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8416\Desktop\220907【県市町村課】令和2年度財政状況資料集の作成について（2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AM37" i="10"/>
  <c r="U37" i="10"/>
  <c r="C37" i="10"/>
  <c r="AM36" i="10"/>
  <c r="C36"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E34" i="10" s="1"/>
  <c r="BE35" i="10" s="1"/>
  <c r="BE36" i="10" s="1"/>
  <c r="BE37" i="10" s="1"/>
  <c r="BW34" i="10"/>
  <c r="BW35" i="10" s="1"/>
  <c r="BW36" i="10" s="1"/>
  <c r="BW37" i="10" s="1"/>
  <c r="BW38" i="10" s="1"/>
  <c r="BW39" i="10" s="1"/>
  <c r="CO34" i="10" l="1"/>
  <c r="CO35" i="10" s="1"/>
  <c r="CO36" i="10" s="1"/>
  <c r="CO37" i="10" s="1"/>
</calcChain>
</file>

<file path=xl/sharedStrings.xml><?xml version="1.0" encoding="utf-8"?>
<sst xmlns="http://schemas.openxmlformats.org/spreadsheetml/2006/main" count="1123" uniqueCount="646">
  <si>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</si>
  <si>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</si>
  <si>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</si>
  <si>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</si>
  <si>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</si>
  <si>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</si>
  <si>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</si>
  <si>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</si>
  <si>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</si>
  <si>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</si>
  <si>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</si>
  <si>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</si>
  <si>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</si>
  <si>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</si>
  <si>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</si>
  <si>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</si>
  <si>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</si>
  <si>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</si>
  <si>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</si>
  <si>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</si>
  <si>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</si>
  <si>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</si>
  <si>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</si>
  <si>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</si>
  <si>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</si>
  <si>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</si>
  <si>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</si>
  <si>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</si>
  <si>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</si>
  <si>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</si>
  <si>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</si>
  <si>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</si>
  <si>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</si>
  <si>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</si>
  <si>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</si>
  <si>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</si>
  <si>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</si>
  <si>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</si>
  <si>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</si>
  <si>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</si>
  <si>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</si>
  <si>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</si>
  <si>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</si>
  <si>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</si>
  <si>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</si>
  <si>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</si>
  <si>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</si>
  <si>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</si>
  <si>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</si>
  <si>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</si>
  <si>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</si>
  <si>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</si>
  <si>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</si>
  <si>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</si>
  <si>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</si>
  <si>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</si>
  <si>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</si>
  <si>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</si>
  <si>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</si>
  <si>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</si>
  <si>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</si>
  <si>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</si>
  <si>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</si>
  <si>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</si>
  <si>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</si>
  <si>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</si>
  <si>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</si>
  <si>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</si>
  <si>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</si>
  <si>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</si>
  <si>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</si>
  <si>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</si>
  <si>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</si>
  <si>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</si>
  <si>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</si>
  <si>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</si>
  <si>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</si>
  <si>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</si>
  <si>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</si>
  <si>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</si>
  <si>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</si>
  <si>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</si>
  <si>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</si>
  <si>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</si>
  <si>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</si>
  <si>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</si>
  <si>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</si>
  <si>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</si>
  <si>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</si>
  <si>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</si>
  <si>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</si>
  <si>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</si>
  <si>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</si>
  <si>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</si>
  <si>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</si>
  <si>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</si>
  <si>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</si>
  <si>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</si>
  <si>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渋川市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</si>
  <si>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</si>
  <si>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</si>
  <si>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</si>
  <si>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</si>
  <si>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</si>
  <si>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</si>
  <si>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</si>
  <si>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</si>
  <si>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</si>
  <si>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</si>
  <si>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</si>
  <si>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</si>
  <si>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</si>
  <si>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</si>
  <si>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</si>
  <si>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</si>
  <si>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</si>
  <si>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</si>
  <si>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</si>
  <si>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</si>
  <si>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</si>
  <si>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</si>
  <si>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</si>
  <si>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</si>
  <si>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</si>
  <si>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</si>
  <si>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</si>
  <si>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</si>
  <si>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</si>
  <si>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</si>
  <si>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</si>
  <si>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</si>
  <si>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</si>
  <si>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</si>
  <si>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</si>
  <si>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</si>
  <si>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</si>
  <si>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</si>
  <si>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</si>
  <si>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</si>
  <si>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</si>
  <si>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</si>
  <si>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</si>
  <si>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</si>
  <si>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</si>
  <si>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</si>
  <si>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</si>
  <si>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</si>
  <si>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</si>
  <si>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</si>
  <si>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</si>
  <si>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</si>
  <si>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</si>
  <si>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</si>
  <si>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</si>
  <si>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</si>
  <si>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</si>
  <si>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</si>
  <si>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</si>
  <si>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</si>
  <si>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</si>
  <si>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</si>
  <si>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</si>
  <si>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</si>
  <si>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</si>
  <si>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</si>
  <si>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</si>
  <si>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</si>
  <si>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</si>
  <si>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</si>
  <si>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</si>
  <si>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</si>
  <si>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</si>
  <si>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</si>
  <si>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</si>
  <si>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</si>
  <si>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</si>
  <si>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</si>
  <si>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</si>
  <si>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</si>
  <si>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</si>
  <si>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</si>
  <si>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</si>
  <si>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</si>
  <si>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</si>
  <si>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</si>
  <si>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</si>
  <si>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</si>
  <si>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</si>
  <si>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</si>
  <si>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</si>
  <si>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</si>
  <si>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</si>
  <si>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</si>
  <si>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</si>
  <si>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</si>
  <si>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</si>
  <si>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</si>
  <si>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</si>
  <si>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</si>
  <si>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</si>
  <si>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</si>
  <si>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</si>
  <si>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</si>
  <si>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</si>
  <si>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</si>
  <si>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</si>
  <si>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</si>
  <si>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</si>
  <si>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</si>
  <si>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</si>
  <si>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</si>
  <si>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</si>
  <si>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</si>
  <si>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</si>
  <si>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</si>
  <si>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</si>
  <si>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</si>
  <si>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</si>
  <si>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</si>
  <si>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</si>
  <si>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群馬県渋川市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</si>
  <si>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</si>
  <si>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</si>
  <si>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</si>
  <si>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</si>
  <si>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</si>
  <si>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</si>
  <si>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</si>
  <si>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</si>
  <si>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</si>
  <si>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</si>
  <si>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</si>
  <si>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</si>
  <si>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</si>
  <si>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</si>
  <si>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</si>
  <si>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</si>
  <si>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</si>
  <si>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</si>
  <si>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</si>
  <si>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</si>
  <si>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</si>
  <si>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</si>
  <si>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</si>
  <si>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</si>
  <si>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</si>
  <si>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</si>
  <si>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</si>
  <si>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</si>
  <si>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</si>
  <si>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</si>
  <si>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</si>
  <si>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</si>
  <si>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</si>
  <si>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</si>
  <si>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</si>
  <si>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</si>
  <si>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</si>
  <si>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</si>
  <si>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</si>
  <si>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</si>
  <si>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</si>
  <si>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</si>
  <si>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</si>
  <si>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</si>
  <si>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</si>
  <si>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</si>
  <si>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</si>
  <si>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</si>
  <si>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</si>
  <si>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</si>
  <si>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</si>
  <si>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</si>
  <si>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</si>
  <si>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</si>
  <si>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</si>
  <si>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</si>
  <si>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</si>
  <si>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</si>
  <si>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</si>
  <si>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</si>
  <si>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</si>
  <si>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</si>
  <si>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</si>
  <si>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</si>
  <si>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</si>
  <si>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</si>
  <si>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</si>
  <si>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</si>
  <si>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</si>
  <si>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</si>
  <si>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</si>
  <si>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</si>
  <si>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</si>
  <si>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</si>
  <si>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</si>
  <si>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</si>
  <si>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</si>
  <si>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</si>
  <si>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</si>
  <si>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</si>
  <si>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</si>
  <si>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</si>
  <si>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</si>
  <si>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</si>
  <si>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</si>
  <si>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</si>
  <si>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</si>
  <si>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</si>
  <si>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</si>
  <si>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</si>
  <si>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</si>
  <si>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</si>
  <si>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</si>
  <si>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</si>
  <si>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</si>
  <si>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</si>
  <si>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</si>
  <si>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</si>
  <si>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</si>
  <si>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</si>
  <si>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</si>
  <si>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</si>
  <si>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</si>
  <si>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</si>
  <si>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</si>
  <si>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</si>
  <si>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</si>
  <si>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</si>
  <si>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</si>
  <si>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</si>
  <si>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</si>
  <si>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</si>
  <si>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</si>
  <si>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</si>
  <si>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</si>
  <si>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</si>
  <si>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</si>
  <si>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</si>
  <si>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</si>
  <si>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</si>
  <si>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</si>
  <si>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</si>
  <si>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</si>
  <si>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</si>
  <si>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</si>
  <si>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</si>
  <si>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</si>
  <si>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</si>
  <si>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</si>
  <si>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</si>
  <si>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</si>
  <si>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</si>
  <si>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</si>
  <si>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</si>
  <si>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</si>
  <si>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</si>
  <si>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</si>
  <si>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</si>
  <si>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</si>
  <si>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</si>
  <si>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</si>
  <si>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</si>
  <si>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</si>
  <si>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</si>
  <si>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</si>
  <si>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</si>
  <si>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</si>
  <si>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</si>
  <si>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</si>
  <si>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</si>
  <si>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</si>
  <si>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</si>
  <si>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</si>
  <si>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</si>
  <si>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群馬県渋川市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</si>
  <si>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</si>
  <si>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</si>
  <si>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</si>
  <si>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</si>
  <si>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</si>
  <si>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</si>
  <si>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</si>
  <si>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</si>
  <si>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</si>
  <si>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</si>
  <si>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</si>
  <si>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</si>
  <si>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</si>
  <si>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</si>
  <si>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</si>
  <si>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</si>
  <si>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</si>
  <si>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</si>
  <si>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</si>
  <si>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</si>
  <si>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</si>
  <si>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</si>
  <si>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</si>
  <si>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</si>
  <si>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</si>
  <si>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</si>
  <si>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</si>
  <si>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</si>
  <si>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</si>
  <si>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</si>
  <si>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</si>
  <si>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</si>
  <si>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</si>
  <si>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</si>
  <si>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</si>
  <si>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</si>
  <si>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渋川市水道事業会計</t>
    <phoneticPr fontId="5"/>
  </si>
  <si>
    <t>法適用企業</t>
    <phoneticPr fontId="5"/>
  </si>
  <si>
    <t>渋川市下水道事業等会計</t>
    <phoneticPr fontId="5"/>
  </si>
  <si>
    <t>農産物直売事業特別会計</t>
    <phoneticPr fontId="5"/>
  </si>
  <si>
    <t>法非適用企業</t>
    <phoneticPr fontId="5"/>
  </si>
  <si>
    <t>伊香保温泉観光施設事業特別会計</t>
    <phoneticPr fontId="5"/>
  </si>
  <si>
    <t>小野上温泉事業特別会計</t>
    <phoneticPr fontId="5"/>
  </si>
  <si>
    <t>-</t>
    <phoneticPr fontId="5"/>
  </si>
  <si>
    <t>交流促進センター事業特別会計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</si>
  <si>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</si>
  <si>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</si>
  <si>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</si>
  <si>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</si>
  <si>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</si>
  <si>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</si>
  <si>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</si>
  <si>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</si>
  <si>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</si>
  <si>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</si>
  <si>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</si>
  <si>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</si>
  <si>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</si>
  <si>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</si>
  <si>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</si>
  <si>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</si>
  <si>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</si>
  <si>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</si>
  <si>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</si>
  <si>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</si>
  <si>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</si>
  <si>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</si>
  <si>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</si>
  <si>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</si>
  <si>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</si>
  <si>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</si>
  <si>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</si>
  <si>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</si>
  <si>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</si>
  <si>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</si>
  <si>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</si>
  <si>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</si>
  <si>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</si>
  <si>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</si>
  <si>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</si>
  <si>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</si>
  <si>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</si>
  <si>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</si>
  <si>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</si>
  <si>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</si>
  <si>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</si>
  <si>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</si>
  <si>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</si>
  <si>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</si>
  <si>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</si>
  <si>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</si>
  <si>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</si>
  <si>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</si>
  <si>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</si>
  <si>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</si>
  <si>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</si>
  <si>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</si>
  <si>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</si>
  <si>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</si>
  <si>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</si>
  <si>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</si>
  <si>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</si>
  <si>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</si>
  <si>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</si>
  <si>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</si>
  <si>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</si>
  <si>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</si>
  <si>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</si>
  <si>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</si>
  <si>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渋川市下水道事業等会計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</si>
  <si>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</si>
  <si>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</si>
  <si>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渋川市水道事業会計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</si>
  <si>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</si>
  <si>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小野上温泉事業特別会計</t>
    <phoneticPr fontId="5"/>
  </si>
  <si>
    <t>(Ｆ)</t>
    <phoneticPr fontId="5"/>
  </si>
  <si>
    <t>国民健康保険特別会計</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</si>
  <si>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</si>
  <si>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</si>
  <si>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</si>
  <si>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</si>
  <si>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</si>
  <si>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</si>
  <si>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</si>
  <si>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</si>
  <si>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</si>
  <si>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</si>
  <si>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</si>
  <si>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</si>
  <si>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</si>
  <si>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</si>
  <si>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</si>
  <si>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</si>
  <si>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</si>
  <si>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</si>
  <si>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</si>
  <si>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</si>
  <si>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</si>
  <si>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</si>
  <si>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</si>
  <si>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</si>
  <si>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</si>
  <si>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</si>
  <si>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</si>
  <si>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</si>
  <si>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</si>
  <si>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</si>
  <si>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</si>
  <si>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</si>
  <si>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</si>
  <si>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</si>
  <si>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</si>
  <si>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</si>
  <si>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</si>
  <si>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</si>
  <si>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</si>
  <si>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</si>
  <si>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</si>
  <si>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</si>
  <si>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</si>
  <si>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</si>
  <si>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</si>
  <si>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</si>
  <si>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</si>
  <si>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</si>
  <si>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</si>
  <si>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</si>
  <si>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</si>
  <si>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</si>
  <si>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</si>
  <si>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</si>
  <si>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</si>
  <si>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</si>
  <si>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</si>
  <si>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</si>
  <si>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</si>
  <si>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</si>
  <si>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</si>
  <si>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</si>
  <si>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</si>
  <si>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</si>
  <si>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</si>
  <si>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</si>
  <si>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</si>
  <si>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</si>
  <si>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</si>
  <si>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</si>
  <si>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</si>
  <si>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</si>
  <si>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</si>
  <si>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</si>
  <si>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</si>
  <si>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</si>
  <si>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</si>
  <si>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</si>
  <si>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</si>
  <si>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</si>
  <si>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</si>
  <si>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</si>
  <si>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</si>
  <si>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</si>
  <si>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</si>
  <si>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</si>
  <si>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</si>
  <si>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</si>
  <si>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</si>
  <si>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</si>
  <si>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</si>
  <si>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</si>
  <si>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2.03</t>
  </si>
  <si>
    <t>▲ 3.96</t>
  </si>
  <si>
    <t>▲ 1.13</t>
  </si>
  <si>
    <t>▲ 2.05</t>
  </si>
  <si>
    <t>▲ 5.14</t>
  </si>
  <si>
    <t>一般会計</t>
  </si>
  <si>
    <t>渋川市水道事業会計</t>
  </si>
  <si>
    <t>渋川市下水道事業等会計</t>
  </si>
  <si>
    <t>介護保険特別会計</t>
  </si>
  <si>
    <t>国民健康保険特別会計</t>
  </si>
  <si>
    <t>伊香保温泉観光施設事業特別会計</t>
  </si>
  <si>
    <t>後期高齢者医療特別会計</t>
  </si>
  <si>
    <t>農産物直売事業特別会計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</si>
  <si>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</si>
  <si>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</si>
  <si>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</si>
  <si>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</si>
  <si>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</si>
  <si>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</si>
  <si>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</si>
  <si>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</si>
  <si>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地域振興基金</t>
    <rPh sb="0" eb="2">
      <t>チイキ</t>
    </rPh>
    <rPh sb="2" eb="4">
      <t>シンコウ</t>
    </rPh>
    <rPh sb="4" eb="6">
      <t>キキン</t>
    </rPh>
    <phoneticPr fontId="5"/>
  </si>
  <si>
    <t>小野上地区農業用水等渇水対策施設維持管理基金</t>
    <rPh sb="0" eb="3">
      <t>オノガミ</t>
    </rPh>
    <rPh sb="3" eb="5">
      <t>チク</t>
    </rPh>
    <rPh sb="5" eb="7">
      <t>ノウギョウ</t>
    </rPh>
    <rPh sb="7" eb="9">
      <t>ヨウスイ</t>
    </rPh>
    <rPh sb="9" eb="10">
      <t>トウ</t>
    </rPh>
    <rPh sb="10" eb="12">
      <t>カッスイ</t>
    </rPh>
    <rPh sb="12" eb="14">
      <t>タイサク</t>
    </rPh>
    <rPh sb="14" eb="16">
      <t>シセツ</t>
    </rPh>
    <rPh sb="16" eb="18">
      <t>イジ</t>
    </rPh>
    <rPh sb="18" eb="20">
      <t>カンリ</t>
    </rPh>
    <rPh sb="20" eb="22">
      <t>キキン</t>
    </rPh>
    <phoneticPr fontId="5"/>
  </si>
  <si>
    <t>庁舎建設基金</t>
    <rPh sb="0" eb="2">
      <t>チョウシャ</t>
    </rPh>
    <rPh sb="2" eb="4">
      <t>ケンセツ</t>
    </rPh>
    <rPh sb="4" eb="6">
      <t>キキン</t>
    </rPh>
    <phoneticPr fontId="5"/>
  </si>
  <si>
    <t>福祉事業基金</t>
    <rPh sb="0" eb="2">
      <t>フクシ</t>
    </rPh>
    <rPh sb="2" eb="4">
      <t>ジギョウ</t>
    </rPh>
    <rPh sb="4" eb="6">
      <t>キキン</t>
    </rPh>
    <phoneticPr fontId="5"/>
  </si>
  <si>
    <t>ふるさと創生基金</t>
    <rPh sb="4" eb="6">
      <t>ソウセイ</t>
    </rPh>
    <rPh sb="6" eb="8">
      <t>キキン</t>
    </rPh>
    <phoneticPr fontId="5"/>
  </si>
  <si>
    <t>－</t>
    <phoneticPr fontId="2"/>
  </si>
  <si>
    <t>-</t>
    <phoneticPr fontId="2"/>
  </si>
  <si>
    <t>－</t>
    <phoneticPr fontId="2"/>
  </si>
  <si>
    <t>－</t>
    <phoneticPr fontId="2"/>
  </si>
  <si>
    <t>－</t>
    <phoneticPr fontId="2"/>
  </si>
  <si>
    <t>－</t>
    <phoneticPr fontId="2"/>
  </si>
  <si>
    <t>－</t>
    <phoneticPr fontId="2"/>
  </si>
  <si>
    <t>渋川地区広域市町村圏振興整備組合</t>
    <rPh sb="0" eb="2">
      <t>シブカワ</t>
    </rPh>
    <rPh sb="2" eb="4">
      <t>チク</t>
    </rPh>
    <rPh sb="4" eb="6">
      <t>コウイキ</t>
    </rPh>
    <rPh sb="6" eb="9">
      <t>シチョウソン</t>
    </rPh>
    <rPh sb="9" eb="10">
      <t>ケン</t>
    </rPh>
    <rPh sb="10" eb="12">
      <t>シンコウ</t>
    </rPh>
    <rPh sb="12" eb="14">
      <t>セイビ</t>
    </rPh>
    <rPh sb="14" eb="16">
      <t>クミアイ</t>
    </rPh>
    <phoneticPr fontId="2"/>
  </si>
  <si>
    <t>烏帽子山植林組合</t>
    <rPh sb="0" eb="3">
      <t>エボシ</t>
    </rPh>
    <rPh sb="3" eb="4">
      <t>ヤマ</t>
    </rPh>
    <rPh sb="4" eb="6">
      <t>ショクリン</t>
    </rPh>
    <rPh sb="6" eb="8">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</si>
  <si>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</si>
  <si>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</si>
  <si>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</si>
  <si>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群馬県市町村会館管理組合</t>
    <rPh sb="0" eb="3">
      <t>グンマケン</t>
    </rPh>
    <rPh sb="3" eb="6">
      <t>シチョウソン</t>
    </rPh>
    <rPh sb="6" eb="8">
      <t>カイカン</t>
    </rPh>
    <rPh sb="8" eb="10">
      <t>カンリ</t>
    </rPh>
    <rPh sb="10" eb="12">
      <t>クミアイ</t>
    </rPh>
    <phoneticPr fontId="2"/>
  </si>
  <si>
    <t>－</t>
    <phoneticPr fontId="2"/>
  </si>
  <si>
    <t>渋川市まちづくり財団</t>
    <rPh sb="0" eb="3">
      <t>シブカワシ</t>
    </rPh>
    <rPh sb="8" eb="10">
      <t>ザイダン</t>
    </rPh>
    <phoneticPr fontId="2"/>
  </si>
  <si>
    <t>渋川市土地開発公社</t>
    <rPh sb="0" eb="3">
      <t>シブカワシ</t>
    </rPh>
    <rPh sb="3" eb="5">
      <t>トチ</t>
    </rPh>
    <rPh sb="5" eb="7">
      <t>カイハツ</t>
    </rPh>
    <rPh sb="7" eb="9">
      <t>コウシャ</t>
    </rPh>
    <phoneticPr fontId="2"/>
  </si>
  <si>
    <t>子持産業振興</t>
    <rPh sb="0" eb="2">
      <t>コモ</t>
    </rPh>
    <rPh sb="2" eb="4">
      <t>サンギョウ</t>
    </rPh>
    <rPh sb="4" eb="6">
      <t>シンコウ</t>
    </rPh>
    <phoneticPr fontId="2"/>
  </si>
  <si>
    <t>渋川広域森林組合</t>
    <rPh sb="0" eb="2">
      <t>シブカワ</t>
    </rPh>
    <rPh sb="2" eb="4">
      <t>コウイキ</t>
    </rPh>
    <rPh sb="4" eb="6">
      <t>シンリン</t>
    </rPh>
    <rPh sb="6" eb="8">
      <t>クミアイ</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</si>
  <si>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</si>
  <si>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</si>
  <si>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</si>
  <si>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</si>
  <si>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</si>
  <si>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</si>
  <si>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</si>
  <si>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</si>
  <si>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</si>
  <si>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</si>
  <si>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</si>
  <si>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</si>
  <si>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</si>
  <si>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</si>
  <si>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</si>
  <si>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平成３０年度から令和２年度に繰上償還を実施したことにより、将来負担比率及び実質公債費比率は減少した。市債発行額の抑制に努めた結果、実質公債費比率は、類似団体平均と比較して低い水準にあり、減少傾向を示している。今後、大型事業に係る合併特例債の影響で、令和１１年度ごろまで多額の地方債の償還が続いていく見込であるため、償還額を上回る借入は行わないなど、地方債発行の抑制に努め、健全な水準を維持していく。</t>
    <rPh sb="0" eb="2">
      <t>ヘイセイ</t>
    </rPh>
    <rPh sb="4" eb="6">
      <t>ネンド</t>
    </rPh>
    <rPh sb="8" eb="10">
      <t>レイワ</t>
    </rPh>
    <rPh sb="11" eb="13">
      <t>ネンド</t>
    </rPh>
    <rPh sb="14" eb="18">
      <t>クリアゲショウカン</t>
    </rPh>
    <rPh sb="19" eb="21">
      <t>ジッシ</t>
    </rPh>
    <rPh sb="29" eb="31">
      <t>ショウライ</t>
    </rPh>
    <rPh sb="31" eb="33">
      <t>フタン</t>
    </rPh>
    <rPh sb="33" eb="35">
      <t>ヒリツ</t>
    </rPh>
    <rPh sb="35" eb="36">
      <t>オヨ</t>
    </rPh>
    <rPh sb="37" eb="39">
      <t>ジッシツ</t>
    </rPh>
    <rPh sb="39" eb="42">
      <t>コウサイヒ</t>
    </rPh>
    <rPh sb="42" eb="44">
      <t>ヒリツ</t>
    </rPh>
    <rPh sb="45" eb="47">
      <t>ゲンショウ</t>
    </rPh>
    <rPh sb="50" eb="52">
      <t>シサイ</t>
    </rPh>
    <rPh sb="52" eb="54">
      <t>ハッコウ</t>
    </rPh>
    <rPh sb="54" eb="55">
      <t>ガク</t>
    </rPh>
    <rPh sb="56" eb="58">
      <t>ヨクセイ</t>
    </rPh>
    <rPh sb="59" eb="60">
      <t>ツト</t>
    </rPh>
    <rPh sb="62" eb="64">
      <t>ケッカ</t>
    </rPh>
    <rPh sb="65" eb="67">
      <t>ジッシツ</t>
    </rPh>
    <rPh sb="67" eb="70">
      <t>コウサイヒ</t>
    </rPh>
    <rPh sb="70" eb="72">
      <t>ヒリツ</t>
    </rPh>
    <rPh sb="74" eb="76">
      <t>ルイジ</t>
    </rPh>
    <rPh sb="76" eb="78">
      <t>ダンタイ</t>
    </rPh>
    <rPh sb="78" eb="80">
      <t>ヘイキン</t>
    </rPh>
    <rPh sb="81" eb="83">
      <t>ヒカク</t>
    </rPh>
    <rPh sb="85" eb="86">
      <t>ヒク</t>
    </rPh>
    <rPh sb="87" eb="89">
      <t>スイジュン</t>
    </rPh>
    <rPh sb="93" eb="95">
      <t>ゲンショウ</t>
    </rPh>
    <rPh sb="95" eb="97">
      <t>ケイコウ</t>
    </rPh>
    <rPh sb="98" eb="99">
      <t>シメ</t>
    </rPh>
    <rPh sb="104" eb="106">
      <t>コンゴ</t>
    </rPh>
    <rPh sb="107" eb="109">
      <t>オオガタ</t>
    </rPh>
    <rPh sb="109" eb="111">
      <t>ジギョウ</t>
    </rPh>
    <rPh sb="112" eb="113">
      <t>カカ</t>
    </rPh>
    <rPh sb="114" eb="116">
      <t>ガッペイ</t>
    </rPh>
    <rPh sb="116" eb="119">
      <t>トクレイサイ</t>
    </rPh>
    <rPh sb="120" eb="122">
      <t>エイキョウ</t>
    </rPh>
    <rPh sb="124" eb="126">
      <t>レイワ</t>
    </rPh>
    <rPh sb="128" eb="130">
      <t>ネンド</t>
    </rPh>
    <rPh sb="134" eb="136">
      <t>タガク</t>
    </rPh>
    <rPh sb="137" eb="140">
      <t>チホウサイ</t>
    </rPh>
    <rPh sb="141" eb="143">
      <t>ショウカン</t>
    </rPh>
    <rPh sb="144" eb="145">
      <t>ツヅ</t>
    </rPh>
    <rPh sb="149" eb="151">
      <t>ミコミ</t>
    </rPh>
    <rPh sb="157" eb="160">
      <t>ショウカンガク</t>
    </rPh>
    <rPh sb="161" eb="163">
      <t>ウワマワ</t>
    </rPh>
    <rPh sb="164" eb="166">
      <t>カリイレ</t>
    </rPh>
    <rPh sb="167" eb="168">
      <t>オコナ</t>
    </rPh>
    <rPh sb="174" eb="177">
      <t>チホウサイ</t>
    </rPh>
    <rPh sb="177" eb="179">
      <t>ハッコウ</t>
    </rPh>
    <rPh sb="180" eb="182">
      <t>ヨクセイ</t>
    </rPh>
    <rPh sb="183" eb="184">
      <t>ツト</t>
    </rPh>
    <rPh sb="186" eb="188">
      <t>ケンゼン</t>
    </rPh>
    <rPh sb="189" eb="191">
      <t>スイジュン</t>
    </rPh>
    <rPh sb="192" eb="194">
      <t>イジ</t>
    </rPh>
    <phoneticPr fontId="5"/>
  </si>
  <si>
    <t xml:space="preserve">繰上償還による地方債残高の減少にともない将来負担比率が減少した一方で、有形固定資産減価償却率は増加傾向にあり、類似団体平均よりも高い水準にある。これは老朽化の進んでいる公共施設等が多く存在することが原因である。公共施設等総合管理計画に基づき、点検・診断や長寿命化の推進など、施設等の適正管理に努める。
</t>
    <rPh sb="0" eb="4">
      <t>クリアゲショウカン</t>
    </rPh>
    <rPh sb="7" eb="10">
      <t>チホウサイ</t>
    </rPh>
    <rPh sb="10" eb="12">
      <t>ザンダカ</t>
    </rPh>
    <rPh sb="13" eb="15">
      <t>ゲンショウ</t>
    </rPh>
    <rPh sb="20" eb="22">
      <t>ショウライ</t>
    </rPh>
    <rPh sb="22" eb="24">
      <t>フタン</t>
    </rPh>
    <rPh sb="24" eb="26">
      <t>ヒリツ</t>
    </rPh>
    <rPh sb="27" eb="29">
      <t>ゲンショウ</t>
    </rPh>
    <rPh sb="31" eb="33">
      <t>イッポウ</t>
    </rPh>
    <rPh sb="35" eb="46">
      <t>ユウケイコテイシサンゲンカショウキャクリツ</t>
    </rPh>
    <rPh sb="55" eb="59">
      <t>ルイジダンタイ</t>
    </rPh>
    <rPh sb="59" eb="61">
      <t>ヘイキン</t>
    </rPh>
    <rPh sb="64" eb="65">
      <t>タカ</t>
    </rPh>
    <rPh sb="66" eb="68">
      <t>スイジュン</t>
    </rPh>
    <rPh sb="75" eb="78">
      <t>ロウキュウカ</t>
    </rPh>
    <rPh sb="79" eb="80">
      <t>スス</t>
    </rPh>
    <rPh sb="84" eb="86">
      <t>コウキョウ</t>
    </rPh>
    <rPh sb="86" eb="88">
      <t>シセツ</t>
    </rPh>
    <rPh sb="88" eb="89">
      <t>トウ</t>
    </rPh>
    <rPh sb="90" eb="91">
      <t>オオ</t>
    </rPh>
    <rPh sb="92" eb="94">
      <t>ソンザイ</t>
    </rPh>
    <rPh sb="99" eb="101">
      <t>ゲンイン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</si>
</sst>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FA01-472D-AD2F-0CA9EC2614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38438</c:v>
                </c:pt>
                <c:pt idx="1">
                  <c:v>25584</c:v>
                </c:pt>
                <c:pt idx="2">
                  <c:v>34907</c:v>
                </c:pt>
                <c:pt idx="3">
                  <c:v>66796</c:v>
                </c:pt>
                <c:pt idx="4">
                  <c:v>42633</c:v>
                </c:pt>
              </c:numCache>
            </c:numRef>
          </c:val>
          <c:smooth val="0"/>
          <c:extLst>
            <c:ext xmlns:c16="http://schemas.microsoft.com/office/drawing/2014/chart" uri="{C3380CC4-5D6E-409C-BE32-E72D297353CC}">
              <c16:uniqueId val="{00000001-FA01-472D-AD2F-0CA9EC26143A}"/>
            </c:ext>
          </c:extLst>
        </c:ser>
        <c:dLbls>
          <c:showLegendKey val="0"/>
          <c:showVal val="0"/>
          <c:showCatName val="0"/>
          <c:showSerName val="0"/>
          <c:showPercent val="0"/>
          <c:showBubbleSize val="0"/>
        </c:dLbls>
        <c:marker val="1"/>
        <c:smooth val="0"/>
        <c:axId val="135114888"/>
        <c:axId val="135116064"/>
      </c:lineChart>
      <c:catAx>
        <c:axId val="135114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116064"/>
        <c:crosses val="autoZero"/>
        <c:auto val="1"/>
        <c:lblAlgn val="ctr"/>
        <c:lblOffset val="100"/>
        <c:tickLblSkip val="1"/>
        <c:tickMarkSkip val="1"/>
        <c:noMultiLvlLbl val="0"/>
      </c:catAx>
      <c:valAx>
        <c:axId val="13511606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114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8.0399999999999991</c:v>
                </c:pt>
                <c:pt idx="1">
                  <c:v>8.75</c:v>
                </c:pt>
                <c:pt idx="2">
                  <c:v>7.06</c:v>
                </c:pt>
                <c:pt idx="3">
                  <c:v>8.76</c:v>
                </c:pt>
                <c:pt idx="4">
                  <c:v>8.14</c:v>
                </c:pt>
              </c:numCache>
            </c:numRef>
          </c:val>
          <c:extLst>
            <c:ext xmlns:c16="http://schemas.microsoft.com/office/drawing/2014/chart" uri="{C3380CC4-5D6E-409C-BE32-E72D297353CC}">
              <c16:uniqueId val="{00000000-4C8C-43B2-879B-AEAD83909C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30.27</c:v>
                </c:pt>
                <c:pt idx="1">
                  <c:v>30.47</c:v>
                </c:pt>
                <c:pt idx="2">
                  <c:v>31.23</c:v>
                </c:pt>
                <c:pt idx="3">
                  <c:v>25.93</c:v>
                </c:pt>
                <c:pt idx="4">
                  <c:v>24.03</c:v>
                </c:pt>
              </c:numCache>
            </c:numRef>
          </c:val>
          <c:extLst>
            <c:ext xmlns:c16="http://schemas.microsoft.com/office/drawing/2014/chart" uri="{C3380CC4-5D6E-409C-BE32-E72D297353CC}">
              <c16:uniqueId val="{00000001-4C8C-43B2-879B-AEAD83909C05}"/>
            </c:ext>
          </c:extLst>
        </c:ser>
        <c:dLbls>
          <c:showLegendKey val="0"/>
          <c:showVal val="0"/>
          <c:showCatName val="0"/>
          <c:showSerName val="0"/>
          <c:showPercent val="0"/>
          <c:showBubbleSize val="0"/>
        </c:dLbls>
        <c:gapWidth val="250"/>
        <c:overlap val="100"/>
        <c:axId val="135112928"/>
        <c:axId val="135115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-2.0299999999999998</c:v>
                </c:pt>
                <c:pt idx="1">
                  <c:v>-3.96</c:v>
                </c:pt>
                <c:pt idx="2">
                  <c:v>-1.1299999999999999</c:v>
                </c:pt>
                <c:pt idx="3">
                  <c:v>-2.0499999999999998</c:v>
                </c:pt>
                <c:pt idx="4">
                  <c:v>-5.14</c:v>
                </c:pt>
              </c:numCache>
            </c:numRef>
          </c:val>
          <c:smooth val="0"/>
          <c:extLst>
            <c:ext xmlns:c16="http://schemas.microsoft.com/office/drawing/2014/chart" uri="{C3380CC4-5D6E-409C-BE32-E72D297353CC}">
              <c16:uniqueId val="{00000002-4C8C-43B2-879B-AEAD83909C05}"/>
            </c:ext>
          </c:extLst>
        </c:ser>
        <c:dLbls>
          <c:showLegendKey val="0"/>
          <c:showVal val="0"/>
          <c:showCatName val="0"/>
          <c:showSerName val="0"/>
          <c:showPercent val="0"/>
          <c:showBubbleSize val="0"/>
        </c:dLbls>
        <c:marker val="1"/>
        <c:smooth val="0"/>
        <c:axId val="135112928"/>
        <c:axId val="135115672"/>
      </c:lineChart>
      <c:catAx>
        <c:axId val="13511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115672"/>
        <c:crosses val="autoZero"/>
        <c:auto val="1"/>
        <c:lblAlgn val="ctr"/>
        <c:lblOffset val="100"/>
        <c:tickLblSkip val="1"/>
        <c:tickMarkSkip val="1"/>
        <c:noMultiLvlLbl val="0"/>
      </c:catAx>
      <c:valAx>
        <c:axId val="135115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112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0.04</c:v>
                </c:pt>
                <c:pt idx="2">
                  <c:v>#N/A</c:v>
                </c:pt>
                <c:pt idx="3">
                  <c:v>0.09</c:v>
                </c:pt>
                <c:pt idx="4">
                  <c:v>#N/A</c:v>
                </c:pt>
                <c:pt idx="5">
                  <c:v>0.01</c:v>
                </c:pt>
                <c:pt idx="6">
                  <c:v>#N/A</c:v>
                </c:pt>
                <c:pt idx="7">
                  <c:v>0.44</c:v>
                </c:pt>
                <c:pt idx="8">
                  <c:v>#N/A</c:v>
                </c:pt>
                <c:pt idx="9">
                  <c:v>0</c:v>
                </c:pt>
              </c:numCache>
            </c:numRef>
          </c:val>
          <c:extLst>
            <c:ext xmlns:c16="http://schemas.microsoft.com/office/drawing/2014/chart" uri="{C3380CC4-5D6E-409C-BE32-E72D297353CC}">
              <c16:uniqueId val="{00000000-9A7F-4FC7-9779-F9BEBBDC946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A7F-4FC7-9779-F9BEBBDC9466}"/>
            </c:ext>
          </c:extLst>
        </c:ser>
        <c:ser>
          <c:idx val="2"/>
          <c:order val="2"/>
          <c:tx>
            <c:strRef>
              <c:f>データシート!$A$29</c:f>
              <c:strCache>
                <c:ptCount val="1"/>
                <c:pt idx="0">
                  <c:v>農産物直売事業特別会計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A7F-4FC7-9779-F9BEBBDC946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0.05</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3-9A7F-4FC7-9779-F9BEBBDC9466}"/>
            </c:ext>
          </c:extLst>
        </c:ser>
        <c:ser>
          <c:idx val="4"/>
          <c:order val="4"/>
          <c:tx>
            <c:strRef>
              <c:f>データシート!$A$31</c:f>
              <c:strCache>
                <c:ptCount val="1"/>
                <c:pt idx="0">
                  <c:v>伊香保温泉観光施設事業特別会計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0.08</c:v>
                </c:pt>
                <c:pt idx="2">
                  <c:v>#N/A</c:v>
                </c:pt>
                <c:pt idx="3">
                  <c:v>0.1</c:v>
                </c:pt>
                <c:pt idx="4">
                  <c:v>#N/A</c:v>
                </c:pt>
                <c:pt idx="5">
                  <c:v>7.0000000000000007E-2</c:v>
                </c:pt>
                <c:pt idx="6">
                  <c:v>#N/A</c:v>
                </c:pt>
                <c:pt idx="7">
                  <c:v>0.13</c:v>
                </c:pt>
                <c:pt idx="8">
                  <c:v>#N/A</c:v>
                </c:pt>
                <c:pt idx="9">
                  <c:v>0.03</c:v>
                </c:pt>
              </c:numCache>
            </c:numRef>
          </c:val>
          <c:extLst>
            <c:ext xmlns:c16="http://schemas.microsoft.com/office/drawing/2014/chart" uri="{C3380CC4-5D6E-409C-BE32-E72D297353CC}">
              <c16:uniqueId val="{00000004-9A7F-4FC7-9779-F9BEBBDC946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0.51</c:v>
                </c:pt>
                <c:pt idx="2">
                  <c:v>#N/A</c:v>
                </c:pt>
                <c:pt idx="3">
                  <c:v>0.85</c:v>
                </c:pt>
                <c:pt idx="4">
                  <c:v>#N/A</c:v>
                </c:pt>
                <c:pt idx="5">
                  <c:v>0.54</c:v>
                </c:pt>
                <c:pt idx="6">
                  <c:v>#N/A</c:v>
                </c:pt>
                <c:pt idx="7">
                  <c:v>0.55000000000000004</c:v>
                </c:pt>
                <c:pt idx="8">
                  <c:v>#N/A</c:v>
                </c:pt>
                <c:pt idx="9">
                  <c:v>0.67</c:v>
                </c:pt>
              </c:numCache>
            </c:numRef>
          </c:val>
          <c:extLst>
            <c:ext xmlns:c16="http://schemas.microsoft.com/office/drawing/2014/chart" uri="{C3380CC4-5D6E-409C-BE32-E72D297353CC}">
              <c16:uniqueId val="{00000005-9A7F-4FC7-9779-F9BEBBDC946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0.48</c:v>
                </c:pt>
                <c:pt idx="2">
                  <c:v>#N/A</c:v>
                </c:pt>
                <c:pt idx="3">
                  <c:v>0.53</c:v>
                </c:pt>
                <c:pt idx="4">
                  <c:v>#N/A</c:v>
                </c:pt>
                <c:pt idx="5">
                  <c:v>0.83</c:v>
                </c:pt>
                <c:pt idx="6">
                  <c:v>#N/A</c:v>
                </c:pt>
                <c:pt idx="7">
                  <c:v>0.32</c:v>
                </c:pt>
                <c:pt idx="8">
                  <c:v>#N/A</c:v>
                </c:pt>
                <c:pt idx="9">
                  <c:v>1.1499999999999999</c:v>
                </c:pt>
              </c:numCache>
            </c:numRef>
          </c:val>
          <c:extLst>
            <c:ext xmlns:c16="http://schemas.microsoft.com/office/drawing/2014/chart" uri="{C3380CC4-5D6E-409C-BE32-E72D297353CC}">
              <c16:uniqueId val="{00000006-9A7F-4FC7-9779-F9BEBBDC9466}"/>
            </c:ext>
          </c:extLst>
        </c:ser>
        <c:ser>
          <c:idx val="7"/>
          <c:order val="7"/>
          <c:tx>
            <c:strRef>
              <c:f>データシート!$A$34</c:f>
              <c:strCache>
                <c:ptCount val="1"/>
                <c:pt idx="0">
                  <c:v>渋川市下水道事業等会計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1.5</c:v>
                </c:pt>
              </c:numCache>
            </c:numRef>
          </c:val>
          <c:extLst>
            <c:ext xmlns:c16="http://schemas.microsoft.com/office/drawing/2014/chart" uri="{C3380CC4-5D6E-409C-BE32-E72D297353CC}">
              <c16:uniqueId val="{00000007-9A7F-4FC7-9779-F9BEBBDC9466}"/>
            </c:ext>
          </c:extLst>
        </c:ser>
        <c:ser>
          <c:idx val="8"/>
          <c:order val="8"/>
          <c:tx>
            <c:strRef>
              <c:f>データシート!$A$35</c:f>
              <c:strCache>
                <c:ptCount val="1"/>
                <c:pt idx="0">
                  <c:v>渋川市水道事業会計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5.45</c:v>
                </c:pt>
                <c:pt idx="2">
                  <c:v>#N/A</c:v>
                </c:pt>
                <c:pt idx="3">
                  <c:v>5.51</c:v>
                </c:pt>
                <c:pt idx="4">
                  <c:v>#N/A</c:v>
                </c:pt>
                <c:pt idx="5">
                  <c:v>5</c:v>
                </c:pt>
                <c:pt idx="6">
                  <c:v>#N/A</c:v>
                </c:pt>
                <c:pt idx="7">
                  <c:v>4.76</c:v>
                </c:pt>
                <c:pt idx="8">
                  <c:v>#N/A</c:v>
                </c:pt>
                <c:pt idx="9">
                  <c:v>3.96</c:v>
                </c:pt>
              </c:numCache>
            </c:numRef>
          </c:val>
          <c:extLst>
            <c:ext xmlns:c16="http://schemas.microsoft.com/office/drawing/2014/chart" uri="{C3380CC4-5D6E-409C-BE32-E72D297353CC}">
              <c16:uniqueId val="{00000008-9A7F-4FC7-9779-F9BEBBDC946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7.94</c:v>
                </c:pt>
                <c:pt idx="2">
                  <c:v>#N/A</c:v>
                </c:pt>
                <c:pt idx="3">
                  <c:v>8.75</c:v>
                </c:pt>
                <c:pt idx="4">
                  <c:v>#N/A</c:v>
                </c:pt>
                <c:pt idx="5">
                  <c:v>7.05</c:v>
                </c:pt>
                <c:pt idx="6">
                  <c:v>#N/A</c:v>
                </c:pt>
                <c:pt idx="7">
                  <c:v>8.75</c:v>
                </c:pt>
                <c:pt idx="8">
                  <c:v>#N/A</c:v>
                </c:pt>
                <c:pt idx="9">
                  <c:v>8.1300000000000008</c:v>
                </c:pt>
              </c:numCache>
            </c:numRef>
          </c:val>
          <c:extLst>
            <c:ext xmlns:c16="http://schemas.microsoft.com/office/drawing/2014/chart" uri="{C3380CC4-5D6E-409C-BE32-E72D297353CC}">
              <c16:uniqueId val="{00000009-9A7F-4FC7-9779-F9BEBBDC9466}"/>
            </c:ext>
          </c:extLst>
        </c:ser>
        <c:dLbls>
          <c:showLegendKey val="0"/>
          <c:showVal val="0"/>
          <c:showCatName val="0"/>
          <c:showSerName val="0"/>
          <c:showPercent val="0"/>
          <c:showBubbleSize val="0"/>
        </c:dLbls>
        <c:gapWidth val="150"/>
        <c:overlap val="100"/>
        <c:axId val="337969816"/>
        <c:axId val="337970208"/>
      </c:barChart>
      <c:catAx>
        <c:axId val="337969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7970208"/>
        <c:crosses val="autoZero"/>
        <c:auto val="1"/>
        <c:lblAlgn val="ctr"/>
        <c:lblOffset val="100"/>
        <c:tickLblSkip val="1"/>
        <c:tickMarkSkip val="1"/>
        <c:noMultiLvlLbl val="0"/>
      </c:catAx>
      <c:valAx>
        <c:axId val="337970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969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3580</c:v>
                </c:pt>
                <c:pt idx="5">
                  <c:v>3743</c:v>
                </c:pt>
                <c:pt idx="8">
                  <c:v>3851</c:v>
                </c:pt>
                <c:pt idx="11">
                  <c:v>3956</c:v>
                </c:pt>
                <c:pt idx="14">
                  <c:v>3950</c:v>
                </c:pt>
              </c:numCache>
            </c:numRef>
          </c:val>
          <c:extLst>
            <c:ext xmlns:c16="http://schemas.microsoft.com/office/drawing/2014/chart" uri="{C3380CC4-5D6E-409C-BE32-E72D297353CC}">
              <c16:uniqueId val="{00000000-8588-43EB-A60D-F8204C229E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588-43EB-A60D-F8204C229E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1</c:v>
                </c:pt>
                <c:pt idx="6">
                  <c:v>1</c:v>
                </c:pt>
                <c:pt idx="9">
                  <c:v>7</c:v>
                </c:pt>
                <c:pt idx="12">
                  <c:v>1</c:v>
                </c:pt>
              </c:numCache>
            </c:numRef>
          </c:val>
          <c:extLst>
            <c:ext xmlns:c16="http://schemas.microsoft.com/office/drawing/2014/chart" uri="{C3380CC4-5D6E-409C-BE32-E72D297353CC}">
              <c16:uniqueId val="{00000002-8588-43EB-A60D-F8204C229E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196</c:v>
                </c:pt>
                <c:pt idx="3">
                  <c:v>219</c:v>
                </c:pt>
                <c:pt idx="6">
                  <c:v>252</c:v>
                </c:pt>
                <c:pt idx="9">
                  <c:v>247</c:v>
                </c:pt>
                <c:pt idx="12">
                  <c:v>254</c:v>
                </c:pt>
              </c:numCache>
            </c:numRef>
          </c:val>
          <c:extLst>
            <c:ext xmlns:c16="http://schemas.microsoft.com/office/drawing/2014/chart" uri="{C3380CC4-5D6E-409C-BE32-E72D297353CC}">
              <c16:uniqueId val="{00000003-8588-43EB-A60D-F8204C229E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1099</c:v>
                </c:pt>
                <c:pt idx="3">
                  <c:v>1131</c:v>
                </c:pt>
                <c:pt idx="6">
                  <c:v>1187</c:v>
                </c:pt>
                <c:pt idx="9">
                  <c:v>1244</c:v>
                </c:pt>
                <c:pt idx="12">
                  <c:v>1267</c:v>
                </c:pt>
              </c:numCache>
            </c:numRef>
          </c:val>
          <c:extLst>
            <c:ext xmlns:c16="http://schemas.microsoft.com/office/drawing/2014/chart" uri="{C3380CC4-5D6E-409C-BE32-E72D297353CC}">
              <c16:uniqueId val="{00000004-8588-43EB-A60D-F8204C229E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88-43EB-A60D-F8204C229E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588-43EB-A60D-F8204C229E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3366</c:v>
                </c:pt>
                <c:pt idx="3">
                  <c:v>3546</c:v>
                </c:pt>
                <c:pt idx="6">
                  <c:v>3423</c:v>
                </c:pt>
                <c:pt idx="9">
                  <c:v>3335</c:v>
                </c:pt>
                <c:pt idx="12">
                  <c:v>3308</c:v>
                </c:pt>
              </c:numCache>
            </c:numRef>
          </c:val>
          <c:extLst>
            <c:ext xmlns:c16="http://schemas.microsoft.com/office/drawing/2014/chart" uri="{C3380CC4-5D6E-409C-BE32-E72D297353CC}">
              <c16:uniqueId val="{00000007-8588-43EB-A60D-F8204C229E14}"/>
            </c:ext>
          </c:extLst>
        </c:ser>
        <c:dLbls>
          <c:showLegendKey val="0"/>
          <c:showVal val="0"/>
          <c:showCatName val="0"/>
          <c:showSerName val="0"/>
          <c:showPercent val="0"/>
          <c:showBubbleSize val="0"/>
        </c:dLbls>
        <c:gapWidth val="100"/>
        <c:overlap val="100"/>
        <c:axId val="337972168"/>
        <c:axId val="337967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1083</c:v>
                </c:pt>
                <c:pt idx="2">
                  <c:v>#N/A</c:v>
                </c:pt>
                <c:pt idx="3">
                  <c:v>#N/A</c:v>
                </c:pt>
                <c:pt idx="4">
                  <c:v>1154</c:v>
                </c:pt>
                <c:pt idx="5">
                  <c:v>#N/A</c:v>
                </c:pt>
                <c:pt idx="6">
                  <c:v>#N/A</c:v>
                </c:pt>
                <c:pt idx="7">
                  <c:v>1012</c:v>
                </c:pt>
                <c:pt idx="8">
                  <c:v>#N/A</c:v>
                </c:pt>
                <c:pt idx="9">
                  <c:v>#N/A</c:v>
                </c:pt>
                <c:pt idx="10">
                  <c:v>877</c:v>
                </c:pt>
                <c:pt idx="11">
                  <c:v>#N/A</c:v>
                </c:pt>
                <c:pt idx="12">
                  <c:v>#N/A</c:v>
                </c:pt>
                <c:pt idx="13">
                  <c:v>880</c:v>
                </c:pt>
                <c:pt idx="14">
                  <c:v>#N/A</c:v>
                </c:pt>
              </c:numCache>
            </c:numRef>
          </c:val>
          <c:smooth val="0"/>
          <c:extLst>
            <c:ext xmlns:c16="http://schemas.microsoft.com/office/drawing/2014/chart" uri="{C3380CC4-5D6E-409C-BE32-E72D297353CC}">
              <c16:uniqueId val="{00000008-8588-43EB-A60D-F8204C229E14}"/>
            </c:ext>
          </c:extLst>
        </c:ser>
        <c:dLbls>
          <c:showLegendKey val="0"/>
          <c:showVal val="0"/>
          <c:showCatName val="0"/>
          <c:showSerName val="0"/>
          <c:showPercent val="0"/>
          <c:showBubbleSize val="0"/>
        </c:dLbls>
        <c:marker val="1"/>
        <c:smooth val="0"/>
        <c:axId val="337972168"/>
        <c:axId val="337967072"/>
      </c:lineChart>
      <c:catAx>
        <c:axId val="337972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7967072"/>
        <c:crosses val="autoZero"/>
        <c:auto val="1"/>
        <c:lblAlgn val="ctr"/>
        <c:lblOffset val="100"/>
        <c:tickLblSkip val="1"/>
        <c:tickMarkSkip val="1"/>
        <c:noMultiLvlLbl val="0"/>
      </c:catAx>
      <c:valAx>
        <c:axId val="337967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972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42421</c:v>
                </c:pt>
                <c:pt idx="5">
                  <c:v>41807</c:v>
                </c:pt>
                <c:pt idx="8">
                  <c:v>40539</c:v>
                </c:pt>
                <c:pt idx="11">
                  <c:v>40880</c:v>
                </c:pt>
                <c:pt idx="14">
                  <c:v>41124</c:v>
                </c:pt>
              </c:numCache>
            </c:numRef>
          </c:val>
          <c:extLst>
            <c:ext xmlns:c16="http://schemas.microsoft.com/office/drawing/2014/chart" uri="{C3380CC4-5D6E-409C-BE32-E72D297353CC}">
              <c16:uniqueId val="{00000000-E082-421F-B531-50A9ACD3949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3462</c:v>
                </c:pt>
                <c:pt idx="5">
                  <c:v>3251</c:v>
                </c:pt>
                <c:pt idx="8">
                  <c:v>3515</c:v>
                </c:pt>
                <c:pt idx="11">
                  <c:v>3277</c:v>
                </c:pt>
                <c:pt idx="14">
                  <c:v>3006</c:v>
                </c:pt>
              </c:numCache>
            </c:numRef>
          </c:val>
          <c:extLst>
            <c:ext xmlns:c16="http://schemas.microsoft.com/office/drawing/2014/chart" uri="{C3380CC4-5D6E-409C-BE32-E72D297353CC}">
              <c16:uniqueId val="{00000001-E082-421F-B531-50A9ACD3949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14247</c:v>
                </c:pt>
                <c:pt idx="5">
                  <c:v>14848</c:v>
                </c:pt>
                <c:pt idx="8">
                  <c:v>12947</c:v>
                </c:pt>
                <c:pt idx="11">
                  <c:v>10941</c:v>
                </c:pt>
                <c:pt idx="14">
                  <c:v>10294</c:v>
                </c:pt>
              </c:numCache>
            </c:numRef>
          </c:val>
          <c:extLst>
            <c:ext xmlns:c16="http://schemas.microsoft.com/office/drawing/2014/chart" uri="{C3380CC4-5D6E-409C-BE32-E72D297353CC}">
              <c16:uniqueId val="{00000002-E082-421F-B531-50A9ACD3949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082-421F-B531-50A9ACD3949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082-421F-B531-50A9ACD3949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18</c:v>
                </c:pt>
                <c:pt idx="3">
                  <c:v>20</c:v>
                </c:pt>
                <c:pt idx="6">
                  <c:v>8</c:v>
                </c:pt>
                <c:pt idx="9">
                  <c:v>19</c:v>
                </c:pt>
                <c:pt idx="12">
                  <c:v>11</c:v>
                </c:pt>
              </c:numCache>
            </c:numRef>
          </c:val>
          <c:extLst>
            <c:ext xmlns:c16="http://schemas.microsoft.com/office/drawing/2014/chart" uri="{C3380CC4-5D6E-409C-BE32-E72D297353CC}">
              <c16:uniqueId val="{00000005-E082-421F-B531-50A9ACD3949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5813</c:v>
                </c:pt>
                <c:pt idx="3">
                  <c:v>5682</c:v>
                </c:pt>
                <c:pt idx="6">
                  <c:v>5293</c:v>
                </c:pt>
                <c:pt idx="9">
                  <c:v>5301</c:v>
                </c:pt>
                <c:pt idx="12">
                  <c:v>5116</c:v>
                </c:pt>
              </c:numCache>
            </c:numRef>
          </c:val>
          <c:extLst>
            <c:ext xmlns:c16="http://schemas.microsoft.com/office/drawing/2014/chart" uri="{C3380CC4-5D6E-409C-BE32-E72D297353CC}">
              <c16:uniqueId val="{00000006-E082-421F-B531-50A9ACD3949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2075</c:v>
                </c:pt>
                <c:pt idx="3">
                  <c:v>1919</c:v>
                </c:pt>
                <c:pt idx="6">
                  <c:v>1734</c:v>
                </c:pt>
                <c:pt idx="9">
                  <c:v>1523</c:v>
                </c:pt>
                <c:pt idx="12">
                  <c:v>1439</c:v>
                </c:pt>
              </c:numCache>
            </c:numRef>
          </c:val>
          <c:extLst>
            <c:ext xmlns:c16="http://schemas.microsoft.com/office/drawing/2014/chart" uri="{C3380CC4-5D6E-409C-BE32-E72D297353CC}">
              <c16:uniqueId val="{00000007-E082-421F-B531-50A9ACD3949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18300</c:v>
                </c:pt>
                <c:pt idx="3">
                  <c:v>18549</c:v>
                </c:pt>
                <c:pt idx="6">
                  <c:v>18194</c:v>
                </c:pt>
                <c:pt idx="9">
                  <c:v>18083</c:v>
                </c:pt>
                <c:pt idx="12">
                  <c:v>17958</c:v>
                </c:pt>
              </c:numCache>
            </c:numRef>
          </c:val>
          <c:extLst>
            <c:ext xmlns:c16="http://schemas.microsoft.com/office/drawing/2014/chart" uri="{C3380CC4-5D6E-409C-BE32-E72D297353CC}">
              <c16:uniqueId val="{00000008-E082-421F-B531-50A9ACD3949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082-421F-B531-50A9ACD3949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39282</c:v>
                </c:pt>
                <c:pt idx="3">
                  <c:v>38597</c:v>
                </c:pt>
                <c:pt idx="6">
                  <c:v>35742</c:v>
                </c:pt>
                <c:pt idx="9">
                  <c:v>35804</c:v>
                </c:pt>
                <c:pt idx="12">
                  <c:v>34993</c:v>
                </c:pt>
              </c:numCache>
            </c:numRef>
          </c:val>
          <c:extLst>
            <c:ext xmlns:c16="http://schemas.microsoft.com/office/drawing/2014/chart" uri="{C3380CC4-5D6E-409C-BE32-E72D297353CC}">
              <c16:uniqueId val="{0000000A-E082-421F-B531-50A9ACD39491}"/>
            </c:ext>
          </c:extLst>
        </c:ser>
        <c:dLbls>
          <c:showLegendKey val="0"/>
          <c:showVal val="0"/>
          <c:showCatName val="0"/>
          <c:showSerName val="0"/>
          <c:showPercent val="0"/>
          <c:showBubbleSize val="0"/>
        </c:dLbls>
        <c:gapWidth val="100"/>
        <c:overlap val="100"/>
        <c:axId val="337967464"/>
        <c:axId val="337965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5358</c:v>
                </c:pt>
                <c:pt idx="2">
                  <c:v>#N/A</c:v>
                </c:pt>
                <c:pt idx="3">
                  <c:v>#N/A</c:v>
                </c:pt>
                <c:pt idx="4">
                  <c:v>4861</c:v>
                </c:pt>
                <c:pt idx="5">
                  <c:v>#N/A</c:v>
                </c:pt>
                <c:pt idx="6">
                  <c:v>#N/A</c:v>
                </c:pt>
                <c:pt idx="7">
                  <c:v>3971</c:v>
                </c:pt>
                <c:pt idx="8">
                  <c:v>#N/A</c:v>
                </c:pt>
                <c:pt idx="9">
                  <c:v>#N/A</c:v>
                </c:pt>
                <c:pt idx="10">
                  <c:v>5632</c:v>
                </c:pt>
                <c:pt idx="11">
                  <c:v>#N/A</c:v>
                </c:pt>
                <c:pt idx="12">
                  <c:v>#N/A</c:v>
                </c:pt>
                <c:pt idx="13">
                  <c:v>5092</c:v>
                </c:pt>
                <c:pt idx="14">
                  <c:v>#N/A</c:v>
                </c:pt>
              </c:numCache>
            </c:numRef>
          </c:val>
          <c:smooth val="0"/>
          <c:extLst>
            <c:ext xmlns:c16="http://schemas.microsoft.com/office/drawing/2014/chart" uri="{C3380CC4-5D6E-409C-BE32-E72D297353CC}">
              <c16:uniqueId val="{0000000B-E082-421F-B531-50A9ACD39491}"/>
            </c:ext>
          </c:extLst>
        </c:ser>
        <c:dLbls>
          <c:showLegendKey val="0"/>
          <c:showVal val="0"/>
          <c:showCatName val="0"/>
          <c:showSerName val="0"/>
          <c:showPercent val="0"/>
          <c:showBubbleSize val="0"/>
        </c:dLbls>
        <c:marker val="1"/>
        <c:smooth val="0"/>
        <c:axId val="337967464"/>
        <c:axId val="337965504"/>
      </c:lineChart>
      <c:catAx>
        <c:axId val="337967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7965504"/>
        <c:crosses val="autoZero"/>
        <c:auto val="1"/>
        <c:lblAlgn val="ctr"/>
        <c:lblOffset val="100"/>
        <c:tickLblSkip val="1"/>
        <c:tickMarkSkip val="1"/>
        <c:noMultiLvlLbl val="0"/>
      </c:catAx>
      <c:valAx>
        <c:axId val="337965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967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6687</c:v>
                </c:pt>
                <c:pt idx="1">
                  <c:v>5496</c:v>
                </c:pt>
                <c:pt idx="2">
                  <c:v>5160</c:v>
                </c:pt>
              </c:numCache>
            </c:numRef>
          </c:val>
          <c:extLst>
            <c:ext xmlns:c16="http://schemas.microsoft.com/office/drawing/2014/chart" uri="{C3380CC4-5D6E-409C-BE32-E72D297353CC}">
              <c16:uniqueId val="{00000000-9749-45B2-AD2D-B5D349A317D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1793</c:v>
                </c:pt>
                <c:pt idx="1">
                  <c:v>725</c:v>
                </c:pt>
                <c:pt idx="2">
                  <c:v>401</c:v>
                </c:pt>
              </c:numCache>
            </c:numRef>
          </c:val>
          <c:extLst>
            <c:ext xmlns:c16="http://schemas.microsoft.com/office/drawing/2014/chart" uri="{C3380CC4-5D6E-409C-BE32-E72D297353CC}">
              <c16:uniqueId val="{00000001-9749-45B2-AD2D-B5D349A317D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3923</c:v>
                </c:pt>
                <c:pt idx="1">
                  <c:v>4247</c:v>
                </c:pt>
                <c:pt idx="2">
                  <c:v>4511</c:v>
                </c:pt>
              </c:numCache>
            </c:numRef>
          </c:val>
          <c:extLst>
            <c:ext xmlns:c16="http://schemas.microsoft.com/office/drawing/2014/chart" uri="{C3380CC4-5D6E-409C-BE32-E72D297353CC}">
              <c16:uniqueId val="{00000002-9749-45B2-AD2D-B5D349A317D6}"/>
            </c:ext>
          </c:extLst>
        </c:ser>
        <c:dLbls>
          <c:showLegendKey val="0"/>
          <c:showVal val="0"/>
          <c:showCatName val="0"/>
          <c:showSerName val="0"/>
          <c:showPercent val="0"/>
          <c:showBubbleSize val="0"/>
        </c:dLbls>
        <c:gapWidth val="120"/>
        <c:overlap val="100"/>
        <c:axId val="337968640"/>
        <c:axId val="337970600"/>
      </c:barChart>
      <c:catAx>
        <c:axId val="33796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37970600"/>
        <c:crosses val="autoZero"/>
        <c:auto val="1"/>
        <c:lblAlgn val="ctr"/>
        <c:lblOffset val="100"/>
        <c:tickLblSkip val="1"/>
        <c:tickMarkSkip val="1"/>
        <c:noMultiLvlLbl val="0"/>
      </c:catAx>
      <c:valAx>
        <c:axId val="3379706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37968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{2DE45B0F-0482-4B0D-978C-0CD66907AAEE}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ADF-46FE-B5F3-DDE18AEE80A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{5B3E5D4E-B3CB-458E-9BFF-D1ABE9C3B21F}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DF-46FE-B5F3-DDE18AEE80A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{15A359B3-6A76-42BF-AB13-15F74E61BD70}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DF-46FE-B5F3-DDE18AEE80A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{95E8252D-6294-4AC3-ACD8-140BC0500E59}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DF-46FE-B5F3-DDE18AEE80A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{C87228B7-1F01-4341-84A5-08AC60CF58CB}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DF-46FE-B5F3-DDE18AEE80A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{52BDA159-64FA-4D01-A9E1-6445C215D682}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ADF-46FE-B5F3-DDE18AEE80A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{4DD3A8D6-0640-4789-A27C-D92BBA04ABC8}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ADF-46FE-B5F3-DDE18AEE80A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{2589139E-D2CC-49F5-BF71-8B8B68B458F2}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ADF-46FE-B5F3-DDE18AEE80A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{A192F7C7-2B1E-481A-B691-2DF22648DEEC}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ADF-46FE-B5F3-DDE18AEE80A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62.7</c:v>
                </c:pt>
                <c:pt idx="8">
                  <c:v>64</c:v>
                </c:pt>
                <c:pt idx="16">
                  <c:v>65.099999999999994</c:v>
                </c:pt>
                <c:pt idx="24">
                  <c:v>67</c:v>
                </c:pt>
                <c:pt idx="32">
                  <c:v>68.2</c:v>
                </c:pt>
              </c:numCache>
            </c:numRef>
          </c:xVal>
          <c:yVal>
            <c:numRef>
              <c:f>公会計指標分析・財政指標組合せ分析表!$BP$51:$DC$51</c:f>
              <c:numCache>
                <c:formatCode>#,##0.0;"▲ "#,##0.0</c:formatCode>
                <c:ptCount val="40"/>
                <c:pt idx="0">
                  <c:v>29</c:v>
                </c:pt>
                <c:pt idx="8">
                  <c:v>26.7</c:v>
                </c:pt>
                <c:pt idx="16">
                  <c:v>22.1</c:v>
                </c:pt>
                <c:pt idx="24">
                  <c:v>31.9</c:v>
                </c:pt>
                <c:pt idx="32">
                  <c:v>28.4</c:v>
                </c:pt>
              </c:numCache>
            </c:numRef>
          </c:yVal>
          <c:smooth val="0"/>
          <c:extLst>
            <c:ext xmlns:c16="http://schemas.microsoft.com/office/drawing/2014/chart" uri="{C3380CC4-5D6E-409C-BE32-E72D297353CC}">
              <c16:uniqueId val="{00000009-3ADF-46FE-B5F3-DDE18AEE80A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{F980E65F-816C-4F4A-A665-170FC02A5459}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ADF-46FE-B5F3-DDE18AEE80A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{43F95374-ED66-46D3-817C-90083136EAD1}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DF-46FE-B5F3-DDE18AEE80A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{4C1303D6-8D3C-4574-81EB-13BD8791E911}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DF-46FE-B5F3-DDE18AEE80A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{C6693BF5-E443-4B52-B911-7F9445A24C68}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DF-46FE-B5F3-DDE18AEE80A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{4AA2EC9F-C475-4778-AE18-004FE6F0C32F}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DF-46FE-B5F3-DDE18AEE80A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{AFDA4155-FE60-4DB7-A133-98413308B8BB}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ADF-46FE-B5F3-DDE18AEE80A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{80DAA55D-6FC8-4B49-B842-560ED1230097}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ADF-46FE-B5F3-DDE18AEE80AE}"/>
                </c:ext>
              </c:extLst>
            </c:dLbl>
            <c:dLbl>
              <c:idx val="24"/>
              <c:layout>
                <c:manualLayout>
                  <c:x val="-4.3394229595927265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{142E5974-BD5E-4F9C-88FE-50073DF73345}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ADF-46FE-B5F3-DDE18AEE80AE}"/>
                </c:ext>
              </c:extLst>
            </c:dLbl>
            <c:dLbl>
              <c:idx val="32"/>
              <c:layout>
                <c:manualLayout>
                  <c:x val="-2.0637271704541053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{DF52F447-CB2A-46D0-85F1-7359BF3FF3FD}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ADF-46FE-B5F3-DDE18AEE80A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3ADF-46FE-B5F3-DDE18AEE80AE}"/>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{458A312B-051D-42F5-93DA-505918C0FC24}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C78-4383-B42F-0E902B2693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{C7ED8DB9-769D-4982-9E5A-A2C257A8C453}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78-4383-B42F-0E902B2693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{5C88B553-459E-453C-B9BF-64D620C59C3B}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78-4383-B42F-0E902B2693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{477DEB46-66F7-414D-A291-BD8F0B255152}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78-4383-B42F-0E902B2693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{6A4D19E2-F169-4F97-A4E7-9A3DE0E07143}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78-4383-B42F-0E902B26934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{C75FA6DD-80EC-4F3C-971E-B55C3755D678}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C78-4383-B42F-0E902B26934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{0A7626F1-F618-4807-8E96-F4D41E6080DF}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C78-4383-B42F-0E902B26934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{BA119462-9878-4447-8937-93C617344F42}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C78-4383-B42F-0E902B26934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{8B6DAD5F-D73D-42B6-AD3A-240E49E6C1D9}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C78-4383-B42F-0E902B2693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5.9</c:v>
                </c:pt>
                <c:pt idx="16">
                  <c:v>5.9</c:v>
                </c:pt>
                <c:pt idx="24">
                  <c:v>5.6</c:v>
                </c:pt>
                <c:pt idx="32">
                  <c:v>5.0999999999999996</c:v>
                </c:pt>
              </c:numCache>
            </c:numRef>
          </c:xVal>
          <c:yVal>
            <c:numRef>
              <c:f>公会計指標分析・財政指標組合せ分析表!$BP$73:$DC$73</c:f>
              <c:numCache>
                <c:formatCode>#,##0.0;"▲ "#,##0.0</c:formatCode>
                <c:ptCount val="40"/>
                <c:pt idx="0">
                  <c:v>29</c:v>
                </c:pt>
                <c:pt idx="8">
                  <c:v>26.7</c:v>
                </c:pt>
                <c:pt idx="16">
                  <c:v>22.1</c:v>
                </c:pt>
                <c:pt idx="24">
                  <c:v>31.9</c:v>
                </c:pt>
                <c:pt idx="32">
                  <c:v>28.4</c:v>
                </c:pt>
              </c:numCache>
            </c:numRef>
          </c:yVal>
          <c:smooth val="0"/>
          <c:extLst>
            <c:ext xmlns:c16="http://schemas.microsoft.com/office/drawing/2014/chart" uri="{C3380CC4-5D6E-409C-BE32-E72D297353CC}">
              <c16:uniqueId val="{00000009-BC78-4383-B42F-0E902B26934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{13DA452F-640F-4E1F-A223-B0F79384022B}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C78-4383-B42F-0E902B26934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{5266370F-7A51-45F4-9333-38B8F598FC58}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78-4383-B42F-0E902B2693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{E0D7F685-69D4-4FBA-BA7D-6FFE7122994A}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78-4383-B42F-0E902B2693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{ADB0AB25-72F4-420A-A861-08688D6D22A0}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78-4383-B42F-0E902B2693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{8114DEAB-498F-499A-8597-42D87BDBC53D}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78-4383-B42F-0E902B26934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{02526F5E-DABE-41B8-B342-41A75ABCF06C}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C78-4383-B42F-0E902B26934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{388F7B48-9455-4D5E-92AE-FBBD42780460}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C78-4383-B42F-0E902B26934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{99417151-1DF6-4B2F-ADB0-73FFEBAA41C9}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C78-4383-B42F-0E902B26934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{1BF1E403-82E1-4B0B-948C-AF5EEDF7B8CD}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C78-4383-B42F-0E902B2693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BC78-4383-B42F-0E902B269344}"/>
            </c:ext>
          </c:extLst>
        </c:ser>
        <c:dLbls>
          <c:showLegendKey val="0"/>
          <c:showVal val="1"/>
          <c:showCatName val="0"/>
          <c:showSerName val="0"/>
          <c:showPercent val="0"/>
          <c:showBubbleSize val="0"/>
        </c:dLbls>
        <c:axId val="84219776"/>
        <c:axId val="84234240"/>
      </c:scatterChart>
      <c:valAx>
        <c:axId val="84219776"/>
        <c:scaling>
          <c:orientation val="maxMin"/>
          <c:max val="8"/>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群馬県渋川市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実質公債費比率は前年度と比較し０．</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ポイントの減少となった。単年度比率では、分母の構成要素である標準財政規模</a:t>
          </a:r>
          <a:r>
            <a:rPr lang="ja-JP" altLang="en-US" sz="1100">
              <a:solidFill>
                <a:schemeClr val="dk1"/>
              </a:solidFill>
              <a:effectLst/>
              <a:latin typeface="+mn-lt"/>
              <a:ea typeface="+mn-ea"/>
              <a:cs typeface="+mn-cs"/>
            </a:rPr>
            <a:t>が地方消費税交付金の増額等の影響で増加</a:t>
          </a:r>
          <a:r>
            <a:rPr lang="ja-JP" altLang="ja-JP" sz="1100">
              <a:solidFill>
                <a:schemeClr val="dk1"/>
              </a:solidFill>
              <a:effectLst/>
              <a:latin typeface="+mn-lt"/>
              <a:ea typeface="+mn-ea"/>
              <a:cs typeface="+mn-cs"/>
            </a:rPr>
            <a:t>し、分子の構成要素である元利償還金が</a:t>
          </a:r>
          <a:r>
            <a:rPr lang="ja-JP" altLang="en-US" sz="1100">
              <a:solidFill>
                <a:schemeClr val="dk1"/>
              </a:solidFill>
              <a:effectLst/>
              <a:latin typeface="+mn-lt"/>
              <a:ea typeface="+mn-ea"/>
              <a:cs typeface="+mn-cs"/>
            </a:rPr>
            <a:t>繰上償還の実施により</a:t>
          </a:r>
          <a:r>
            <a:rPr lang="ja-JP" altLang="ja-JP" sz="1100">
              <a:solidFill>
                <a:schemeClr val="dk1"/>
              </a:solidFill>
              <a:effectLst/>
              <a:latin typeface="+mn-lt"/>
              <a:ea typeface="+mn-ea"/>
              <a:cs typeface="+mn-cs"/>
            </a:rPr>
            <a:t>減少したこと</a:t>
          </a:r>
          <a:r>
            <a:rPr lang="ja-JP" altLang="en-US" sz="1100">
              <a:solidFill>
                <a:schemeClr val="dk1"/>
              </a:solidFill>
              <a:effectLst/>
              <a:latin typeface="+mn-lt"/>
              <a:ea typeface="+mn-ea"/>
              <a:cs typeface="+mn-cs"/>
            </a:rPr>
            <a:t>で</a:t>
          </a:r>
          <a:r>
            <a:rPr lang="ja-JP" altLang="ja-JP" sz="1100">
              <a:solidFill>
                <a:schemeClr val="dk1"/>
              </a:solidFill>
              <a:effectLst/>
              <a:latin typeface="+mn-lt"/>
              <a:ea typeface="+mn-ea"/>
              <a:cs typeface="+mn-cs"/>
            </a:rPr>
            <a:t>、０．</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ポイント減少(良化)</a:t>
          </a:r>
          <a:r>
            <a:rPr lang="ja-JP" altLang="en-US" sz="1100">
              <a:solidFill>
                <a:schemeClr val="dk1"/>
              </a:solidFill>
              <a:effectLst/>
              <a:latin typeface="+mn-lt"/>
              <a:ea typeface="+mn-ea"/>
              <a:cs typeface="+mn-cs"/>
            </a:rPr>
            <a:t>となった。平成２９年度の比率が令和２年度より高率（６．３ポイント）であったため、３か年平均で算出する実質公債費比率が減少となった</a:t>
          </a:r>
          <a:r>
            <a:rPr lang="ja-JP" altLang="ja-JP" sz="1100">
              <a:solidFill>
                <a:schemeClr val="dk1"/>
              </a:solidFill>
              <a:effectLst/>
              <a:latin typeface="+mn-lt"/>
              <a:ea typeface="+mn-ea"/>
              <a:cs typeface="+mn-cs"/>
            </a:rPr>
            <a:t>。今後、合併特例事業をはじめとした</a:t>
          </a:r>
          <a:r>
            <a:rPr lang="ja-JP" altLang="en-US" sz="1100">
              <a:solidFill>
                <a:schemeClr val="dk1"/>
              </a:solidFill>
              <a:effectLst/>
              <a:latin typeface="+mn-lt"/>
              <a:ea typeface="+mn-ea"/>
              <a:cs typeface="+mn-cs"/>
            </a:rPr>
            <a:t>大型事業に係る</a:t>
          </a:r>
          <a:r>
            <a:rPr lang="ja-JP" altLang="ja-JP" sz="1100">
              <a:solidFill>
                <a:schemeClr val="dk1"/>
              </a:solidFill>
              <a:effectLst/>
              <a:latin typeface="+mn-lt"/>
              <a:ea typeface="+mn-ea"/>
              <a:cs typeface="+mn-cs"/>
            </a:rPr>
            <a:t>地方債の元金償還が始まることで</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３５億円以上の多額の元利償還が続くと見込まれる</a:t>
          </a:r>
          <a:r>
            <a:rPr lang="ja-JP" altLang="en-US" sz="1100">
              <a:solidFill>
                <a:schemeClr val="dk1"/>
              </a:solidFill>
              <a:effectLst/>
              <a:latin typeface="+mn-lt"/>
              <a:ea typeface="+mn-ea"/>
              <a:cs typeface="+mn-cs"/>
            </a:rPr>
            <a:t>ため、</a:t>
          </a:r>
          <a:r>
            <a:rPr lang="ja-JP" altLang="ja-JP" sz="1100">
              <a:solidFill>
                <a:schemeClr val="dk1"/>
              </a:solidFill>
              <a:effectLst/>
              <a:latin typeface="+mn-lt"/>
              <a:ea typeface="+mn-ea"/>
              <a:cs typeface="+mn-cs"/>
            </a:rPr>
            <a:t>起債管理について一層の適正化に努める。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満期一括償還地方債を利用していない。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群馬県渋川市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将来負担比率は前年度から</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ている。これは、地方債の繰上償還により現在高が減少したことが要因である。今後、大型事業の実施に伴う地方債の借入が発生した場合や増加する公債費へ対応するための減債基金の取崩しなど、財政調整金も含めて基金が減少する場合には、悪化することも考えられる。引き続き、借入額の抑制や計画的な償還及び事業の見直しによる歳出削減に取り組むとともに、基金の積立に努め、将来負担の軽減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群馬県渋川市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前年度と比較し、約</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億円減少したが、地方債の繰上償還に係る財源として減債基金を約</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千</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百万円取崩したこと、及び、財政調整基金を約１</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千</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百万円取り崩したことが主な要因である。財政調整基金に約</a:t>
          </a:r>
          <a:r>
            <a:rPr kumimoji="1" lang="ja-JP" altLang="en-US" sz="1100">
              <a:solidFill>
                <a:schemeClr val="dk1"/>
              </a:solidFill>
              <a:effectLst/>
              <a:latin typeface="+mn-lt"/>
              <a:ea typeface="+mn-ea"/>
              <a:cs typeface="+mn-cs"/>
            </a:rPr>
            <a:t>１３</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２千６百万</a:t>
          </a:r>
          <a:r>
            <a:rPr kumimoji="1" lang="ja-JP" altLang="ja-JP" sz="1100">
              <a:solidFill>
                <a:schemeClr val="dk1"/>
              </a:solidFill>
              <a:effectLst/>
              <a:latin typeface="+mn-lt"/>
              <a:ea typeface="+mn-ea"/>
              <a:cs typeface="+mn-cs"/>
            </a:rPr>
            <a:t>円、地域振興基金に約２億</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千万円、ふるさと創生基金に約</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千</a:t>
          </a:r>
          <a:r>
            <a:rPr kumimoji="1" lang="ja-JP" altLang="en-US" sz="1100">
              <a:solidFill>
                <a:schemeClr val="dk1"/>
              </a:solidFill>
              <a:effectLst/>
              <a:latin typeface="+mn-lt"/>
              <a:ea typeface="+mn-ea"/>
              <a:cs typeface="+mn-cs"/>
            </a:rPr>
            <a:t>４百</a:t>
          </a:r>
          <a:r>
            <a:rPr kumimoji="1" lang="ja-JP" altLang="ja-JP" sz="1100">
              <a:solidFill>
                <a:schemeClr val="dk1"/>
              </a:solidFill>
              <a:effectLst/>
              <a:latin typeface="+mn-lt"/>
              <a:ea typeface="+mn-ea"/>
              <a:cs typeface="+mn-cs"/>
            </a:rPr>
            <a:t>万円、庁舎建設基金に約１億円積み立てた一方、財政調整基金から約１</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千</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百万円、減債基金から約</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千</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百万円、ふるさと創生基金から約</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千</a:t>
          </a:r>
          <a:r>
            <a:rPr kumimoji="1" lang="ja-JP" altLang="en-US" sz="1100">
              <a:solidFill>
                <a:schemeClr val="dk1"/>
              </a:solidFill>
              <a:effectLst/>
              <a:latin typeface="+mn-lt"/>
              <a:ea typeface="+mn-ea"/>
              <a:cs typeface="+mn-cs"/>
            </a:rPr>
            <a:t>３百</a:t>
          </a:r>
          <a:r>
            <a:rPr kumimoji="1" lang="ja-JP" altLang="ja-JP" sz="1100">
              <a:solidFill>
                <a:schemeClr val="dk1"/>
              </a:solidFill>
              <a:effectLst/>
              <a:latin typeface="+mn-lt"/>
              <a:ea typeface="+mn-ea"/>
              <a:cs typeface="+mn-cs"/>
            </a:rPr>
            <a:t>万円取り崩したためである。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大型事業に係る合併特例事業債の影響に伴う公債費の増加により基金全体は減少していく見込み</a:t>
          </a:r>
          <a:r>
            <a:rPr kumimoji="1" lang="ja-JP" altLang="en-US" sz="1100">
              <a:solidFill>
                <a:schemeClr val="dk1"/>
              </a:solidFill>
              <a:effectLst/>
              <a:latin typeface="+mn-lt"/>
              <a:ea typeface="+mn-ea"/>
              <a:cs typeface="+mn-cs"/>
            </a:rPr>
            <a:t>であるが、歳出削減等の徹底や自主財源の確保等に取り組むとともに、計画的な積立て及び取崩しを行い、</a:t>
          </a:r>
          <a:r>
            <a:rPr kumimoji="1" lang="ja-JP" altLang="ja-JP" sz="1100">
              <a:solidFill>
                <a:schemeClr val="dk1"/>
              </a:solidFill>
              <a:effectLst/>
              <a:latin typeface="+mn-lt"/>
              <a:ea typeface="+mn-ea"/>
              <a:cs typeface="+mn-cs"/>
            </a:rPr>
            <a:t>予期しない歳入の減少や歳出の増加に対応するための備えとして</a:t>
          </a:r>
          <a:r>
            <a:rPr kumimoji="1" lang="ja-JP" altLang="en-US" sz="1100">
              <a:solidFill>
                <a:schemeClr val="dk1"/>
              </a:solidFill>
              <a:effectLst/>
              <a:latin typeface="+mn-lt"/>
              <a:ea typeface="+mn-ea"/>
              <a:cs typeface="+mn-cs"/>
            </a:rPr>
            <a:t>一定程度の確保に努める。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effectLst/>
            </a:rPr>
            <a:t>地域振興基金：市民の連帯の強化又は地域振興を図る</a:t>
          </a:r>
          <a:endParaRPr lang="en-US" altLang="ja-JP" sz="1100">
            <a:effectLst/>
          </a:endParaRPr>
        </a:p>
        <a:p>
          <a:r>
            <a:rPr lang="ja-JP" altLang="en-US">
              <a:effectLst/>
            </a:rPr>
            <a:t>小野上地区農業用水等渇水対策施設維持管理基金：越新幹線中山トンネル建設工事に伴う農業用水等渇水対策施設の円滑かつ適正な維持管理に要する経費の財源に充てる</a:t>
          </a:r>
          <a:endParaRPr lang="en-US" altLang="ja-JP" sz="1100">
            <a:effectLst/>
          </a:endParaRPr>
        </a:p>
        <a:p>
          <a:r>
            <a:rPr kumimoji="1" lang="ja-JP" altLang="ja-JP" sz="1100">
              <a:solidFill>
                <a:schemeClr val="dk1"/>
              </a:solidFill>
              <a:effectLst/>
              <a:latin typeface="+mn-lt"/>
              <a:ea typeface="+mn-ea"/>
              <a:cs typeface="+mn-cs"/>
            </a:rPr>
            <a:t>庁舎建設基金：庁舎の建設その他整備に要する費用の財源</a:t>
          </a:r>
          <a:r>
            <a:rPr kumimoji="1" lang="ja-JP" altLang="en-US" sz="1100">
              <a:solidFill>
                <a:schemeClr val="dk1"/>
              </a:solidFill>
              <a:effectLst/>
              <a:latin typeface="+mn-lt"/>
              <a:ea typeface="+mn-ea"/>
              <a:cs typeface="+mn-cs"/>
            </a:rPr>
            <a:t>とする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福祉事業基金：</a:t>
          </a:r>
          <a:r>
            <a:rPr lang="ja-JP" altLang="en-US">
              <a:effectLst/>
            </a:rPr>
            <a:t>福祉事業の充実を図る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ふるさと創生基金：市民参加のもと、活力にあふれ、自然と歴史の里にふさわしい、個性ある地域づくりを行う事業</a:t>
          </a:r>
          <a:r>
            <a:rPr kumimoji="1" lang="ja-JP" altLang="en-US" sz="1100">
              <a:solidFill>
                <a:schemeClr val="dk1"/>
              </a:solidFill>
              <a:effectLst/>
              <a:latin typeface="+mn-lt"/>
              <a:ea typeface="+mn-ea"/>
              <a:cs typeface="+mn-cs"/>
            </a:rPr>
            <a:t>の財源とする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地域振興基金：前年度と比較し、約２億</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千万円増加したが、計画的な積立てを行ったためである。</a:t>
          </a:r>
          <a:endParaRPr lang="ja-JP" altLang="ja-JP" sz="1400">
            <a:effectLst/>
          </a:endParaRPr>
        </a:p>
        <a:p>
          <a:r>
            <a:rPr kumimoji="1" lang="ja-JP" altLang="ja-JP" sz="1100">
              <a:solidFill>
                <a:schemeClr val="dk1"/>
              </a:solidFill>
              <a:effectLst/>
              <a:latin typeface="+mn-lt"/>
              <a:ea typeface="+mn-ea"/>
              <a:cs typeface="+mn-cs"/>
            </a:rPr>
            <a:t>庁舎建設基金：前年度と比較し、約１億円増加したが、計画的な積立てを行ったためである。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地域振興基金：平成２３年度から隔年で５億円ずつ積み立てているが、年度間の平準化を図ることとし、</a:t>
          </a:r>
          <a:r>
            <a:rPr kumimoji="1" lang="ja-JP" altLang="en-US" sz="1100">
              <a:solidFill>
                <a:schemeClr val="dk1"/>
              </a:solidFill>
              <a:effectLst/>
              <a:latin typeface="+mn-lt"/>
              <a:ea typeface="+mn-ea"/>
              <a:cs typeface="+mn-cs"/>
            </a:rPr>
            <a:t>令和</a:t>
          </a:r>
          <a:r>
            <a:rPr kumimoji="1" lang="ja-JP" altLang="ja-JP" sz="1100">
              <a:solidFill>
                <a:schemeClr val="dk1"/>
              </a:solidFill>
              <a:effectLst/>
              <a:latin typeface="+mn-lt"/>
              <a:ea typeface="+mn-ea"/>
              <a:cs typeface="+mn-cs"/>
            </a:rPr>
            <a:t>元年度からは単年度当たり２億５千万円を積み立てている。</a:t>
          </a:r>
          <a:endParaRPr lang="ja-JP" altLang="ja-JP" sz="1400">
            <a:effectLst/>
          </a:endParaRPr>
        </a:p>
        <a:p>
          <a:r>
            <a:rPr kumimoji="1" lang="ja-JP" altLang="ja-JP" sz="1100">
              <a:solidFill>
                <a:schemeClr val="dk1"/>
              </a:solidFill>
              <a:effectLst/>
              <a:latin typeface="+mn-lt"/>
              <a:ea typeface="+mn-ea"/>
              <a:cs typeface="+mn-cs"/>
            </a:rPr>
            <a:t>庁舎建設基金：新庁舎建設に向け、毎年度計画的に積立を行う。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前年度と比較し、約</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千万円減少したが、これは、取崩額が決算剰余金等による積立額を上回ったためである。</a:t>
          </a:r>
          <a:r>
            <a:rPr kumimoji="1" lang="ja-JP" altLang="en-US" sz="1100">
              <a:solidFill>
                <a:schemeClr val="dk1"/>
              </a:solidFill>
              <a:effectLst/>
              <a:latin typeface="+mn-lt"/>
              <a:ea typeface="+mn-ea"/>
              <a:cs typeface="+mn-cs"/>
            </a:rPr>
            <a:t>事業費の精査と適正な予算執行に努めてきた結果、令和２年度末で５１億６千万円を確保している。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中長期的な視野に立って、積立額や取崩額の目安を設定し、経済の不況等による大幅な税収減や災害の発生等による支出の増加等、予期しない歳入の減収や歳出の増加に対応するための備えとして、</a:t>
          </a:r>
          <a:r>
            <a:rPr kumimoji="1" lang="ja-JP" altLang="ja-JP" sz="1100">
              <a:solidFill>
                <a:schemeClr val="dk1"/>
              </a:solidFill>
              <a:effectLst/>
              <a:latin typeface="+mn-lt"/>
              <a:ea typeface="+mn-ea"/>
              <a:cs typeface="+mn-cs"/>
            </a:rPr>
            <a:t>一般会計予算額の１割程度を確保するように努める。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前年度と比較し、約</a:t>
          </a:r>
          <a:r>
            <a:rPr kumimoji="1" lang="ja-JP" altLang="en-US" sz="1100">
              <a:solidFill>
                <a:schemeClr val="dk1"/>
              </a:solidFill>
              <a:effectLst/>
              <a:latin typeface="+mn-lt"/>
              <a:ea typeface="+mn-ea"/>
              <a:cs typeface="+mn-cs"/>
            </a:rPr>
            <a:t>３億２千</a:t>
          </a:r>
          <a:r>
            <a:rPr kumimoji="1" lang="ja-JP" altLang="ja-JP" sz="1100">
              <a:solidFill>
                <a:schemeClr val="dk1"/>
              </a:solidFill>
              <a:effectLst/>
              <a:latin typeface="+mn-lt"/>
              <a:ea typeface="+mn-ea"/>
              <a:cs typeface="+mn-cs"/>
            </a:rPr>
            <a:t>万円減少</a:t>
          </a:r>
          <a:r>
            <a:rPr kumimoji="1" lang="ja-JP" altLang="en-US" sz="1100">
              <a:solidFill>
                <a:schemeClr val="dk1"/>
              </a:solidFill>
              <a:effectLst/>
              <a:latin typeface="+mn-lt"/>
              <a:ea typeface="+mn-ea"/>
              <a:cs typeface="+mn-cs"/>
            </a:rPr>
            <a:t>となった。平成２２年度から積み立てを開始し平成２９年度末で約３８億６千万円を確保したが、市債残高と未償還利子額の削減を図るため、平成３０年度から令和２年度にかけて実施した借入利率の高い市債の</a:t>
          </a:r>
          <a:r>
            <a:rPr kumimoji="1" lang="ja-JP" altLang="ja-JP" sz="1100">
              <a:solidFill>
                <a:schemeClr val="dk1"/>
              </a:solidFill>
              <a:effectLst/>
              <a:latin typeface="+mn-lt"/>
              <a:ea typeface="+mn-ea"/>
              <a:cs typeface="+mn-cs"/>
            </a:rPr>
            <a:t>繰上償還に係る財源として取崩したため</a:t>
          </a:r>
          <a:r>
            <a:rPr kumimoji="1" lang="ja-JP" altLang="en-US" sz="1100">
              <a:solidFill>
                <a:schemeClr val="dk1"/>
              </a:solidFill>
              <a:effectLst/>
              <a:latin typeface="+mn-lt"/>
              <a:ea typeface="+mn-ea"/>
              <a:cs typeface="+mn-cs"/>
            </a:rPr>
            <a:t>、令和２年度末残高は、約４億円となっている。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今後、大型事業に係る合併特例事業債の影響で、令和１１年度頃まで高額な地方債の償還が続いていく見込みであるため、</a:t>
          </a:r>
          <a:r>
            <a:rPr kumimoji="1" lang="ja-JP" altLang="en-US" sz="1100">
              <a:solidFill>
                <a:schemeClr val="dk1"/>
              </a:solidFill>
              <a:effectLst/>
              <a:latin typeface="+mn-lt"/>
              <a:ea typeface="+mn-ea"/>
              <a:cs typeface="+mn-cs"/>
            </a:rPr>
            <a:t>計画的に積み立てを行い、</a:t>
          </a:r>
          <a:r>
            <a:rPr kumimoji="1" lang="ja-JP" altLang="ja-JP" sz="1100">
              <a:solidFill>
                <a:schemeClr val="dk1"/>
              </a:solidFill>
              <a:effectLst/>
              <a:latin typeface="+mn-lt"/>
              <a:ea typeface="+mn-ea"/>
              <a:cs typeface="+mn-cs"/>
            </a:rPr>
            <a:t>毎年度３５億円を超過する公債費に減債基金を充当し、年度によって公債費に多額の一般財源を充当することがないよう</a:t>
          </a:r>
          <a:r>
            <a:rPr kumimoji="1" lang="ja-JP" altLang="en-US" sz="1100">
              <a:solidFill>
                <a:schemeClr val="dk1"/>
              </a:solidFill>
              <a:effectLst/>
              <a:latin typeface="+mn-lt"/>
              <a:ea typeface="+mn-ea"/>
              <a:cs typeface="+mn-cs"/>
            </a:rPr>
            <a:t>対応する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ふるさと創生基金：市民参加のもと、活力にあふれ、自然と歴史の里にふさわしい、個性ある地域づくりを行う事業に充てる</a:t>
          </a:r>
          <a:endParaRPr lang="ja-JP" altLang="ja-JP" sz="1400">
            <a:effectLst/>
          </a:endParaRPr>
        </a:p>
        <a:p>
          <a:r>
            <a:rPr kumimoji="1" lang="ja-JP" altLang="ja-JP" sz="1100">
              <a:solidFill>
                <a:schemeClr val="dk1"/>
              </a:solidFill>
              <a:effectLst/>
              <a:latin typeface="+mn-lt"/>
              <a:ea typeface="+mn-ea"/>
              <a:cs typeface="+mn-cs"/>
            </a:rPr>
            <a:t>庁舎建設基金：庁舎の建設その他整備に要する費用の財源</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75,847
74,997
240.27
45,837,012
43,950,726
1,747,468
21,472,721
34,992,887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１．２</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し、類似団体平均を</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７．２</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有形固定資産減価償却率の主な増加要因は、道路等のインフラ資産の老朽化によるもので</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増加傾向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あ</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en-US" sz="1100">
              <a:latin typeface="ＭＳ Ｐゴシック" panose="020B0600070205080204" pitchFamily="50" charset="-128"/>
              <a:ea typeface="ＭＳ Ｐゴシック" panose="020B0600070205080204" pitchFamily="50" charset="-128"/>
            </a:rPr>
            <a:t>公共施設等総合管理計画に基づき、点検・診断や長寿命化の推進など、施設等の適正管理に努める。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0" name="有形固定資産減価償却率平均値テキスト"/>
        <xdr:cNvSpPr txBox="1"/>
      </xdr:nvSpPr>
      <xdr:spPr>
        <a:xfrm>
          <a:off x="4813300" y="586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18838</xdr:rowOff>
    </xdr:from>
    <xdr:to>
      <xdr:col>23</xdr:col>
      <xdr:colOff>136525</xdr:colOff>
      <xdr:row>32</xdr:row>
      <xdr:rowOff>120438</xdr:rowOff>
    </xdr:to>
    <xdr:sp macro="" textlink="">
      <xdr:nvSpPr>
        <xdr:cNvPr id="81" name="楕円 80"/>
        <xdr:cNvSpPr/>
      </xdr:nvSpPr>
      <xdr:spPr>
        <a:xfrm>
          <a:off x="4711700" y="627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168715</xdr:rowOff>
    </xdr:from>
    <xdr:ext cx="405111" cy="259045"/>
    <xdr:sp macro="" textlink="">
      <xdr:nvSpPr>
        <xdr:cNvPr id="82" name="有形固定資産減価償却率該当値テキスト"/>
        <xdr:cNvSpPr txBox="1"/>
      </xdr:nvSpPr>
      <xdr:spPr>
        <a:xfrm>
          <a:off x="4813300" y="625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147108</xdr:rowOff>
    </xdr:from>
    <xdr:to>
      <xdr:col>19</xdr:col>
      <xdr:colOff>187325</xdr:colOff>
      <xdr:row>32</xdr:row>
      <xdr:rowOff>77258</xdr:rowOff>
    </xdr:to>
    <xdr:sp macro="" textlink="">
      <xdr:nvSpPr>
        <xdr:cNvPr id="83" name="楕円 82"/>
        <xdr:cNvSpPr/>
      </xdr:nvSpPr>
      <xdr:spPr>
        <a:xfrm>
          <a:off x="4000500" y="62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26458</xdr:rowOff>
    </xdr:from>
    <xdr:to>
      <xdr:col>23</xdr:col>
      <xdr:colOff>85725</xdr:colOff>
      <xdr:row>32</xdr:row>
      <xdr:rowOff>69638</xdr:rowOff>
    </xdr:to>
    <xdr:cxnSp macro="">
      <xdr:nvCxnSpPr>
        <xdr:cNvPr id="84" name="直線コネクタ 83"/>
        <xdr:cNvCxnSpPr/>
      </xdr:nvCxnSpPr>
      <xdr:spPr>
        <a:xfrm>
          <a:off x="4051300" y="6284383"/>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78740</xdr:rowOff>
    </xdr:from>
    <xdr:to>
      <xdr:col>15</xdr:col>
      <xdr:colOff>187325</xdr:colOff>
      <xdr:row>32</xdr:row>
      <xdr:rowOff>8890</xdr:rowOff>
    </xdr:to>
    <xdr:sp macro="" textlink="">
      <xdr:nvSpPr>
        <xdr:cNvPr id="85" name="楕円 84"/>
        <xdr:cNvSpPr/>
      </xdr:nvSpPr>
      <xdr:spPr>
        <a:xfrm>
          <a:off x="3238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129540</xdr:rowOff>
    </xdr:from>
    <xdr:to>
      <xdr:col>19</xdr:col>
      <xdr:colOff>136525</xdr:colOff>
      <xdr:row>32</xdr:row>
      <xdr:rowOff>26458</xdr:rowOff>
    </xdr:to>
    <xdr:cxnSp macro="">
      <xdr:nvCxnSpPr>
        <xdr:cNvPr id="86" name="直線コネクタ 85"/>
        <xdr:cNvCxnSpPr/>
      </xdr:nvCxnSpPr>
      <xdr:spPr>
        <a:xfrm>
          <a:off x="3289300" y="6216015"/>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39158</xdr:rowOff>
    </xdr:from>
    <xdr:to>
      <xdr:col>11</xdr:col>
      <xdr:colOff>187325</xdr:colOff>
      <xdr:row>31</xdr:row>
      <xdr:rowOff>140758</xdr:rowOff>
    </xdr:to>
    <xdr:sp macro="" textlink="">
      <xdr:nvSpPr>
        <xdr:cNvPr id="87" name="楕円 86"/>
        <xdr:cNvSpPr/>
      </xdr:nvSpPr>
      <xdr:spPr>
        <a:xfrm>
          <a:off x="2476500" y="61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89958</xdr:rowOff>
    </xdr:from>
    <xdr:to>
      <xdr:col>15</xdr:col>
      <xdr:colOff>136525</xdr:colOff>
      <xdr:row>31</xdr:row>
      <xdr:rowOff>129540</xdr:rowOff>
    </xdr:to>
    <xdr:cxnSp macro="">
      <xdr:nvCxnSpPr>
        <xdr:cNvPr id="88" name="直線コネクタ 87"/>
        <xdr:cNvCxnSpPr/>
      </xdr:nvCxnSpPr>
      <xdr:spPr>
        <a:xfrm>
          <a:off x="2527300" y="6176433"/>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163830</xdr:rowOff>
    </xdr:from>
    <xdr:to>
      <xdr:col>7</xdr:col>
      <xdr:colOff>187325</xdr:colOff>
      <xdr:row>31</xdr:row>
      <xdr:rowOff>93980</xdr:rowOff>
    </xdr:to>
    <xdr:sp macro="" textlink="">
      <xdr:nvSpPr>
        <xdr:cNvPr id="89" name="楕円 88"/>
        <xdr:cNvSpPr/>
      </xdr:nvSpPr>
      <xdr:spPr>
        <a:xfrm>
          <a:off x="1714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43180</xdr:rowOff>
    </xdr:from>
    <xdr:to>
      <xdr:col>11</xdr:col>
      <xdr:colOff>136525</xdr:colOff>
      <xdr:row>31</xdr:row>
      <xdr:rowOff>89958</xdr:rowOff>
    </xdr:to>
    <xdr:cxnSp macro="">
      <xdr:nvCxnSpPr>
        <xdr:cNvPr id="90" name="直線コネクタ 89"/>
        <xdr:cNvCxnSpPr/>
      </xdr:nvCxnSpPr>
      <xdr:spPr>
        <a:xfrm>
          <a:off x="1765300" y="6129655"/>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2" name="n_2ave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3" name="n_3aveValue有形固定資産減価償却率"/>
        <xdr:cNvSpPr txBox="1"/>
      </xdr:nvSpPr>
      <xdr:spPr>
        <a:xfrm>
          <a:off x="2324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94" name="n_4aveValue有形固定資産減価償却率"/>
        <xdr:cNvSpPr txBox="1"/>
      </xdr:nvSpPr>
      <xdr:spPr>
        <a:xfrm>
          <a:off x="1562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68385</xdr:rowOff>
    </xdr:from>
    <xdr:ext cx="405111" cy="259045"/>
    <xdr:sp macro="" textlink="">
      <xdr:nvSpPr>
        <xdr:cNvPr id="95" name="n_1mainValue有形固定資産減価償却率"/>
        <xdr:cNvSpPr txBox="1"/>
      </xdr:nvSpPr>
      <xdr:spPr>
        <a:xfrm>
          <a:off x="3836044" y="632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17</xdr:rowOff>
    </xdr:from>
    <xdr:ext cx="405111" cy="259045"/>
    <xdr:sp macro="" textlink="">
      <xdr:nvSpPr>
        <xdr:cNvPr id="96" name="n_2mainValue有形固定資産減価償却率"/>
        <xdr:cNvSpPr txBox="1"/>
      </xdr:nvSpPr>
      <xdr:spPr>
        <a:xfrm>
          <a:off x="3086744"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131885</xdr:rowOff>
    </xdr:from>
    <xdr:ext cx="405111" cy="259045"/>
    <xdr:sp macro="" textlink="">
      <xdr:nvSpPr>
        <xdr:cNvPr id="97" name="n_3mainValue有形固定資産減価償却率"/>
        <xdr:cNvSpPr txBox="1"/>
      </xdr:nvSpPr>
      <xdr:spPr>
        <a:xfrm>
          <a:off x="2324744" y="6218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85107</xdr:rowOff>
    </xdr:from>
    <xdr:ext cx="405111" cy="259045"/>
    <xdr:sp macro="" textlink="">
      <xdr:nvSpPr>
        <xdr:cNvPr id="98" name="n_4mainValue有形固定資産減価償却率"/>
        <xdr:cNvSpPr txBox="1"/>
      </xdr:nvSpPr>
      <xdr:spPr>
        <a:xfrm>
          <a:off x="15627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４７．８</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し、類似団体平均を</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１８２．４</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年度から令和元年度にかけては、</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将来負担額が減少傾向にあったものの、充当可能財源も同様に減少傾向であったことに加えて、経常経費がほぼ横ばいで推移したことから、債務償還比率は増加傾向にある。</a:t>
          </a: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債務償還比率については、地方債の新規借入を抑えるなど将来負担額の減少に努める。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131532</xdr:rowOff>
    </xdr:from>
    <xdr:ext cx="469744" cy="259045"/>
    <xdr:sp macro="" textlink="">
      <xdr:nvSpPr>
        <xdr:cNvPr id="132" name="債務償還比率平均値テキスト"/>
        <xdr:cNvSpPr txBox="1"/>
      </xdr:nvSpPr>
      <xdr:spPr>
        <a:xfrm>
          <a:off x="14846300" y="587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155984</xdr:rowOff>
    </xdr:from>
    <xdr:to>
      <xdr:col>76</xdr:col>
      <xdr:colOff>73025</xdr:colOff>
      <xdr:row>32</xdr:row>
      <xdr:rowOff>86134</xdr:rowOff>
    </xdr:to>
    <xdr:sp macro="" textlink="">
      <xdr:nvSpPr>
        <xdr:cNvPr id="143" name="楕円 142"/>
        <xdr:cNvSpPr/>
      </xdr:nvSpPr>
      <xdr:spPr>
        <a:xfrm>
          <a:off x="14744700" y="624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134411</xdr:rowOff>
    </xdr:from>
    <xdr:ext cx="469744" cy="259045"/>
    <xdr:sp macro="" textlink="">
      <xdr:nvSpPr>
        <xdr:cNvPr id="144" name="債務償還比率該当値テキスト"/>
        <xdr:cNvSpPr txBox="1"/>
      </xdr:nvSpPr>
      <xdr:spPr>
        <a:xfrm>
          <a:off x="14846300" y="622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41868</xdr:rowOff>
    </xdr:from>
    <xdr:to>
      <xdr:col>72</xdr:col>
      <xdr:colOff>123825</xdr:colOff>
      <xdr:row>32</xdr:row>
      <xdr:rowOff>143468</xdr:rowOff>
    </xdr:to>
    <xdr:sp macro="" textlink="">
      <xdr:nvSpPr>
        <xdr:cNvPr id="145" name="楕円 144"/>
        <xdr:cNvSpPr/>
      </xdr:nvSpPr>
      <xdr:spPr>
        <a:xfrm>
          <a:off x="14033500" y="629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35334</xdr:rowOff>
    </xdr:from>
    <xdr:to>
      <xdr:col>76</xdr:col>
      <xdr:colOff>22225</xdr:colOff>
      <xdr:row>32</xdr:row>
      <xdr:rowOff>92668</xdr:rowOff>
    </xdr:to>
    <xdr:cxnSp macro="">
      <xdr:nvCxnSpPr>
        <xdr:cNvPr id="146" name="直線コネクタ 145"/>
        <xdr:cNvCxnSpPr/>
      </xdr:nvCxnSpPr>
      <xdr:spPr>
        <a:xfrm flipV="1">
          <a:off x="14084300" y="6293259"/>
          <a:ext cx="711200" cy="5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149267</xdr:rowOff>
    </xdr:from>
    <xdr:to>
      <xdr:col>68</xdr:col>
      <xdr:colOff>123825</xdr:colOff>
      <xdr:row>32</xdr:row>
      <xdr:rowOff>79417</xdr:rowOff>
    </xdr:to>
    <xdr:sp macro="" textlink="">
      <xdr:nvSpPr>
        <xdr:cNvPr id="147" name="楕円 146"/>
        <xdr:cNvSpPr/>
      </xdr:nvSpPr>
      <xdr:spPr>
        <a:xfrm>
          <a:off x="13271500" y="623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28617</xdr:rowOff>
    </xdr:from>
    <xdr:to>
      <xdr:col>72</xdr:col>
      <xdr:colOff>73025</xdr:colOff>
      <xdr:row>32</xdr:row>
      <xdr:rowOff>92668</xdr:rowOff>
    </xdr:to>
    <xdr:cxnSp macro="">
      <xdr:nvCxnSpPr>
        <xdr:cNvPr id="148" name="直線コネクタ 147"/>
        <xdr:cNvCxnSpPr/>
      </xdr:nvCxnSpPr>
      <xdr:spPr>
        <a:xfrm>
          <a:off x="13322300" y="6286542"/>
          <a:ext cx="762000" cy="6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134514</xdr:rowOff>
    </xdr:from>
    <xdr:to>
      <xdr:col>64</xdr:col>
      <xdr:colOff>123825</xdr:colOff>
      <xdr:row>32</xdr:row>
      <xdr:rowOff>64664</xdr:rowOff>
    </xdr:to>
    <xdr:sp macro="" textlink="">
      <xdr:nvSpPr>
        <xdr:cNvPr id="149" name="楕円 148"/>
        <xdr:cNvSpPr/>
      </xdr:nvSpPr>
      <xdr:spPr>
        <a:xfrm>
          <a:off x="12509500" y="622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13864</xdr:rowOff>
    </xdr:from>
    <xdr:to>
      <xdr:col>68</xdr:col>
      <xdr:colOff>73025</xdr:colOff>
      <xdr:row>32</xdr:row>
      <xdr:rowOff>28617</xdr:rowOff>
    </xdr:to>
    <xdr:cxnSp macro="">
      <xdr:nvCxnSpPr>
        <xdr:cNvPr id="150" name="直線コネクタ 149"/>
        <xdr:cNvCxnSpPr/>
      </xdr:nvCxnSpPr>
      <xdr:spPr>
        <a:xfrm>
          <a:off x="12560300" y="6271789"/>
          <a:ext cx="762000" cy="1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43836</xdr:rowOff>
    </xdr:from>
    <xdr:to>
      <xdr:col>60</xdr:col>
      <xdr:colOff>123825</xdr:colOff>
      <xdr:row>31</xdr:row>
      <xdr:rowOff>145436</xdr:rowOff>
    </xdr:to>
    <xdr:sp macro="" textlink="">
      <xdr:nvSpPr>
        <xdr:cNvPr id="151" name="楕円 150"/>
        <xdr:cNvSpPr/>
      </xdr:nvSpPr>
      <xdr:spPr>
        <a:xfrm>
          <a:off x="11747500" y="613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94636</xdr:rowOff>
    </xdr:from>
    <xdr:to>
      <xdr:col>64</xdr:col>
      <xdr:colOff>73025</xdr:colOff>
      <xdr:row>32</xdr:row>
      <xdr:rowOff>13864</xdr:rowOff>
    </xdr:to>
    <xdr:cxnSp macro="">
      <xdr:nvCxnSpPr>
        <xdr:cNvPr id="152" name="直線コネクタ 151"/>
        <xdr:cNvCxnSpPr/>
      </xdr:nvCxnSpPr>
      <xdr:spPr>
        <a:xfrm>
          <a:off x="11798300" y="6181111"/>
          <a:ext cx="762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57372</xdr:rowOff>
    </xdr:from>
    <xdr:ext cx="469744" cy="259045"/>
    <xdr:sp macro="" textlink="">
      <xdr:nvSpPr>
        <xdr:cNvPr id="153" name="n_1aveValue債務償還比率"/>
        <xdr:cNvSpPr txBox="1"/>
      </xdr:nvSpPr>
      <xdr:spPr>
        <a:xfrm>
          <a:off x="13836727" y="58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54" name="n_2aveValue債務償還比率"/>
        <xdr:cNvSpPr txBox="1"/>
      </xdr:nvSpPr>
      <xdr:spPr>
        <a:xfrm>
          <a:off x="13087427" y="578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62529</xdr:rowOff>
    </xdr:from>
    <xdr:ext cx="469744" cy="259045"/>
    <xdr:sp macro="" textlink="">
      <xdr:nvSpPr>
        <xdr:cNvPr id="155" name="n_3aveValue債務償還比率"/>
        <xdr:cNvSpPr txBox="1"/>
      </xdr:nvSpPr>
      <xdr:spPr>
        <a:xfrm>
          <a:off x="12325427" y="580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70086</xdr:rowOff>
    </xdr:from>
    <xdr:ext cx="469744" cy="259045"/>
    <xdr:sp macro="" textlink="">
      <xdr:nvSpPr>
        <xdr:cNvPr id="156" name="n_4aveValue債務償還比率"/>
        <xdr:cNvSpPr txBox="1"/>
      </xdr:nvSpPr>
      <xdr:spPr>
        <a:xfrm>
          <a:off x="11563427" y="581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134595</xdr:rowOff>
    </xdr:from>
    <xdr:ext cx="469744" cy="259045"/>
    <xdr:sp macro="" textlink="">
      <xdr:nvSpPr>
        <xdr:cNvPr id="157" name="n_1mainValue債務償還比率"/>
        <xdr:cNvSpPr txBox="1"/>
      </xdr:nvSpPr>
      <xdr:spPr>
        <a:xfrm>
          <a:off x="13836727" y="639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70544</xdr:rowOff>
    </xdr:from>
    <xdr:ext cx="469744" cy="259045"/>
    <xdr:sp macro="" textlink="">
      <xdr:nvSpPr>
        <xdr:cNvPr id="158" name="n_2mainValue債務償還比率"/>
        <xdr:cNvSpPr txBox="1"/>
      </xdr:nvSpPr>
      <xdr:spPr>
        <a:xfrm>
          <a:off x="13087427" y="632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55791</xdr:rowOff>
    </xdr:from>
    <xdr:ext cx="469744" cy="259045"/>
    <xdr:sp macro="" textlink="">
      <xdr:nvSpPr>
        <xdr:cNvPr id="159" name="n_3mainValue債務償還比率"/>
        <xdr:cNvSpPr txBox="1"/>
      </xdr:nvSpPr>
      <xdr:spPr>
        <a:xfrm>
          <a:off x="12325427" y="631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136563</xdr:rowOff>
    </xdr:from>
    <xdr:ext cx="469744" cy="259045"/>
    <xdr:sp macro="" textlink="">
      <xdr:nvSpPr>
        <xdr:cNvPr id="160" name="n_4mainValue債務償還比率"/>
        <xdr:cNvSpPr txBox="1"/>
      </xdr:nvSpPr>
      <xdr:spPr>
        <a:xfrm>
          <a:off x="11563427" y="6223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75,847
74,997
240.27
45,837,012
43,950,726
1,747,468
21,472,721
34,992,887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2" name="【道路】&#10;有形固定資産減価償却率平均値テキスト"/>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158750</xdr:rowOff>
    </xdr:from>
    <xdr:to>
      <xdr:col>24</xdr:col>
      <xdr:colOff>114300</xdr:colOff>
      <xdr:row>39</xdr:row>
      <xdr:rowOff>88900</xdr:rowOff>
    </xdr:to>
    <xdr:sp macro="" textlink="">
      <xdr:nvSpPr>
        <xdr:cNvPr id="73" name="楕円 72"/>
        <xdr:cNvSpPr/>
      </xdr:nvSpPr>
      <xdr:spPr>
        <a:xfrm>
          <a:off x="45847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137177</xdr:rowOff>
    </xdr:from>
    <xdr:ext cx="405111" cy="259045"/>
    <xdr:sp macro="" textlink="">
      <xdr:nvSpPr>
        <xdr:cNvPr id="74" name="【道路】&#10;有形固定資産減価償却率該当値テキスト"/>
        <xdr:cNvSpPr txBox="1"/>
      </xdr:nvSpPr>
      <xdr:spPr>
        <a:xfrm>
          <a:off x="4673600"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122555</xdr:rowOff>
    </xdr:from>
    <xdr:to>
      <xdr:col>20</xdr:col>
      <xdr:colOff>38100</xdr:colOff>
      <xdr:row>39</xdr:row>
      <xdr:rowOff>52705</xdr:rowOff>
    </xdr:to>
    <xdr:sp macro="" textlink="">
      <xdr:nvSpPr>
        <xdr:cNvPr id="75" name="楕円 74"/>
        <xdr:cNvSpPr/>
      </xdr:nvSpPr>
      <xdr:spPr>
        <a:xfrm>
          <a:off x="3746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1905</xdr:rowOff>
    </xdr:from>
    <xdr:to>
      <xdr:col>24</xdr:col>
      <xdr:colOff>63500</xdr:colOff>
      <xdr:row>39</xdr:row>
      <xdr:rowOff>38100</xdr:rowOff>
    </xdr:to>
    <xdr:cxnSp macro="">
      <xdr:nvCxnSpPr>
        <xdr:cNvPr id="76" name="直線コネクタ 75"/>
        <xdr:cNvCxnSpPr/>
      </xdr:nvCxnSpPr>
      <xdr:spPr>
        <a:xfrm>
          <a:off x="3797300" y="66884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86360</xdr:rowOff>
    </xdr:from>
    <xdr:to>
      <xdr:col>15</xdr:col>
      <xdr:colOff>101600</xdr:colOff>
      <xdr:row>39</xdr:row>
      <xdr:rowOff>16510</xdr:rowOff>
    </xdr:to>
    <xdr:sp macro="" textlink="">
      <xdr:nvSpPr>
        <xdr:cNvPr id="77" name="楕円 76"/>
        <xdr:cNvSpPr/>
      </xdr:nvSpPr>
      <xdr:spPr>
        <a:xfrm>
          <a:off x="2857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137160</xdr:rowOff>
    </xdr:from>
    <xdr:to>
      <xdr:col>19</xdr:col>
      <xdr:colOff>177800</xdr:colOff>
      <xdr:row>39</xdr:row>
      <xdr:rowOff>1905</xdr:rowOff>
    </xdr:to>
    <xdr:cxnSp macro="">
      <xdr:nvCxnSpPr>
        <xdr:cNvPr id="78" name="直線コネクタ 77"/>
        <xdr:cNvCxnSpPr/>
      </xdr:nvCxnSpPr>
      <xdr:spPr>
        <a:xfrm>
          <a:off x="2908300" y="66522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61595</xdr:rowOff>
    </xdr:from>
    <xdr:to>
      <xdr:col>10</xdr:col>
      <xdr:colOff>165100</xdr:colOff>
      <xdr:row>38</xdr:row>
      <xdr:rowOff>163195</xdr:rowOff>
    </xdr:to>
    <xdr:sp macro="" textlink="">
      <xdr:nvSpPr>
        <xdr:cNvPr id="79" name="楕円 78"/>
        <xdr:cNvSpPr/>
      </xdr:nvSpPr>
      <xdr:spPr>
        <a:xfrm>
          <a:off x="1968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112395</xdr:rowOff>
    </xdr:from>
    <xdr:to>
      <xdr:col>15</xdr:col>
      <xdr:colOff>50800</xdr:colOff>
      <xdr:row>38</xdr:row>
      <xdr:rowOff>137160</xdr:rowOff>
    </xdr:to>
    <xdr:cxnSp macro="">
      <xdr:nvCxnSpPr>
        <xdr:cNvPr id="80" name="直線コネクタ 79"/>
        <xdr:cNvCxnSpPr/>
      </xdr:nvCxnSpPr>
      <xdr:spPr>
        <a:xfrm>
          <a:off x="2019300" y="662749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33020</xdr:rowOff>
    </xdr:from>
    <xdr:to>
      <xdr:col>6</xdr:col>
      <xdr:colOff>38100</xdr:colOff>
      <xdr:row>38</xdr:row>
      <xdr:rowOff>134620</xdr:rowOff>
    </xdr:to>
    <xdr:sp macro="" textlink="">
      <xdr:nvSpPr>
        <xdr:cNvPr id="81" name="楕円 80"/>
        <xdr:cNvSpPr/>
      </xdr:nvSpPr>
      <xdr:spPr>
        <a:xfrm>
          <a:off x="1079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83820</xdr:rowOff>
    </xdr:from>
    <xdr:to>
      <xdr:col>10</xdr:col>
      <xdr:colOff>114300</xdr:colOff>
      <xdr:row>38</xdr:row>
      <xdr:rowOff>112395</xdr:rowOff>
    </xdr:to>
    <xdr:cxnSp macro="">
      <xdr:nvCxnSpPr>
        <xdr:cNvPr id="82" name="直線コネクタ 81"/>
        <xdr:cNvCxnSpPr/>
      </xdr:nvCxnSpPr>
      <xdr:spPr>
        <a:xfrm>
          <a:off x="1130300" y="65989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4" name="n_2aveValue【道路】&#10;有形固定資産減価償却率"/>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43832</xdr:rowOff>
    </xdr:from>
    <xdr:ext cx="405111" cy="259045"/>
    <xdr:sp macro="" textlink="">
      <xdr:nvSpPr>
        <xdr:cNvPr id="87" name="n_1mainValue【道路】&#10;有形固定資産減価償却率"/>
        <xdr:cNvSpPr txBox="1"/>
      </xdr:nvSpPr>
      <xdr:spPr>
        <a:xfrm>
          <a:off x="3582044"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7637</xdr:rowOff>
    </xdr:from>
    <xdr:ext cx="405111" cy="259045"/>
    <xdr:sp macro="" textlink="">
      <xdr:nvSpPr>
        <xdr:cNvPr id="88" name="n_2mainValue【道路】&#10;有形固定資産減価償却率"/>
        <xdr:cNvSpPr txBox="1"/>
      </xdr:nvSpPr>
      <xdr:spPr>
        <a:xfrm>
          <a:off x="27057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154322</xdr:rowOff>
    </xdr:from>
    <xdr:ext cx="405111" cy="259045"/>
    <xdr:sp macro="" textlink="">
      <xdr:nvSpPr>
        <xdr:cNvPr id="89" name="n_3mainValue【道路】&#10;有形固定資産減価償却率"/>
        <xdr:cNvSpPr txBox="1"/>
      </xdr:nvSpPr>
      <xdr:spPr>
        <a:xfrm>
          <a:off x="1816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125747</xdr:rowOff>
    </xdr:from>
    <xdr:ext cx="405111" cy="259045"/>
    <xdr:sp macro="" textlink="">
      <xdr:nvSpPr>
        <xdr:cNvPr id="90" name="n_4mainValue【道路】&#10;有形固定資産減価償却率"/>
        <xdr:cNvSpPr txBox="1"/>
      </xdr:nvSpPr>
      <xdr:spPr>
        <a:xfrm>
          <a:off x="9277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58043</xdr:rowOff>
    </xdr:from>
    <xdr:ext cx="534377" cy="259045"/>
    <xdr:sp macro="" textlink="">
      <xdr:nvSpPr>
        <xdr:cNvPr id="119" name="【道路】&#10;一人当たり延長平均値テキスト"/>
        <xdr:cNvSpPr txBox="1"/>
      </xdr:nvSpPr>
      <xdr:spPr>
        <a:xfrm>
          <a:off x="10515600" y="691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129737</xdr:rowOff>
    </xdr:from>
    <xdr:to>
      <xdr:col>55</xdr:col>
      <xdr:colOff>50800</xdr:colOff>
      <xdr:row>40</xdr:row>
      <xdr:rowOff>59887</xdr:rowOff>
    </xdr:to>
    <xdr:sp macro="" textlink="">
      <xdr:nvSpPr>
        <xdr:cNvPr id="130" name="楕円 129"/>
        <xdr:cNvSpPr/>
      </xdr:nvSpPr>
      <xdr:spPr>
        <a:xfrm>
          <a:off x="10426700" y="681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152614</xdr:rowOff>
    </xdr:from>
    <xdr:ext cx="534377" cy="259045"/>
    <xdr:sp macro="" textlink="">
      <xdr:nvSpPr>
        <xdr:cNvPr id="131" name="【道路】&#10;一人当たり延長該当値テキスト"/>
        <xdr:cNvSpPr txBox="1"/>
      </xdr:nvSpPr>
      <xdr:spPr>
        <a:xfrm>
          <a:off x="10515600" y="666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136099</xdr:rowOff>
    </xdr:from>
    <xdr:to>
      <xdr:col>50</xdr:col>
      <xdr:colOff>165100</xdr:colOff>
      <xdr:row>40</xdr:row>
      <xdr:rowOff>66249</xdr:rowOff>
    </xdr:to>
    <xdr:sp macro="" textlink="">
      <xdr:nvSpPr>
        <xdr:cNvPr id="132" name="楕円 131"/>
        <xdr:cNvSpPr/>
      </xdr:nvSpPr>
      <xdr:spPr>
        <a:xfrm>
          <a:off x="9588500" y="682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9087</xdr:rowOff>
    </xdr:from>
    <xdr:to>
      <xdr:col>55</xdr:col>
      <xdr:colOff>0</xdr:colOff>
      <xdr:row>40</xdr:row>
      <xdr:rowOff>15449</xdr:rowOff>
    </xdr:to>
    <xdr:cxnSp macro="">
      <xdr:nvCxnSpPr>
        <xdr:cNvPr id="133" name="直線コネクタ 132"/>
        <xdr:cNvCxnSpPr/>
      </xdr:nvCxnSpPr>
      <xdr:spPr>
        <a:xfrm flipV="1">
          <a:off x="9639300" y="6867087"/>
          <a:ext cx="838200" cy="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142843</xdr:rowOff>
    </xdr:from>
    <xdr:to>
      <xdr:col>46</xdr:col>
      <xdr:colOff>38100</xdr:colOff>
      <xdr:row>40</xdr:row>
      <xdr:rowOff>72993</xdr:rowOff>
    </xdr:to>
    <xdr:sp macro="" textlink="">
      <xdr:nvSpPr>
        <xdr:cNvPr id="134" name="楕円 133"/>
        <xdr:cNvSpPr/>
      </xdr:nvSpPr>
      <xdr:spPr>
        <a:xfrm>
          <a:off x="8699500" y="682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15449</xdr:rowOff>
    </xdr:from>
    <xdr:to>
      <xdr:col>50</xdr:col>
      <xdr:colOff>114300</xdr:colOff>
      <xdr:row>40</xdr:row>
      <xdr:rowOff>22193</xdr:rowOff>
    </xdr:to>
    <xdr:cxnSp macro="">
      <xdr:nvCxnSpPr>
        <xdr:cNvPr id="135" name="直線コネクタ 134"/>
        <xdr:cNvCxnSpPr/>
      </xdr:nvCxnSpPr>
      <xdr:spPr>
        <a:xfrm flipV="1">
          <a:off x="8750300" y="6873449"/>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148768</xdr:rowOff>
    </xdr:from>
    <xdr:to>
      <xdr:col>41</xdr:col>
      <xdr:colOff>101600</xdr:colOff>
      <xdr:row>40</xdr:row>
      <xdr:rowOff>78918</xdr:rowOff>
    </xdr:to>
    <xdr:sp macro="" textlink="">
      <xdr:nvSpPr>
        <xdr:cNvPr id="136" name="楕円 135"/>
        <xdr:cNvSpPr/>
      </xdr:nvSpPr>
      <xdr:spPr>
        <a:xfrm>
          <a:off x="7810500" y="683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22193</xdr:rowOff>
    </xdr:from>
    <xdr:to>
      <xdr:col>45</xdr:col>
      <xdr:colOff>177800</xdr:colOff>
      <xdr:row>40</xdr:row>
      <xdr:rowOff>28118</xdr:rowOff>
    </xdr:to>
    <xdr:cxnSp macro="">
      <xdr:nvCxnSpPr>
        <xdr:cNvPr id="137" name="直線コネクタ 136"/>
        <xdr:cNvCxnSpPr/>
      </xdr:nvCxnSpPr>
      <xdr:spPr>
        <a:xfrm flipV="1">
          <a:off x="7861300" y="6880193"/>
          <a:ext cx="8890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153701</xdr:rowOff>
    </xdr:from>
    <xdr:to>
      <xdr:col>36</xdr:col>
      <xdr:colOff>165100</xdr:colOff>
      <xdr:row>40</xdr:row>
      <xdr:rowOff>83851</xdr:rowOff>
    </xdr:to>
    <xdr:sp macro="" textlink="">
      <xdr:nvSpPr>
        <xdr:cNvPr id="138" name="楕円 137"/>
        <xdr:cNvSpPr/>
      </xdr:nvSpPr>
      <xdr:spPr>
        <a:xfrm>
          <a:off x="6921500" y="684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28118</xdr:rowOff>
    </xdr:from>
    <xdr:to>
      <xdr:col>41</xdr:col>
      <xdr:colOff>50800</xdr:colOff>
      <xdr:row>40</xdr:row>
      <xdr:rowOff>33051</xdr:rowOff>
    </xdr:to>
    <xdr:cxnSp macro="">
      <xdr:nvCxnSpPr>
        <xdr:cNvPr id="139" name="直線コネクタ 138"/>
        <xdr:cNvCxnSpPr/>
      </xdr:nvCxnSpPr>
      <xdr:spPr>
        <a:xfrm flipV="1">
          <a:off x="6972300" y="6886118"/>
          <a:ext cx="889000" cy="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163885</xdr:rowOff>
    </xdr:from>
    <xdr:ext cx="534377" cy="259045"/>
    <xdr:sp macro="" textlink="">
      <xdr:nvSpPr>
        <xdr:cNvPr id="140" name="n_1aveValue【道路】&#10;一人当たり延長"/>
        <xdr:cNvSpPr txBox="1"/>
      </xdr:nvSpPr>
      <xdr:spPr>
        <a:xfrm>
          <a:off x="9359411" y="702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164075</xdr:rowOff>
    </xdr:from>
    <xdr:ext cx="534377" cy="259045"/>
    <xdr:sp macro="" textlink="">
      <xdr:nvSpPr>
        <xdr:cNvPr id="141" name="n_2aveValue【道路】&#10;一人当たり延長"/>
        <xdr:cNvSpPr txBox="1"/>
      </xdr:nvSpPr>
      <xdr:spPr>
        <a:xfrm>
          <a:off x="84831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124127</xdr:rowOff>
    </xdr:from>
    <xdr:ext cx="534377" cy="259045"/>
    <xdr:sp macro="" textlink="">
      <xdr:nvSpPr>
        <xdr:cNvPr id="142" name="n_3aveValue【道路】&#10;一人当たり延長"/>
        <xdr:cNvSpPr txBox="1"/>
      </xdr:nvSpPr>
      <xdr:spPr>
        <a:xfrm>
          <a:off x="75941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157427</xdr:rowOff>
    </xdr:from>
    <xdr:ext cx="534377" cy="259045"/>
    <xdr:sp macro="" textlink="">
      <xdr:nvSpPr>
        <xdr:cNvPr id="143" name="n_4aveValue【道路】&#10;一人当たり延長"/>
        <xdr:cNvSpPr txBox="1"/>
      </xdr:nvSpPr>
      <xdr:spPr>
        <a:xfrm>
          <a:off x="6705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82776</xdr:rowOff>
    </xdr:from>
    <xdr:ext cx="534377" cy="259045"/>
    <xdr:sp macro="" textlink="">
      <xdr:nvSpPr>
        <xdr:cNvPr id="144" name="n_1mainValue【道路】&#10;一人当たり延長"/>
        <xdr:cNvSpPr txBox="1"/>
      </xdr:nvSpPr>
      <xdr:spPr>
        <a:xfrm>
          <a:off x="9359411" y="659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89520</xdr:rowOff>
    </xdr:from>
    <xdr:ext cx="534377" cy="259045"/>
    <xdr:sp macro="" textlink="">
      <xdr:nvSpPr>
        <xdr:cNvPr id="145" name="n_2mainValue【道路】&#10;一人当たり延長"/>
        <xdr:cNvSpPr txBox="1"/>
      </xdr:nvSpPr>
      <xdr:spPr>
        <a:xfrm>
          <a:off x="8483111" y="660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95445</xdr:rowOff>
    </xdr:from>
    <xdr:ext cx="534377" cy="259045"/>
    <xdr:sp macro="" textlink="">
      <xdr:nvSpPr>
        <xdr:cNvPr id="146" name="n_3mainValue【道路】&#10;一人当たり延長"/>
        <xdr:cNvSpPr txBox="1"/>
      </xdr:nvSpPr>
      <xdr:spPr>
        <a:xfrm>
          <a:off x="7594111" y="661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100378</xdr:rowOff>
    </xdr:from>
    <xdr:ext cx="534377" cy="259045"/>
    <xdr:sp macro="" textlink="">
      <xdr:nvSpPr>
        <xdr:cNvPr id="147" name="n_4mainValue【道路】&#10;一人当たり延長"/>
        <xdr:cNvSpPr txBox="1"/>
      </xdr:nvSpPr>
      <xdr:spPr>
        <a:xfrm>
          <a:off x="6705111" y="661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52070</xdr:rowOff>
    </xdr:from>
    <xdr:to>
      <xdr:col>24</xdr:col>
      <xdr:colOff>114300</xdr:colOff>
      <xdr:row>60</xdr:row>
      <xdr:rowOff>153670</xdr:rowOff>
    </xdr:to>
    <xdr:sp macro="" textlink="">
      <xdr:nvSpPr>
        <xdr:cNvPr id="188" name="楕円 187"/>
        <xdr:cNvSpPr/>
      </xdr:nvSpPr>
      <xdr:spPr>
        <a:xfrm>
          <a:off x="4584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30497</xdr:rowOff>
    </xdr:from>
    <xdr:ext cx="405111" cy="259045"/>
    <xdr:sp macro="" textlink="">
      <xdr:nvSpPr>
        <xdr:cNvPr id="189" name="【橋りょう・トンネル】&#10;有形固定資産減価償却率該当値テキスト"/>
        <xdr:cNvSpPr txBox="1"/>
      </xdr:nvSpPr>
      <xdr:spPr>
        <a:xfrm>
          <a:off x="4673600"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29210</xdr:rowOff>
    </xdr:from>
    <xdr:to>
      <xdr:col>20</xdr:col>
      <xdr:colOff>38100</xdr:colOff>
      <xdr:row>60</xdr:row>
      <xdr:rowOff>130810</xdr:rowOff>
    </xdr:to>
    <xdr:sp macro="" textlink="">
      <xdr:nvSpPr>
        <xdr:cNvPr id="190" name="楕円 189"/>
        <xdr:cNvSpPr/>
      </xdr:nvSpPr>
      <xdr:spPr>
        <a:xfrm>
          <a:off x="3746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80010</xdr:rowOff>
    </xdr:from>
    <xdr:to>
      <xdr:col>24</xdr:col>
      <xdr:colOff>63500</xdr:colOff>
      <xdr:row>60</xdr:row>
      <xdr:rowOff>102870</xdr:rowOff>
    </xdr:to>
    <xdr:cxnSp macro="">
      <xdr:nvCxnSpPr>
        <xdr:cNvPr id="191" name="直線コネクタ 190"/>
        <xdr:cNvCxnSpPr/>
      </xdr:nvCxnSpPr>
      <xdr:spPr>
        <a:xfrm>
          <a:off x="3797300" y="103670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xdr:rowOff>
    </xdr:from>
    <xdr:to>
      <xdr:col>15</xdr:col>
      <xdr:colOff>101600</xdr:colOff>
      <xdr:row>60</xdr:row>
      <xdr:rowOff>102235</xdr:rowOff>
    </xdr:to>
    <xdr:sp macro="" textlink="">
      <xdr:nvSpPr>
        <xdr:cNvPr id="192" name="楕円 191"/>
        <xdr:cNvSpPr/>
      </xdr:nvSpPr>
      <xdr:spPr>
        <a:xfrm>
          <a:off x="2857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51435</xdr:rowOff>
    </xdr:from>
    <xdr:to>
      <xdr:col>19</xdr:col>
      <xdr:colOff>177800</xdr:colOff>
      <xdr:row>60</xdr:row>
      <xdr:rowOff>80010</xdr:rowOff>
    </xdr:to>
    <xdr:cxnSp macro="">
      <xdr:nvCxnSpPr>
        <xdr:cNvPr id="193" name="直線コネクタ 192"/>
        <xdr:cNvCxnSpPr/>
      </xdr:nvCxnSpPr>
      <xdr:spPr>
        <a:xfrm>
          <a:off x="2908300" y="103384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94" name="楕円 193"/>
        <xdr:cNvSpPr/>
      </xdr:nvSpPr>
      <xdr:spPr>
        <a:xfrm>
          <a:off x="1968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36195</xdr:rowOff>
    </xdr:from>
    <xdr:to>
      <xdr:col>15</xdr:col>
      <xdr:colOff>50800</xdr:colOff>
      <xdr:row>60</xdr:row>
      <xdr:rowOff>51435</xdr:rowOff>
    </xdr:to>
    <xdr:cxnSp macro="">
      <xdr:nvCxnSpPr>
        <xdr:cNvPr id="195" name="直線コネクタ 194"/>
        <xdr:cNvCxnSpPr/>
      </xdr:nvCxnSpPr>
      <xdr:spPr>
        <a:xfrm>
          <a:off x="2019300" y="103231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124460</xdr:rowOff>
    </xdr:from>
    <xdr:to>
      <xdr:col>6</xdr:col>
      <xdr:colOff>38100</xdr:colOff>
      <xdr:row>60</xdr:row>
      <xdr:rowOff>54610</xdr:rowOff>
    </xdr:to>
    <xdr:sp macro="" textlink="">
      <xdr:nvSpPr>
        <xdr:cNvPr id="196" name="楕円 195"/>
        <xdr:cNvSpPr/>
      </xdr:nvSpPr>
      <xdr:spPr>
        <a:xfrm>
          <a:off x="1079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3810</xdr:rowOff>
    </xdr:from>
    <xdr:to>
      <xdr:col>10</xdr:col>
      <xdr:colOff>114300</xdr:colOff>
      <xdr:row>60</xdr:row>
      <xdr:rowOff>36195</xdr:rowOff>
    </xdr:to>
    <xdr:cxnSp macro="">
      <xdr:nvCxnSpPr>
        <xdr:cNvPr id="197" name="直線コネクタ 196"/>
        <xdr:cNvCxnSpPr/>
      </xdr:nvCxnSpPr>
      <xdr:spPr>
        <a:xfrm>
          <a:off x="1130300" y="102908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8" name="n_1aveValue【橋りょう・トンネル】&#10;有形固定資産減価償却率"/>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99" name="n_2aveValue【橋りょう・トンネル】&#10;有形固定資産減価償却率"/>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200" name="n_3aveValue【橋りょう・トンネ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1" name="n_4aveValue【橋りょう・トンネル】&#10;有形固定資産減価償却率"/>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121937</xdr:rowOff>
    </xdr:from>
    <xdr:ext cx="405111" cy="259045"/>
    <xdr:sp macro="" textlink="">
      <xdr:nvSpPr>
        <xdr:cNvPr id="202" name="n_1mainValue【橋りょう・トンネル】&#10;有形固定資産減価償却率"/>
        <xdr:cNvSpPr txBox="1"/>
      </xdr:nvSpPr>
      <xdr:spPr>
        <a:xfrm>
          <a:off x="3582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93362</xdr:rowOff>
    </xdr:from>
    <xdr:ext cx="405111" cy="259045"/>
    <xdr:sp macro="" textlink="">
      <xdr:nvSpPr>
        <xdr:cNvPr id="203" name="n_2mainValue【橋りょう・トンネル】&#10;有形固定資産減価償却率"/>
        <xdr:cNvSpPr txBox="1"/>
      </xdr:nvSpPr>
      <xdr:spPr>
        <a:xfrm>
          <a:off x="27057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78122</xdr:rowOff>
    </xdr:from>
    <xdr:ext cx="405111" cy="259045"/>
    <xdr:sp macro="" textlink="">
      <xdr:nvSpPr>
        <xdr:cNvPr id="204" name="n_3mainValue【橋りょう・トンネル】&#10;有形固定資産減価償却率"/>
        <xdr:cNvSpPr txBox="1"/>
      </xdr:nvSpPr>
      <xdr:spPr>
        <a:xfrm>
          <a:off x="1816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45737</xdr:rowOff>
    </xdr:from>
    <xdr:ext cx="405111" cy="259045"/>
    <xdr:sp macro="" textlink="">
      <xdr:nvSpPr>
        <xdr:cNvPr id="205" name="n_4mainValue【橋りょう・トンネル】&#10;有形固定資産減価償却率"/>
        <xdr:cNvSpPr txBox="1"/>
      </xdr:nvSpPr>
      <xdr:spPr>
        <a:xfrm>
          <a:off x="927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151769</xdr:rowOff>
    </xdr:from>
    <xdr:ext cx="599010" cy="259045"/>
    <xdr:sp macro="" textlink="">
      <xdr:nvSpPr>
        <xdr:cNvPr id="232" name="【橋りょう・トンネル】&#10;一人当たり有形固定資産（償却資産）額平均値テキスト"/>
        <xdr:cNvSpPr txBox="1"/>
      </xdr:nvSpPr>
      <xdr:spPr>
        <a:xfrm>
          <a:off x="10515600" y="10438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66566</xdr:rowOff>
    </xdr:from>
    <xdr:to>
      <xdr:col>55</xdr:col>
      <xdr:colOff>50800</xdr:colOff>
      <xdr:row>58</xdr:row>
      <xdr:rowOff>168166</xdr:rowOff>
    </xdr:to>
    <xdr:sp macro="" textlink="">
      <xdr:nvSpPr>
        <xdr:cNvPr id="243" name="楕円 242"/>
        <xdr:cNvSpPr/>
      </xdr:nvSpPr>
      <xdr:spPr>
        <a:xfrm>
          <a:off x="10426700" y="1001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89443</xdr:rowOff>
    </xdr:from>
    <xdr:ext cx="599010" cy="259045"/>
    <xdr:sp macro="" textlink="">
      <xdr:nvSpPr>
        <xdr:cNvPr id="244" name="【橋りょう・トンネル】&#10;一人当たり有形固定資産（償却資産）額該当値テキスト"/>
        <xdr:cNvSpPr txBox="1"/>
      </xdr:nvSpPr>
      <xdr:spPr>
        <a:xfrm>
          <a:off x="10515600" y="986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72530</xdr:rowOff>
    </xdr:from>
    <xdr:to>
      <xdr:col>50</xdr:col>
      <xdr:colOff>165100</xdr:colOff>
      <xdr:row>59</xdr:row>
      <xdr:rowOff>2680</xdr:rowOff>
    </xdr:to>
    <xdr:sp macro="" textlink="">
      <xdr:nvSpPr>
        <xdr:cNvPr id="245" name="楕円 244"/>
        <xdr:cNvSpPr/>
      </xdr:nvSpPr>
      <xdr:spPr>
        <a:xfrm>
          <a:off x="9588500" y="1001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117366</xdr:rowOff>
    </xdr:from>
    <xdr:to>
      <xdr:col>55</xdr:col>
      <xdr:colOff>0</xdr:colOff>
      <xdr:row>58</xdr:row>
      <xdr:rowOff>123330</xdr:rowOff>
    </xdr:to>
    <xdr:cxnSp macro="">
      <xdr:nvCxnSpPr>
        <xdr:cNvPr id="246" name="直線コネクタ 245"/>
        <xdr:cNvCxnSpPr/>
      </xdr:nvCxnSpPr>
      <xdr:spPr>
        <a:xfrm flipV="1">
          <a:off x="9639300" y="10061466"/>
          <a:ext cx="838200" cy="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68332</xdr:rowOff>
    </xdr:from>
    <xdr:to>
      <xdr:col>46</xdr:col>
      <xdr:colOff>38100</xdr:colOff>
      <xdr:row>58</xdr:row>
      <xdr:rowOff>169932</xdr:rowOff>
    </xdr:to>
    <xdr:sp macro="" textlink="">
      <xdr:nvSpPr>
        <xdr:cNvPr id="247" name="楕円 246"/>
        <xdr:cNvSpPr/>
      </xdr:nvSpPr>
      <xdr:spPr>
        <a:xfrm>
          <a:off x="8699500" y="1001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119132</xdr:rowOff>
    </xdr:from>
    <xdr:to>
      <xdr:col>50</xdr:col>
      <xdr:colOff>114300</xdr:colOff>
      <xdr:row>58</xdr:row>
      <xdr:rowOff>123330</xdr:rowOff>
    </xdr:to>
    <xdr:cxnSp macro="">
      <xdr:nvCxnSpPr>
        <xdr:cNvPr id="248" name="直線コネクタ 247"/>
        <xdr:cNvCxnSpPr/>
      </xdr:nvCxnSpPr>
      <xdr:spPr>
        <a:xfrm>
          <a:off x="8750300" y="10063232"/>
          <a:ext cx="8890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94341</xdr:rowOff>
    </xdr:from>
    <xdr:to>
      <xdr:col>41</xdr:col>
      <xdr:colOff>101600</xdr:colOff>
      <xdr:row>59</xdr:row>
      <xdr:rowOff>24491</xdr:rowOff>
    </xdr:to>
    <xdr:sp macro="" textlink="">
      <xdr:nvSpPr>
        <xdr:cNvPr id="249" name="楕円 248"/>
        <xdr:cNvSpPr/>
      </xdr:nvSpPr>
      <xdr:spPr>
        <a:xfrm>
          <a:off x="7810500" y="1003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119132</xdr:rowOff>
    </xdr:from>
    <xdr:to>
      <xdr:col>45</xdr:col>
      <xdr:colOff>177800</xdr:colOff>
      <xdr:row>58</xdr:row>
      <xdr:rowOff>145141</xdr:rowOff>
    </xdr:to>
    <xdr:cxnSp macro="">
      <xdr:nvCxnSpPr>
        <xdr:cNvPr id="250" name="直線コネクタ 249"/>
        <xdr:cNvCxnSpPr/>
      </xdr:nvCxnSpPr>
      <xdr:spPr>
        <a:xfrm flipV="1">
          <a:off x="7861300" y="10063232"/>
          <a:ext cx="889000" cy="2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105178</xdr:rowOff>
    </xdr:from>
    <xdr:to>
      <xdr:col>36</xdr:col>
      <xdr:colOff>165100</xdr:colOff>
      <xdr:row>59</xdr:row>
      <xdr:rowOff>35328</xdr:rowOff>
    </xdr:to>
    <xdr:sp macro="" textlink="">
      <xdr:nvSpPr>
        <xdr:cNvPr id="251" name="楕円 250"/>
        <xdr:cNvSpPr/>
      </xdr:nvSpPr>
      <xdr:spPr>
        <a:xfrm>
          <a:off x="6921500" y="1004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145141</xdr:rowOff>
    </xdr:from>
    <xdr:to>
      <xdr:col>41</xdr:col>
      <xdr:colOff>50800</xdr:colOff>
      <xdr:row>58</xdr:row>
      <xdr:rowOff>155978</xdr:rowOff>
    </xdr:to>
    <xdr:cxnSp macro="">
      <xdr:nvCxnSpPr>
        <xdr:cNvPr id="252" name="直線コネクタ 251"/>
        <xdr:cNvCxnSpPr/>
      </xdr:nvCxnSpPr>
      <xdr:spPr>
        <a:xfrm flipV="1">
          <a:off x="6972300" y="10089241"/>
          <a:ext cx="889000" cy="1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96759</xdr:rowOff>
    </xdr:from>
    <xdr:ext cx="599010" cy="259045"/>
    <xdr:sp macro="" textlink="">
      <xdr:nvSpPr>
        <xdr:cNvPr id="253" name="n_1aveValue【橋りょう・トンネル】&#10;一人当たり有形固定資産（償却資産）額"/>
        <xdr:cNvSpPr txBox="1"/>
      </xdr:nvSpPr>
      <xdr:spPr>
        <a:xfrm>
          <a:off x="9327095" y="1055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94301</xdr:rowOff>
    </xdr:from>
    <xdr:ext cx="599010" cy="259045"/>
    <xdr:sp macro="" textlink="">
      <xdr:nvSpPr>
        <xdr:cNvPr id="254" name="n_2aveValue【橋りょう・トンネル】&#10;一人当たり有形固定資産（償却資産）額"/>
        <xdr:cNvSpPr txBox="1"/>
      </xdr:nvSpPr>
      <xdr:spPr>
        <a:xfrm>
          <a:off x="84507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109933</xdr:rowOff>
    </xdr:from>
    <xdr:ext cx="599010" cy="259045"/>
    <xdr:sp macro="" textlink="">
      <xdr:nvSpPr>
        <xdr:cNvPr id="255" name="n_3aveValue【橋りょう・トンネル】&#10;一人当たり有形固定資産（償却資産）額"/>
        <xdr:cNvSpPr txBox="1"/>
      </xdr:nvSpPr>
      <xdr:spPr>
        <a:xfrm>
          <a:off x="7561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129060</xdr:rowOff>
    </xdr:from>
    <xdr:ext cx="599010" cy="259045"/>
    <xdr:sp macro="" textlink="">
      <xdr:nvSpPr>
        <xdr:cNvPr id="256" name="n_4aveValue【橋りょう・トンネル】&#10;一人当たり有形固定資産（償却資産）額"/>
        <xdr:cNvSpPr txBox="1"/>
      </xdr:nvSpPr>
      <xdr:spPr>
        <a:xfrm>
          <a:off x="6672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19207</xdr:rowOff>
    </xdr:from>
    <xdr:ext cx="599010" cy="259045"/>
    <xdr:sp macro="" textlink="">
      <xdr:nvSpPr>
        <xdr:cNvPr id="257" name="n_1mainValue【橋りょう・トンネル】&#10;一人当たり有形固定資産（償却資産）額"/>
        <xdr:cNvSpPr txBox="1"/>
      </xdr:nvSpPr>
      <xdr:spPr>
        <a:xfrm>
          <a:off x="9327095" y="979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15009</xdr:rowOff>
    </xdr:from>
    <xdr:ext cx="599010" cy="259045"/>
    <xdr:sp macro="" textlink="">
      <xdr:nvSpPr>
        <xdr:cNvPr id="258" name="n_2mainValue【橋りょう・トンネル】&#10;一人当たり有形固定資産（償却資産）額"/>
        <xdr:cNvSpPr txBox="1"/>
      </xdr:nvSpPr>
      <xdr:spPr>
        <a:xfrm>
          <a:off x="8450795" y="9787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41018</xdr:rowOff>
    </xdr:from>
    <xdr:ext cx="599010" cy="259045"/>
    <xdr:sp macro="" textlink="">
      <xdr:nvSpPr>
        <xdr:cNvPr id="259" name="n_3mainValue【橋りょう・トンネル】&#10;一人当たり有形固定資産（償却資産）額"/>
        <xdr:cNvSpPr txBox="1"/>
      </xdr:nvSpPr>
      <xdr:spPr>
        <a:xfrm>
          <a:off x="7561795" y="9813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51855</xdr:rowOff>
    </xdr:from>
    <xdr:ext cx="599010" cy="259045"/>
    <xdr:sp macro="" textlink="">
      <xdr:nvSpPr>
        <xdr:cNvPr id="260" name="n_4mainValue【橋りょう・トンネル】&#10;一人当たり有形固定資産（償却資産）額"/>
        <xdr:cNvSpPr txBox="1"/>
      </xdr:nvSpPr>
      <xdr:spPr>
        <a:xfrm>
          <a:off x="6672795" y="9824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91" name="【公営住宅】&#10;有形固定資産減価償却率平均値テキスト"/>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139156</xdr:rowOff>
    </xdr:from>
    <xdr:to>
      <xdr:col>24</xdr:col>
      <xdr:colOff>114300</xdr:colOff>
      <xdr:row>83</xdr:row>
      <xdr:rowOff>69306</xdr:rowOff>
    </xdr:to>
    <xdr:sp macro="" textlink="">
      <xdr:nvSpPr>
        <xdr:cNvPr id="302" name="楕円 301"/>
        <xdr:cNvSpPr/>
      </xdr:nvSpPr>
      <xdr:spPr>
        <a:xfrm>
          <a:off x="4584700" y="141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162033</xdr:rowOff>
    </xdr:from>
    <xdr:ext cx="405111" cy="259045"/>
    <xdr:sp macro="" textlink="">
      <xdr:nvSpPr>
        <xdr:cNvPr id="303" name="【公営住宅】&#10;有形固定資産減価償却率該当値テキスト"/>
        <xdr:cNvSpPr txBox="1"/>
      </xdr:nvSpPr>
      <xdr:spPr>
        <a:xfrm>
          <a:off x="4673600" y="1404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113030</xdr:rowOff>
    </xdr:from>
    <xdr:to>
      <xdr:col>20</xdr:col>
      <xdr:colOff>38100</xdr:colOff>
      <xdr:row>83</xdr:row>
      <xdr:rowOff>43180</xdr:rowOff>
    </xdr:to>
    <xdr:sp macro="" textlink="">
      <xdr:nvSpPr>
        <xdr:cNvPr id="304" name="楕円 303"/>
        <xdr:cNvSpPr/>
      </xdr:nvSpPr>
      <xdr:spPr>
        <a:xfrm>
          <a:off x="3746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163830</xdr:rowOff>
    </xdr:from>
    <xdr:to>
      <xdr:col>24</xdr:col>
      <xdr:colOff>63500</xdr:colOff>
      <xdr:row>83</xdr:row>
      <xdr:rowOff>18506</xdr:rowOff>
    </xdr:to>
    <xdr:cxnSp macro="">
      <xdr:nvCxnSpPr>
        <xdr:cNvPr id="305" name="直線コネクタ 304"/>
        <xdr:cNvCxnSpPr/>
      </xdr:nvCxnSpPr>
      <xdr:spPr>
        <a:xfrm>
          <a:off x="3797300" y="1422273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82006</xdr:rowOff>
    </xdr:from>
    <xdr:to>
      <xdr:col>15</xdr:col>
      <xdr:colOff>101600</xdr:colOff>
      <xdr:row>83</xdr:row>
      <xdr:rowOff>12156</xdr:rowOff>
    </xdr:to>
    <xdr:sp macro="" textlink="">
      <xdr:nvSpPr>
        <xdr:cNvPr id="306" name="楕円 305"/>
        <xdr:cNvSpPr/>
      </xdr:nvSpPr>
      <xdr:spPr>
        <a:xfrm>
          <a:off x="2857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132806</xdr:rowOff>
    </xdr:from>
    <xdr:to>
      <xdr:col>19</xdr:col>
      <xdr:colOff>177800</xdr:colOff>
      <xdr:row>82</xdr:row>
      <xdr:rowOff>163830</xdr:rowOff>
    </xdr:to>
    <xdr:cxnSp macro="">
      <xdr:nvCxnSpPr>
        <xdr:cNvPr id="307" name="直線コネクタ 306"/>
        <xdr:cNvCxnSpPr/>
      </xdr:nvCxnSpPr>
      <xdr:spPr>
        <a:xfrm>
          <a:off x="2908300" y="141917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59145</xdr:rowOff>
    </xdr:from>
    <xdr:to>
      <xdr:col>10</xdr:col>
      <xdr:colOff>165100</xdr:colOff>
      <xdr:row>82</xdr:row>
      <xdr:rowOff>160745</xdr:rowOff>
    </xdr:to>
    <xdr:sp macro="" textlink="">
      <xdr:nvSpPr>
        <xdr:cNvPr id="308" name="楕円 307"/>
        <xdr:cNvSpPr/>
      </xdr:nvSpPr>
      <xdr:spPr>
        <a:xfrm>
          <a:off x="1968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109945</xdr:rowOff>
    </xdr:from>
    <xdr:to>
      <xdr:col>15</xdr:col>
      <xdr:colOff>50800</xdr:colOff>
      <xdr:row>82</xdr:row>
      <xdr:rowOff>132806</xdr:rowOff>
    </xdr:to>
    <xdr:cxnSp macro="">
      <xdr:nvCxnSpPr>
        <xdr:cNvPr id="309" name="直線コネクタ 308"/>
        <xdr:cNvCxnSpPr/>
      </xdr:nvCxnSpPr>
      <xdr:spPr>
        <a:xfrm>
          <a:off x="2019300" y="1416884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52614</xdr:rowOff>
    </xdr:from>
    <xdr:to>
      <xdr:col>6</xdr:col>
      <xdr:colOff>38100</xdr:colOff>
      <xdr:row>82</xdr:row>
      <xdr:rowOff>154214</xdr:rowOff>
    </xdr:to>
    <xdr:sp macro="" textlink="">
      <xdr:nvSpPr>
        <xdr:cNvPr id="310" name="楕円 309"/>
        <xdr:cNvSpPr/>
      </xdr:nvSpPr>
      <xdr:spPr>
        <a:xfrm>
          <a:off x="1079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103414</xdr:rowOff>
    </xdr:from>
    <xdr:to>
      <xdr:col>10</xdr:col>
      <xdr:colOff>114300</xdr:colOff>
      <xdr:row>82</xdr:row>
      <xdr:rowOff>109945</xdr:rowOff>
    </xdr:to>
    <xdr:cxnSp macro="">
      <xdr:nvCxnSpPr>
        <xdr:cNvPr id="311" name="直線コネクタ 310"/>
        <xdr:cNvCxnSpPr/>
      </xdr:nvCxnSpPr>
      <xdr:spPr>
        <a:xfrm>
          <a:off x="1130300" y="141623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42471</xdr:rowOff>
    </xdr:from>
    <xdr:ext cx="405111" cy="259045"/>
    <xdr:sp macro="" textlink="">
      <xdr:nvSpPr>
        <xdr:cNvPr id="312" name="n_1aveValue【公営住宅】&#10;有形固定資産減価償却率"/>
        <xdr:cNvSpPr txBox="1"/>
      </xdr:nvSpPr>
      <xdr:spPr>
        <a:xfrm>
          <a:off x="35820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313" name="n_2aveValue【公営住宅】&#10;有形固定資産減価償却率"/>
        <xdr:cNvSpPr txBox="1"/>
      </xdr:nvSpPr>
      <xdr:spPr>
        <a:xfrm>
          <a:off x="2705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142076</xdr:rowOff>
    </xdr:from>
    <xdr:ext cx="405111" cy="259045"/>
    <xdr:sp macro="" textlink="">
      <xdr:nvSpPr>
        <xdr:cNvPr id="314" name="n_3aveValue【公営住宅】&#10;有形固定資産減価償却率"/>
        <xdr:cNvSpPr txBox="1"/>
      </xdr:nvSpPr>
      <xdr:spPr>
        <a:xfrm>
          <a:off x="1816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135545</xdr:rowOff>
    </xdr:from>
    <xdr:ext cx="405111" cy="259045"/>
    <xdr:sp macro="" textlink="">
      <xdr:nvSpPr>
        <xdr:cNvPr id="315" name="n_4aveValue【公営住宅】&#10;有形固定資産減価償却率"/>
        <xdr:cNvSpPr txBox="1"/>
      </xdr:nvSpPr>
      <xdr:spPr>
        <a:xfrm>
          <a:off x="927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59707</xdr:rowOff>
    </xdr:from>
    <xdr:ext cx="405111" cy="259045"/>
    <xdr:sp macro="" textlink="">
      <xdr:nvSpPr>
        <xdr:cNvPr id="316" name="n_1mainValue【公営住宅】&#10;有形固定資産減価償却率"/>
        <xdr:cNvSpPr txBox="1"/>
      </xdr:nvSpPr>
      <xdr:spPr>
        <a:xfrm>
          <a:off x="3582044"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17" name="n_2mainValue【公営住宅】&#10;有形固定資産減価償却率"/>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5822</xdr:rowOff>
    </xdr:from>
    <xdr:ext cx="405111" cy="259045"/>
    <xdr:sp macro="" textlink="">
      <xdr:nvSpPr>
        <xdr:cNvPr id="318" name="n_3mainValue【公営住宅】&#10;有形固定資産減価償却率"/>
        <xdr:cNvSpPr txBox="1"/>
      </xdr:nvSpPr>
      <xdr:spPr>
        <a:xfrm>
          <a:off x="1816744" y="138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170741</xdr:rowOff>
    </xdr:from>
    <xdr:ext cx="405111" cy="259045"/>
    <xdr:sp macro="" textlink="">
      <xdr:nvSpPr>
        <xdr:cNvPr id="319" name="n_4mainValue【公営住宅】&#10;有形固定資産減価償却率"/>
        <xdr:cNvSpPr txBox="1"/>
      </xdr:nvSpPr>
      <xdr:spPr>
        <a:xfrm>
          <a:off x="927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72711</xdr:rowOff>
    </xdr:from>
    <xdr:ext cx="469744" cy="259045"/>
    <xdr:sp macro="" textlink="">
      <xdr:nvSpPr>
        <xdr:cNvPr id="346" name="【公営住宅】&#10;一人当たり面積平均値テキスト"/>
        <xdr:cNvSpPr txBox="1"/>
      </xdr:nvSpPr>
      <xdr:spPr>
        <a:xfrm>
          <a:off x="10515600" y="14474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88342</xdr:rowOff>
    </xdr:from>
    <xdr:to>
      <xdr:col>55</xdr:col>
      <xdr:colOff>50800</xdr:colOff>
      <xdr:row>85</xdr:row>
      <xdr:rowOff>18492</xdr:rowOff>
    </xdr:to>
    <xdr:sp macro="" textlink="">
      <xdr:nvSpPr>
        <xdr:cNvPr id="357" name="楕円 356"/>
        <xdr:cNvSpPr/>
      </xdr:nvSpPr>
      <xdr:spPr>
        <a:xfrm>
          <a:off x="10426700" y="1449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111219</xdr:rowOff>
    </xdr:from>
    <xdr:ext cx="469744" cy="259045"/>
    <xdr:sp macro="" textlink="">
      <xdr:nvSpPr>
        <xdr:cNvPr id="358" name="【公営住宅】&#10;一人当たり面積該当値テキスト"/>
        <xdr:cNvSpPr txBox="1"/>
      </xdr:nvSpPr>
      <xdr:spPr>
        <a:xfrm>
          <a:off x="10515600" y="14341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91542</xdr:rowOff>
    </xdr:from>
    <xdr:to>
      <xdr:col>50</xdr:col>
      <xdr:colOff>165100</xdr:colOff>
      <xdr:row>85</xdr:row>
      <xdr:rowOff>21692</xdr:rowOff>
    </xdr:to>
    <xdr:sp macro="" textlink="">
      <xdr:nvSpPr>
        <xdr:cNvPr id="359" name="楕円 358"/>
        <xdr:cNvSpPr/>
      </xdr:nvSpPr>
      <xdr:spPr>
        <a:xfrm>
          <a:off x="9588500" y="1449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139142</xdr:rowOff>
    </xdr:from>
    <xdr:to>
      <xdr:col>55</xdr:col>
      <xdr:colOff>0</xdr:colOff>
      <xdr:row>84</xdr:row>
      <xdr:rowOff>142342</xdr:rowOff>
    </xdr:to>
    <xdr:cxnSp macro="">
      <xdr:nvCxnSpPr>
        <xdr:cNvPr id="360" name="直線コネクタ 359"/>
        <xdr:cNvCxnSpPr/>
      </xdr:nvCxnSpPr>
      <xdr:spPr>
        <a:xfrm flipV="1">
          <a:off x="9639300" y="14540942"/>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138176</xdr:rowOff>
    </xdr:from>
    <xdr:to>
      <xdr:col>46</xdr:col>
      <xdr:colOff>38100</xdr:colOff>
      <xdr:row>85</xdr:row>
      <xdr:rowOff>68326</xdr:rowOff>
    </xdr:to>
    <xdr:sp macro="" textlink="">
      <xdr:nvSpPr>
        <xdr:cNvPr id="361" name="楕円 360"/>
        <xdr:cNvSpPr/>
      </xdr:nvSpPr>
      <xdr:spPr>
        <a:xfrm>
          <a:off x="8699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142342</xdr:rowOff>
    </xdr:from>
    <xdr:to>
      <xdr:col>50</xdr:col>
      <xdr:colOff>114300</xdr:colOff>
      <xdr:row>85</xdr:row>
      <xdr:rowOff>17526</xdr:rowOff>
    </xdr:to>
    <xdr:cxnSp macro="">
      <xdr:nvCxnSpPr>
        <xdr:cNvPr id="362" name="直線コネクタ 361"/>
        <xdr:cNvCxnSpPr/>
      </xdr:nvCxnSpPr>
      <xdr:spPr>
        <a:xfrm flipV="1">
          <a:off x="8750300" y="14544142"/>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140005</xdr:rowOff>
    </xdr:from>
    <xdr:to>
      <xdr:col>41</xdr:col>
      <xdr:colOff>101600</xdr:colOff>
      <xdr:row>85</xdr:row>
      <xdr:rowOff>70155</xdr:rowOff>
    </xdr:to>
    <xdr:sp macro="" textlink="">
      <xdr:nvSpPr>
        <xdr:cNvPr id="363" name="楕円 362"/>
        <xdr:cNvSpPr/>
      </xdr:nvSpPr>
      <xdr:spPr>
        <a:xfrm>
          <a:off x="7810500" y="1454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17526</xdr:rowOff>
    </xdr:from>
    <xdr:to>
      <xdr:col>45</xdr:col>
      <xdr:colOff>177800</xdr:colOff>
      <xdr:row>85</xdr:row>
      <xdr:rowOff>19355</xdr:rowOff>
    </xdr:to>
    <xdr:cxnSp macro="">
      <xdr:nvCxnSpPr>
        <xdr:cNvPr id="364" name="直線コネクタ 363"/>
        <xdr:cNvCxnSpPr/>
      </xdr:nvCxnSpPr>
      <xdr:spPr>
        <a:xfrm flipV="1">
          <a:off x="7861300" y="1459077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142291</xdr:rowOff>
    </xdr:from>
    <xdr:to>
      <xdr:col>36</xdr:col>
      <xdr:colOff>165100</xdr:colOff>
      <xdr:row>85</xdr:row>
      <xdr:rowOff>72441</xdr:rowOff>
    </xdr:to>
    <xdr:sp macro="" textlink="">
      <xdr:nvSpPr>
        <xdr:cNvPr id="365" name="楕円 364"/>
        <xdr:cNvSpPr/>
      </xdr:nvSpPr>
      <xdr:spPr>
        <a:xfrm>
          <a:off x="6921500" y="1454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19355</xdr:rowOff>
    </xdr:from>
    <xdr:to>
      <xdr:col>41</xdr:col>
      <xdr:colOff>50800</xdr:colOff>
      <xdr:row>85</xdr:row>
      <xdr:rowOff>21641</xdr:rowOff>
    </xdr:to>
    <xdr:cxnSp macro="">
      <xdr:nvCxnSpPr>
        <xdr:cNvPr id="366" name="直線コネクタ 365"/>
        <xdr:cNvCxnSpPr/>
      </xdr:nvCxnSpPr>
      <xdr:spPr>
        <a:xfrm flipV="1">
          <a:off x="6972300" y="1459260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67" name="n_1aveValue【公営住宅】&#10;一人当たり面積"/>
        <xdr:cNvSpPr txBox="1"/>
      </xdr:nvSpPr>
      <xdr:spPr>
        <a:xfrm>
          <a:off x="93917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68" name="n_2aveValue【公営住宅】&#10;一人当たり面積"/>
        <xdr:cNvSpPr txBox="1"/>
      </xdr:nvSpPr>
      <xdr:spPr>
        <a:xfrm>
          <a:off x="8515427" y="142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69" name="n_3aveValue【公営住宅】&#10;一人当たり面積"/>
        <xdr:cNvSpPr txBox="1"/>
      </xdr:nvSpPr>
      <xdr:spPr>
        <a:xfrm>
          <a:off x="7626427" y="142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70" name="n_4aveValue【公営住宅】&#10;一人当たり面積"/>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12819</xdr:rowOff>
    </xdr:from>
    <xdr:ext cx="469744" cy="259045"/>
    <xdr:sp macro="" textlink="">
      <xdr:nvSpPr>
        <xdr:cNvPr id="371" name="n_1mainValue【公営住宅】&#10;一人当たり面積"/>
        <xdr:cNvSpPr txBox="1"/>
      </xdr:nvSpPr>
      <xdr:spPr>
        <a:xfrm>
          <a:off x="9391727" y="1458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59453</xdr:rowOff>
    </xdr:from>
    <xdr:ext cx="469744" cy="259045"/>
    <xdr:sp macro="" textlink="">
      <xdr:nvSpPr>
        <xdr:cNvPr id="372" name="n_2mainValue【公営住宅】&#10;一人当たり面積"/>
        <xdr:cNvSpPr txBox="1"/>
      </xdr:nvSpPr>
      <xdr:spPr>
        <a:xfrm>
          <a:off x="8515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61282</xdr:rowOff>
    </xdr:from>
    <xdr:ext cx="469744" cy="259045"/>
    <xdr:sp macro="" textlink="">
      <xdr:nvSpPr>
        <xdr:cNvPr id="373" name="n_3mainValue【公営住宅】&#10;一人当たり面積"/>
        <xdr:cNvSpPr txBox="1"/>
      </xdr:nvSpPr>
      <xdr:spPr>
        <a:xfrm>
          <a:off x="7626427" y="1463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63568</xdr:rowOff>
    </xdr:from>
    <xdr:ext cx="469744" cy="259045"/>
    <xdr:sp macro="" textlink="">
      <xdr:nvSpPr>
        <xdr:cNvPr id="374" name="n_4mainValue【公営住宅】&#10;一人当たり面積"/>
        <xdr:cNvSpPr txBox="1"/>
      </xdr:nvSpPr>
      <xdr:spPr>
        <a:xfrm>
          <a:off x="6737427" y="1463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420" name="【認定こども園・幼稚園・保育所】&#10;有形固定資産減価償却率平均値テキスト"/>
        <xdr:cNvSpPr txBox="1"/>
      </xdr:nvSpPr>
      <xdr:spPr>
        <a:xfrm>
          <a:off x="16357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38735</xdr:rowOff>
    </xdr:from>
    <xdr:to>
      <xdr:col>85</xdr:col>
      <xdr:colOff>177800</xdr:colOff>
      <xdr:row>36</xdr:row>
      <xdr:rowOff>140335</xdr:rowOff>
    </xdr:to>
    <xdr:sp macro="" textlink="">
      <xdr:nvSpPr>
        <xdr:cNvPr id="431" name="楕円 430"/>
        <xdr:cNvSpPr/>
      </xdr:nvSpPr>
      <xdr:spPr>
        <a:xfrm>
          <a:off x="162687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61612</xdr:rowOff>
    </xdr:from>
    <xdr:ext cx="405111" cy="259045"/>
    <xdr:sp macro="" textlink="">
      <xdr:nvSpPr>
        <xdr:cNvPr id="432" name="【認定こども園・幼稚園・保育所】&#10;有形固定資産減価償却率該当値テキスト"/>
        <xdr:cNvSpPr txBox="1"/>
      </xdr:nvSpPr>
      <xdr:spPr>
        <a:xfrm>
          <a:off x="16357600"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164465</xdr:rowOff>
    </xdr:from>
    <xdr:to>
      <xdr:col>81</xdr:col>
      <xdr:colOff>101600</xdr:colOff>
      <xdr:row>36</xdr:row>
      <xdr:rowOff>94615</xdr:rowOff>
    </xdr:to>
    <xdr:sp macro="" textlink="">
      <xdr:nvSpPr>
        <xdr:cNvPr id="433" name="楕円 432"/>
        <xdr:cNvSpPr/>
      </xdr:nvSpPr>
      <xdr:spPr>
        <a:xfrm>
          <a:off x="15430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43815</xdr:rowOff>
    </xdr:from>
    <xdr:to>
      <xdr:col>85</xdr:col>
      <xdr:colOff>127000</xdr:colOff>
      <xdr:row>36</xdr:row>
      <xdr:rowOff>89535</xdr:rowOff>
    </xdr:to>
    <xdr:cxnSp macro="">
      <xdr:nvCxnSpPr>
        <xdr:cNvPr id="434" name="直線コネクタ 433"/>
        <xdr:cNvCxnSpPr/>
      </xdr:nvCxnSpPr>
      <xdr:spPr>
        <a:xfrm>
          <a:off x="15481300" y="621601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132080</xdr:rowOff>
    </xdr:from>
    <xdr:to>
      <xdr:col>76</xdr:col>
      <xdr:colOff>165100</xdr:colOff>
      <xdr:row>36</xdr:row>
      <xdr:rowOff>62230</xdr:rowOff>
    </xdr:to>
    <xdr:sp macro="" textlink="">
      <xdr:nvSpPr>
        <xdr:cNvPr id="435" name="楕円 434"/>
        <xdr:cNvSpPr/>
      </xdr:nvSpPr>
      <xdr:spPr>
        <a:xfrm>
          <a:off x="14541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11430</xdr:rowOff>
    </xdr:from>
    <xdr:to>
      <xdr:col>81</xdr:col>
      <xdr:colOff>50800</xdr:colOff>
      <xdr:row>36</xdr:row>
      <xdr:rowOff>43815</xdr:rowOff>
    </xdr:to>
    <xdr:cxnSp macro="">
      <xdr:nvCxnSpPr>
        <xdr:cNvPr id="436" name="直線コネクタ 435"/>
        <xdr:cNvCxnSpPr/>
      </xdr:nvCxnSpPr>
      <xdr:spPr>
        <a:xfrm>
          <a:off x="14592300" y="61836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99695</xdr:rowOff>
    </xdr:from>
    <xdr:to>
      <xdr:col>72</xdr:col>
      <xdr:colOff>38100</xdr:colOff>
      <xdr:row>36</xdr:row>
      <xdr:rowOff>29845</xdr:rowOff>
    </xdr:to>
    <xdr:sp macro="" textlink="">
      <xdr:nvSpPr>
        <xdr:cNvPr id="437" name="楕円 436"/>
        <xdr:cNvSpPr/>
      </xdr:nvSpPr>
      <xdr:spPr>
        <a:xfrm>
          <a:off x="13652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150495</xdr:rowOff>
    </xdr:from>
    <xdr:to>
      <xdr:col>76</xdr:col>
      <xdr:colOff>114300</xdr:colOff>
      <xdr:row>36</xdr:row>
      <xdr:rowOff>11430</xdr:rowOff>
    </xdr:to>
    <xdr:cxnSp macro="">
      <xdr:nvCxnSpPr>
        <xdr:cNvPr id="438" name="直線コネクタ 437"/>
        <xdr:cNvCxnSpPr/>
      </xdr:nvCxnSpPr>
      <xdr:spPr>
        <a:xfrm>
          <a:off x="13703300" y="61512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48260</xdr:rowOff>
    </xdr:from>
    <xdr:to>
      <xdr:col>67</xdr:col>
      <xdr:colOff>101600</xdr:colOff>
      <xdr:row>35</xdr:row>
      <xdr:rowOff>149860</xdr:rowOff>
    </xdr:to>
    <xdr:sp macro="" textlink="">
      <xdr:nvSpPr>
        <xdr:cNvPr id="439" name="楕円 438"/>
        <xdr:cNvSpPr/>
      </xdr:nvSpPr>
      <xdr:spPr>
        <a:xfrm>
          <a:off x="12763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99060</xdr:rowOff>
    </xdr:from>
    <xdr:to>
      <xdr:col>71</xdr:col>
      <xdr:colOff>177800</xdr:colOff>
      <xdr:row>35</xdr:row>
      <xdr:rowOff>150495</xdr:rowOff>
    </xdr:to>
    <xdr:cxnSp macro="">
      <xdr:nvCxnSpPr>
        <xdr:cNvPr id="440" name="直線コネクタ 439"/>
        <xdr:cNvCxnSpPr/>
      </xdr:nvCxnSpPr>
      <xdr:spPr>
        <a:xfrm>
          <a:off x="12814300" y="60998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441" name="n_1aveValue【認定こども園・幼稚園・保育所】&#10;有形固定資産減価償却率"/>
        <xdr:cNvSpPr txBox="1"/>
      </xdr:nvSpPr>
      <xdr:spPr>
        <a:xfrm>
          <a:off x="152660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28592</xdr:rowOff>
    </xdr:from>
    <xdr:ext cx="405111" cy="259045"/>
    <xdr:sp macro="" textlink="">
      <xdr:nvSpPr>
        <xdr:cNvPr id="442" name="n_2aveValue【認定こども園・幼稚園・保育所】&#10;有形固定資産減価償却率"/>
        <xdr:cNvSpPr txBox="1"/>
      </xdr:nvSpPr>
      <xdr:spPr>
        <a:xfrm>
          <a:off x="14389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443" name="n_3aveValue【認定こども園・幼稚園・保育所】&#10;有形固定資産減価償却率"/>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3827</xdr:rowOff>
    </xdr:from>
    <xdr:ext cx="405111" cy="259045"/>
    <xdr:sp macro="" textlink="">
      <xdr:nvSpPr>
        <xdr:cNvPr id="444" name="n_4aveValue【認定こども園・幼稚園・保育所】&#10;有形固定資産減価償却率"/>
        <xdr:cNvSpPr txBox="1"/>
      </xdr:nvSpPr>
      <xdr:spPr>
        <a:xfrm>
          <a:off x="12611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111142</xdr:rowOff>
    </xdr:from>
    <xdr:ext cx="405111" cy="259045"/>
    <xdr:sp macro="" textlink="">
      <xdr:nvSpPr>
        <xdr:cNvPr id="445" name="n_1mainValue【認定こども園・幼稚園・保育所】&#10;有形固定資産減価償却率"/>
        <xdr:cNvSpPr txBox="1"/>
      </xdr:nvSpPr>
      <xdr:spPr>
        <a:xfrm>
          <a:off x="152660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78757</xdr:rowOff>
    </xdr:from>
    <xdr:ext cx="405111" cy="259045"/>
    <xdr:sp macro="" textlink="">
      <xdr:nvSpPr>
        <xdr:cNvPr id="446" name="n_2mainValue【認定こども園・幼稚園・保育所】&#10;有形固定資産減価償却率"/>
        <xdr:cNvSpPr txBox="1"/>
      </xdr:nvSpPr>
      <xdr:spPr>
        <a:xfrm>
          <a:off x="14389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46372</xdr:rowOff>
    </xdr:from>
    <xdr:ext cx="405111" cy="259045"/>
    <xdr:sp macro="" textlink="">
      <xdr:nvSpPr>
        <xdr:cNvPr id="447" name="n_3mainValue【認定こども園・幼稚園・保育所】&#10;有形固定資産減価償却率"/>
        <xdr:cNvSpPr txBox="1"/>
      </xdr:nvSpPr>
      <xdr:spPr>
        <a:xfrm>
          <a:off x="135007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166387</xdr:rowOff>
    </xdr:from>
    <xdr:ext cx="405111" cy="259045"/>
    <xdr:sp macro="" textlink="">
      <xdr:nvSpPr>
        <xdr:cNvPr id="448" name="n_4mainValue【認定こども園・幼稚園・保育所】&#10;有形固定資産減価償却率"/>
        <xdr:cNvSpPr txBox="1"/>
      </xdr:nvSpPr>
      <xdr:spPr>
        <a:xfrm>
          <a:off x="12611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475" name="【認定こども園・幼稚園・保育所】&#10;一人当たり面積平均値テキスト"/>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7" name="フローチャート: 判断 476"/>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8" name="フローチャート: 判断 477"/>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9" name="フローチャート: 判断 478"/>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0" name="フローチャート: 判断 479"/>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57404</xdr:rowOff>
    </xdr:from>
    <xdr:to>
      <xdr:col>116</xdr:col>
      <xdr:colOff>114300</xdr:colOff>
      <xdr:row>36</xdr:row>
      <xdr:rowOff>159004</xdr:rowOff>
    </xdr:to>
    <xdr:sp macro="" textlink="">
      <xdr:nvSpPr>
        <xdr:cNvPr id="486" name="楕円 485"/>
        <xdr:cNvSpPr/>
      </xdr:nvSpPr>
      <xdr:spPr>
        <a:xfrm>
          <a:off x="22110700" y="62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80281</xdr:rowOff>
    </xdr:from>
    <xdr:ext cx="469744" cy="259045"/>
    <xdr:sp macro="" textlink="">
      <xdr:nvSpPr>
        <xdr:cNvPr id="487" name="【認定こども園・幼稚園・保育所】&#10;一人当たり面積該当値テキスト"/>
        <xdr:cNvSpPr txBox="1"/>
      </xdr:nvSpPr>
      <xdr:spPr>
        <a:xfrm>
          <a:off x="22199600"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71120</xdr:rowOff>
    </xdr:from>
    <xdr:to>
      <xdr:col>112</xdr:col>
      <xdr:colOff>38100</xdr:colOff>
      <xdr:row>37</xdr:row>
      <xdr:rowOff>1270</xdr:rowOff>
    </xdr:to>
    <xdr:sp macro="" textlink="">
      <xdr:nvSpPr>
        <xdr:cNvPr id="488" name="楕円 487"/>
        <xdr:cNvSpPr/>
      </xdr:nvSpPr>
      <xdr:spPr>
        <a:xfrm>
          <a:off x="21272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108204</xdr:rowOff>
    </xdr:from>
    <xdr:to>
      <xdr:col>116</xdr:col>
      <xdr:colOff>63500</xdr:colOff>
      <xdr:row>36</xdr:row>
      <xdr:rowOff>121920</xdr:rowOff>
    </xdr:to>
    <xdr:cxnSp macro="">
      <xdr:nvCxnSpPr>
        <xdr:cNvPr id="489" name="直線コネクタ 488"/>
        <xdr:cNvCxnSpPr/>
      </xdr:nvCxnSpPr>
      <xdr:spPr>
        <a:xfrm flipV="1">
          <a:off x="21323300" y="62804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59690</xdr:rowOff>
    </xdr:from>
    <xdr:to>
      <xdr:col>107</xdr:col>
      <xdr:colOff>101600</xdr:colOff>
      <xdr:row>37</xdr:row>
      <xdr:rowOff>161290</xdr:rowOff>
    </xdr:to>
    <xdr:sp macro="" textlink="">
      <xdr:nvSpPr>
        <xdr:cNvPr id="490" name="楕円 489"/>
        <xdr:cNvSpPr/>
      </xdr:nvSpPr>
      <xdr:spPr>
        <a:xfrm>
          <a:off x="20383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121920</xdr:rowOff>
    </xdr:from>
    <xdr:to>
      <xdr:col>111</xdr:col>
      <xdr:colOff>177800</xdr:colOff>
      <xdr:row>37</xdr:row>
      <xdr:rowOff>110490</xdr:rowOff>
    </xdr:to>
    <xdr:cxnSp macro="">
      <xdr:nvCxnSpPr>
        <xdr:cNvPr id="491" name="直線コネクタ 490"/>
        <xdr:cNvCxnSpPr/>
      </xdr:nvCxnSpPr>
      <xdr:spPr>
        <a:xfrm flipV="1">
          <a:off x="20434300" y="62941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121412</xdr:rowOff>
    </xdr:from>
    <xdr:to>
      <xdr:col>102</xdr:col>
      <xdr:colOff>165100</xdr:colOff>
      <xdr:row>37</xdr:row>
      <xdr:rowOff>51562</xdr:rowOff>
    </xdr:to>
    <xdr:sp macro="" textlink="">
      <xdr:nvSpPr>
        <xdr:cNvPr id="492" name="楕円 491"/>
        <xdr:cNvSpPr/>
      </xdr:nvSpPr>
      <xdr:spPr>
        <a:xfrm>
          <a:off x="19494500" y="62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762</xdr:rowOff>
    </xdr:from>
    <xdr:to>
      <xdr:col>107</xdr:col>
      <xdr:colOff>50800</xdr:colOff>
      <xdr:row>37</xdr:row>
      <xdr:rowOff>110490</xdr:rowOff>
    </xdr:to>
    <xdr:cxnSp macro="">
      <xdr:nvCxnSpPr>
        <xdr:cNvPr id="493" name="直線コネクタ 492"/>
        <xdr:cNvCxnSpPr/>
      </xdr:nvCxnSpPr>
      <xdr:spPr>
        <a:xfrm>
          <a:off x="19545300" y="634441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125984</xdr:rowOff>
    </xdr:from>
    <xdr:to>
      <xdr:col>98</xdr:col>
      <xdr:colOff>38100</xdr:colOff>
      <xdr:row>37</xdr:row>
      <xdr:rowOff>56134</xdr:rowOff>
    </xdr:to>
    <xdr:sp macro="" textlink="">
      <xdr:nvSpPr>
        <xdr:cNvPr id="494" name="楕円 493"/>
        <xdr:cNvSpPr/>
      </xdr:nvSpPr>
      <xdr:spPr>
        <a:xfrm>
          <a:off x="18605500" y="62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762</xdr:rowOff>
    </xdr:from>
    <xdr:to>
      <xdr:col>102</xdr:col>
      <xdr:colOff>114300</xdr:colOff>
      <xdr:row>37</xdr:row>
      <xdr:rowOff>5334</xdr:rowOff>
    </xdr:to>
    <xdr:cxnSp macro="">
      <xdr:nvCxnSpPr>
        <xdr:cNvPr id="495" name="直線コネクタ 494"/>
        <xdr:cNvCxnSpPr/>
      </xdr:nvCxnSpPr>
      <xdr:spPr>
        <a:xfrm flipV="1">
          <a:off x="18656300" y="63444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161561</xdr:rowOff>
    </xdr:from>
    <xdr:ext cx="469744" cy="259045"/>
    <xdr:sp macro="" textlink="">
      <xdr:nvSpPr>
        <xdr:cNvPr id="496" name="n_1aveValue【認定こども園・幼稚園・保育所】&#10;一人当たり面積"/>
        <xdr:cNvSpPr txBox="1"/>
      </xdr:nvSpPr>
      <xdr:spPr>
        <a:xfrm>
          <a:off x="21075727"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170705</xdr:rowOff>
    </xdr:from>
    <xdr:ext cx="469744" cy="259045"/>
    <xdr:sp macro="" textlink="">
      <xdr:nvSpPr>
        <xdr:cNvPr id="497" name="n_2aveValue【認定こども園・幼稚園・保育所】&#10;一人当たり面積"/>
        <xdr:cNvSpPr txBox="1"/>
      </xdr:nvSpPr>
      <xdr:spPr>
        <a:xfrm>
          <a:off x="20199427" y="651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166133</xdr:rowOff>
    </xdr:from>
    <xdr:ext cx="469744" cy="259045"/>
    <xdr:sp macro="" textlink="">
      <xdr:nvSpPr>
        <xdr:cNvPr id="498" name="n_3aveValue【認定こども園・幼稚園・保育所】&#10;一人当たり面積"/>
        <xdr:cNvSpPr txBox="1"/>
      </xdr:nvSpPr>
      <xdr:spPr>
        <a:xfrm>
          <a:off x="19310427"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17543</xdr:rowOff>
    </xdr:from>
    <xdr:ext cx="469744" cy="259045"/>
    <xdr:sp macro="" textlink="">
      <xdr:nvSpPr>
        <xdr:cNvPr id="499" name="n_4aveValue【認定こども園・幼稚園・保育所】&#10;一人当たり面積"/>
        <xdr:cNvSpPr txBox="1"/>
      </xdr:nvSpPr>
      <xdr:spPr>
        <a:xfrm>
          <a:off x="18421427" y="653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17797</xdr:rowOff>
    </xdr:from>
    <xdr:ext cx="469744" cy="259045"/>
    <xdr:sp macro="" textlink="">
      <xdr:nvSpPr>
        <xdr:cNvPr id="500" name="n_1mainValue【認定こども園・幼稚園・保育所】&#10;一人当たり面積"/>
        <xdr:cNvSpPr txBox="1"/>
      </xdr:nvSpPr>
      <xdr:spPr>
        <a:xfrm>
          <a:off x="210757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6367</xdr:rowOff>
    </xdr:from>
    <xdr:ext cx="469744" cy="259045"/>
    <xdr:sp macro="" textlink="">
      <xdr:nvSpPr>
        <xdr:cNvPr id="501" name="n_2mainValue【認定こども園・幼稚園・保育所】&#10;一人当たり面積"/>
        <xdr:cNvSpPr txBox="1"/>
      </xdr:nvSpPr>
      <xdr:spPr>
        <a:xfrm>
          <a:off x="20199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68089</xdr:rowOff>
    </xdr:from>
    <xdr:ext cx="469744" cy="259045"/>
    <xdr:sp macro="" textlink="">
      <xdr:nvSpPr>
        <xdr:cNvPr id="502" name="n_3mainValue【認定こども園・幼稚園・保育所】&#10;一人当たり面積"/>
        <xdr:cNvSpPr txBox="1"/>
      </xdr:nvSpPr>
      <xdr:spPr>
        <a:xfrm>
          <a:off x="19310427" y="606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72661</xdr:rowOff>
    </xdr:from>
    <xdr:ext cx="469744" cy="259045"/>
    <xdr:sp macro="" textlink="">
      <xdr:nvSpPr>
        <xdr:cNvPr id="503" name="n_4mainValue【認定こども園・幼稚園・保育所】&#10;一人当たり面積"/>
        <xdr:cNvSpPr txBox="1"/>
      </xdr:nvSpPr>
      <xdr:spPr>
        <a:xfrm>
          <a:off x="18421427" y="607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5"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7" name="フローチャート: 判断 536"/>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9" name="フローチャート: 判断 538"/>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0" name="フローチャート: 判断 539"/>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148409</xdr:rowOff>
    </xdr:from>
    <xdr:to>
      <xdr:col>85</xdr:col>
      <xdr:colOff>177800</xdr:colOff>
      <xdr:row>61</xdr:row>
      <xdr:rowOff>78559</xdr:rowOff>
    </xdr:to>
    <xdr:sp macro="" textlink="">
      <xdr:nvSpPr>
        <xdr:cNvPr id="546" name="楕円 545"/>
        <xdr:cNvSpPr/>
      </xdr:nvSpPr>
      <xdr:spPr>
        <a:xfrm>
          <a:off x="162687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126836</xdr:rowOff>
    </xdr:from>
    <xdr:ext cx="405111" cy="259045"/>
    <xdr:sp macro="" textlink="">
      <xdr:nvSpPr>
        <xdr:cNvPr id="547" name="【学校施設】&#10;有形固定資産減価償却率該当値テキスト"/>
        <xdr:cNvSpPr txBox="1"/>
      </xdr:nvSpPr>
      <xdr:spPr>
        <a:xfrm>
          <a:off x="16357600"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164737</xdr:rowOff>
    </xdr:from>
    <xdr:to>
      <xdr:col>81</xdr:col>
      <xdr:colOff>101600</xdr:colOff>
      <xdr:row>61</xdr:row>
      <xdr:rowOff>94887</xdr:rowOff>
    </xdr:to>
    <xdr:sp macro="" textlink="">
      <xdr:nvSpPr>
        <xdr:cNvPr id="548" name="楕円 547"/>
        <xdr:cNvSpPr/>
      </xdr:nvSpPr>
      <xdr:spPr>
        <a:xfrm>
          <a:off x="15430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27759</xdr:rowOff>
    </xdr:from>
    <xdr:to>
      <xdr:col>85</xdr:col>
      <xdr:colOff>127000</xdr:colOff>
      <xdr:row>61</xdr:row>
      <xdr:rowOff>44087</xdr:rowOff>
    </xdr:to>
    <xdr:cxnSp macro="">
      <xdr:nvCxnSpPr>
        <xdr:cNvPr id="549" name="直線コネクタ 548"/>
        <xdr:cNvCxnSpPr/>
      </xdr:nvCxnSpPr>
      <xdr:spPr>
        <a:xfrm flipV="1">
          <a:off x="15481300" y="1048620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39007</xdr:rowOff>
    </xdr:from>
    <xdr:to>
      <xdr:col>76</xdr:col>
      <xdr:colOff>165100</xdr:colOff>
      <xdr:row>61</xdr:row>
      <xdr:rowOff>140607</xdr:rowOff>
    </xdr:to>
    <xdr:sp macro="" textlink="">
      <xdr:nvSpPr>
        <xdr:cNvPr id="550" name="楕円 549"/>
        <xdr:cNvSpPr/>
      </xdr:nvSpPr>
      <xdr:spPr>
        <a:xfrm>
          <a:off x="14541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44087</xdr:rowOff>
    </xdr:from>
    <xdr:to>
      <xdr:col>81</xdr:col>
      <xdr:colOff>50800</xdr:colOff>
      <xdr:row>61</xdr:row>
      <xdr:rowOff>89807</xdr:rowOff>
    </xdr:to>
    <xdr:cxnSp macro="">
      <xdr:nvCxnSpPr>
        <xdr:cNvPr id="551" name="直線コネクタ 550"/>
        <xdr:cNvCxnSpPr/>
      </xdr:nvCxnSpPr>
      <xdr:spPr>
        <a:xfrm flipV="1">
          <a:off x="14592300" y="1050253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19413</xdr:rowOff>
    </xdr:from>
    <xdr:to>
      <xdr:col>72</xdr:col>
      <xdr:colOff>38100</xdr:colOff>
      <xdr:row>61</xdr:row>
      <xdr:rowOff>121013</xdr:rowOff>
    </xdr:to>
    <xdr:sp macro="" textlink="">
      <xdr:nvSpPr>
        <xdr:cNvPr id="552" name="楕円 551"/>
        <xdr:cNvSpPr/>
      </xdr:nvSpPr>
      <xdr:spPr>
        <a:xfrm>
          <a:off x="13652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70213</xdr:rowOff>
    </xdr:from>
    <xdr:to>
      <xdr:col>76</xdr:col>
      <xdr:colOff>114300</xdr:colOff>
      <xdr:row>61</xdr:row>
      <xdr:rowOff>89807</xdr:rowOff>
    </xdr:to>
    <xdr:cxnSp macro="">
      <xdr:nvCxnSpPr>
        <xdr:cNvPr id="553" name="直線コネクタ 552"/>
        <xdr:cNvCxnSpPr/>
      </xdr:nvCxnSpPr>
      <xdr:spPr>
        <a:xfrm>
          <a:off x="13703300" y="105286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16147</xdr:rowOff>
    </xdr:from>
    <xdr:to>
      <xdr:col>67</xdr:col>
      <xdr:colOff>101600</xdr:colOff>
      <xdr:row>61</xdr:row>
      <xdr:rowOff>117747</xdr:rowOff>
    </xdr:to>
    <xdr:sp macro="" textlink="">
      <xdr:nvSpPr>
        <xdr:cNvPr id="554" name="楕円 553"/>
        <xdr:cNvSpPr/>
      </xdr:nvSpPr>
      <xdr:spPr>
        <a:xfrm>
          <a:off x="12763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66947</xdr:rowOff>
    </xdr:from>
    <xdr:to>
      <xdr:col>71</xdr:col>
      <xdr:colOff>177800</xdr:colOff>
      <xdr:row>61</xdr:row>
      <xdr:rowOff>70213</xdr:rowOff>
    </xdr:to>
    <xdr:cxnSp macro="">
      <xdr:nvCxnSpPr>
        <xdr:cNvPr id="555" name="直線コネクタ 554"/>
        <xdr:cNvCxnSpPr/>
      </xdr:nvCxnSpPr>
      <xdr:spPr>
        <a:xfrm>
          <a:off x="12814300" y="1052539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56"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57" name="n_2aveValue【学校施設】&#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58" name="n_3aveValue【学校施設】&#10;有形固定資産減価償却率"/>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559" name="n_4aveValue【学校施設】&#10;有形固定資産減価償却率"/>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86014</xdr:rowOff>
    </xdr:from>
    <xdr:ext cx="405111" cy="259045"/>
    <xdr:sp macro="" textlink="">
      <xdr:nvSpPr>
        <xdr:cNvPr id="560" name="n_1mainValue【学校施設】&#10;有形固定資産減価償却率"/>
        <xdr:cNvSpPr txBox="1"/>
      </xdr:nvSpPr>
      <xdr:spPr>
        <a:xfrm>
          <a:off x="152660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131734</xdr:rowOff>
    </xdr:from>
    <xdr:ext cx="405111" cy="259045"/>
    <xdr:sp macro="" textlink="">
      <xdr:nvSpPr>
        <xdr:cNvPr id="561" name="n_2mainValue【学校施設】&#10;有形固定資産減価償却率"/>
        <xdr:cNvSpPr txBox="1"/>
      </xdr:nvSpPr>
      <xdr:spPr>
        <a:xfrm>
          <a:off x="14389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112140</xdr:rowOff>
    </xdr:from>
    <xdr:ext cx="405111" cy="259045"/>
    <xdr:sp macro="" textlink="">
      <xdr:nvSpPr>
        <xdr:cNvPr id="562" name="n_3mainValue【学校施設】&#10;有形固定資産減価償却率"/>
        <xdr:cNvSpPr txBox="1"/>
      </xdr:nvSpPr>
      <xdr:spPr>
        <a:xfrm>
          <a:off x="13500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108874</xdr:rowOff>
    </xdr:from>
    <xdr:ext cx="405111" cy="259045"/>
    <xdr:sp macro="" textlink="">
      <xdr:nvSpPr>
        <xdr:cNvPr id="563" name="n_4mainValue【学校施設】&#10;有形固定資産減価償却率"/>
        <xdr:cNvSpPr txBox="1"/>
      </xdr:nvSpPr>
      <xdr:spPr>
        <a:xfrm>
          <a:off x="126117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9" name="テキスト ボックス 578"/>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1" name="テキスト ボックス 580"/>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3" name="テキスト ボックス 58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7" name="直線コネクタ 586"/>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8"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89" name="直線コネクタ 588"/>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0"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1" name="直線コネクタ 590"/>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48480</xdr:rowOff>
    </xdr:from>
    <xdr:ext cx="469744" cy="259045"/>
    <xdr:sp macro="" textlink="">
      <xdr:nvSpPr>
        <xdr:cNvPr id="592" name="【学校施設】&#10;一人当たり面積平均値テキスト"/>
        <xdr:cNvSpPr txBox="1"/>
      </xdr:nvSpPr>
      <xdr:spPr>
        <a:xfrm>
          <a:off x="22199600" y="10849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3" name="フローチャート: 判断 592"/>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4" name="フローチャート: 判断 593"/>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5" name="フローチャート: 判断 594"/>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6" name="フローチャート: 判断 595"/>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7" name="フローチャート: 判断 596"/>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23266</xdr:rowOff>
    </xdr:from>
    <xdr:to>
      <xdr:col>116</xdr:col>
      <xdr:colOff>114300</xdr:colOff>
      <xdr:row>63</xdr:row>
      <xdr:rowOff>124866</xdr:rowOff>
    </xdr:to>
    <xdr:sp macro="" textlink="">
      <xdr:nvSpPr>
        <xdr:cNvPr id="603" name="楕円 602"/>
        <xdr:cNvSpPr/>
      </xdr:nvSpPr>
      <xdr:spPr>
        <a:xfrm>
          <a:off x="22110700" y="1082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154093</xdr:rowOff>
    </xdr:from>
    <xdr:ext cx="469744" cy="259045"/>
    <xdr:sp macro="" textlink="">
      <xdr:nvSpPr>
        <xdr:cNvPr id="604" name="【学校施設】&#10;一人当たり面積該当値テキスト"/>
        <xdr:cNvSpPr txBox="1"/>
      </xdr:nvSpPr>
      <xdr:spPr>
        <a:xfrm>
          <a:off x="22199600" y="1061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23343</xdr:rowOff>
    </xdr:from>
    <xdr:to>
      <xdr:col>112</xdr:col>
      <xdr:colOff>38100</xdr:colOff>
      <xdr:row>63</xdr:row>
      <xdr:rowOff>124943</xdr:rowOff>
    </xdr:to>
    <xdr:sp macro="" textlink="">
      <xdr:nvSpPr>
        <xdr:cNvPr id="605" name="楕円 604"/>
        <xdr:cNvSpPr/>
      </xdr:nvSpPr>
      <xdr:spPr>
        <a:xfrm>
          <a:off x="21272500" y="1082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74066</xdr:rowOff>
    </xdr:from>
    <xdr:to>
      <xdr:col>116</xdr:col>
      <xdr:colOff>63500</xdr:colOff>
      <xdr:row>63</xdr:row>
      <xdr:rowOff>74143</xdr:rowOff>
    </xdr:to>
    <xdr:cxnSp macro="">
      <xdr:nvCxnSpPr>
        <xdr:cNvPr id="606" name="直線コネクタ 605"/>
        <xdr:cNvCxnSpPr/>
      </xdr:nvCxnSpPr>
      <xdr:spPr>
        <a:xfrm flipV="1">
          <a:off x="21323300" y="10875416"/>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56109</xdr:rowOff>
    </xdr:from>
    <xdr:to>
      <xdr:col>107</xdr:col>
      <xdr:colOff>101600</xdr:colOff>
      <xdr:row>63</xdr:row>
      <xdr:rowOff>157709</xdr:rowOff>
    </xdr:to>
    <xdr:sp macro="" textlink="">
      <xdr:nvSpPr>
        <xdr:cNvPr id="607" name="楕円 606"/>
        <xdr:cNvSpPr/>
      </xdr:nvSpPr>
      <xdr:spPr>
        <a:xfrm>
          <a:off x="20383500" y="1085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74143</xdr:rowOff>
    </xdr:from>
    <xdr:to>
      <xdr:col>111</xdr:col>
      <xdr:colOff>177800</xdr:colOff>
      <xdr:row>63</xdr:row>
      <xdr:rowOff>106909</xdr:rowOff>
    </xdr:to>
    <xdr:cxnSp macro="">
      <xdr:nvCxnSpPr>
        <xdr:cNvPr id="608" name="直線コネクタ 607"/>
        <xdr:cNvCxnSpPr/>
      </xdr:nvCxnSpPr>
      <xdr:spPr>
        <a:xfrm flipV="1">
          <a:off x="20434300" y="10875493"/>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58395</xdr:rowOff>
    </xdr:from>
    <xdr:to>
      <xdr:col>102</xdr:col>
      <xdr:colOff>165100</xdr:colOff>
      <xdr:row>63</xdr:row>
      <xdr:rowOff>159995</xdr:rowOff>
    </xdr:to>
    <xdr:sp macro="" textlink="">
      <xdr:nvSpPr>
        <xdr:cNvPr id="609" name="楕円 608"/>
        <xdr:cNvSpPr/>
      </xdr:nvSpPr>
      <xdr:spPr>
        <a:xfrm>
          <a:off x="19494500" y="108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106909</xdr:rowOff>
    </xdr:from>
    <xdr:to>
      <xdr:col>107</xdr:col>
      <xdr:colOff>50800</xdr:colOff>
      <xdr:row>63</xdr:row>
      <xdr:rowOff>109195</xdr:rowOff>
    </xdr:to>
    <xdr:cxnSp macro="">
      <xdr:nvCxnSpPr>
        <xdr:cNvPr id="610" name="直線コネクタ 609"/>
        <xdr:cNvCxnSpPr/>
      </xdr:nvCxnSpPr>
      <xdr:spPr>
        <a:xfrm flipV="1">
          <a:off x="19545300" y="1090825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53822</xdr:rowOff>
    </xdr:from>
    <xdr:to>
      <xdr:col>98</xdr:col>
      <xdr:colOff>38100</xdr:colOff>
      <xdr:row>63</xdr:row>
      <xdr:rowOff>155422</xdr:rowOff>
    </xdr:to>
    <xdr:sp macro="" textlink="">
      <xdr:nvSpPr>
        <xdr:cNvPr id="611" name="楕円 610"/>
        <xdr:cNvSpPr/>
      </xdr:nvSpPr>
      <xdr:spPr>
        <a:xfrm>
          <a:off x="18605500" y="1085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104622</xdr:rowOff>
    </xdr:from>
    <xdr:to>
      <xdr:col>102</xdr:col>
      <xdr:colOff>114300</xdr:colOff>
      <xdr:row>63</xdr:row>
      <xdr:rowOff>109195</xdr:rowOff>
    </xdr:to>
    <xdr:cxnSp macro="">
      <xdr:nvCxnSpPr>
        <xdr:cNvPr id="612" name="直線コネクタ 611"/>
        <xdr:cNvCxnSpPr/>
      </xdr:nvCxnSpPr>
      <xdr:spPr>
        <a:xfrm>
          <a:off x="18656300" y="10905972"/>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163161</xdr:rowOff>
    </xdr:from>
    <xdr:ext cx="469744" cy="259045"/>
    <xdr:sp macro="" textlink="">
      <xdr:nvSpPr>
        <xdr:cNvPr id="613" name="n_1aveValue【学校施設】&#10;一人当たり面積"/>
        <xdr:cNvSpPr txBox="1"/>
      </xdr:nvSpPr>
      <xdr:spPr>
        <a:xfrm>
          <a:off x="21075727" y="1096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166514</xdr:rowOff>
    </xdr:from>
    <xdr:ext cx="469744" cy="259045"/>
    <xdr:sp macro="" textlink="">
      <xdr:nvSpPr>
        <xdr:cNvPr id="614" name="n_2aveValue【学校施設】&#10;一人当たり面積"/>
        <xdr:cNvSpPr txBox="1"/>
      </xdr:nvSpPr>
      <xdr:spPr>
        <a:xfrm>
          <a:off x="20199427" y="109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168191</xdr:rowOff>
    </xdr:from>
    <xdr:ext cx="469744" cy="259045"/>
    <xdr:sp macro="" textlink="">
      <xdr:nvSpPr>
        <xdr:cNvPr id="615" name="n_3aveValue【学校施設】&#10;一人当たり面積"/>
        <xdr:cNvSpPr txBox="1"/>
      </xdr:nvSpPr>
      <xdr:spPr>
        <a:xfrm>
          <a:off x="19310427" y="109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170477</xdr:rowOff>
    </xdr:from>
    <xdr:ext cx="469744" cy="259045"/>
    <xdr:sp macro="" textlink="">
      <xdr:nvSpPr>
        <xdr:cNvPr id="616" name="n_4aveValue【学校施設】&#10;一人当たり面積"/>
        <xdr:cNvSpPr txBox="1"/>
      </xdr:nvSpPr>
      <xdr:spPr>
        <a:xfrm>
          <a:off x="18421427" y="109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141470</xdr:rowOff>
    </xdr:from>
    <xdr:ext cx="469744" cy="259045"/>
    <xdr:sp macro="" textlink="">
      <xdr:nvSpPr>
        <xdr:cNvPr id="617" name="n_1mainValue【学校施設】&#10;一人当たり面積"/>
        <xdr:cNvSpPr txBox="1"/>
      </xdr:nvSpPr>
      <xdr:spPr>
        <a:xfrm>
          <a:off x="21075727" y="1059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2786</xdr:rowOff>
    </xdr:from>
    <xdr:ext cx="469744" cy="259045"/>
    <xdr:sp macro="" textlink="">
      <xdr:nvSpPr>
        <xdr:cNvPr id="618" name="n_2mainValue【学校施設】&#10;一人当たり面積"/>
        <xdr:cNvSpPr txBox="1"/>
      </xdr:nvSpPr>
      <xdr:spPr>
        <a:xfrm>
          <a:off x="20199427" y="1063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5072</xdr:rowOff>
    </xdr:from>
    <xdr:ext cx="469744" cy="259045"/>
    <xdr:sp macro="" textlink="">
      <xdr:nvSpPr>
        <xdr:cNvPr id="619" name="n_3mainValue【学校施設】&#10;一人当たり面積"/>
        <xdr:cNvSpPr txBox="1"/>
      </xdr:nvSpPr>
      <xdr:spPr>
        <a:xfrm>
          <a:off x="19310427" y="1063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499</xdr:rowOff>
    </xdr:from>
    <xdr:ext cx="469744" cy="259045"/>
    <xdr:sp macro="" textlink="">
      <xdr:nvSpPr>
        <xdr:cNvPr id="620" name="n_4mainValue【学校施設】&#10;一人当たり面積"/>
        <xdr:cNvSpPr txBox="1"/>
      </xdr:nvSpPr>
      <xdr:spPr>
        <a:xfrm>
          <a:off x="18421427" y="1063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7" name="テキスト ボックス 6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9" name="テキスト ボックス 6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661" name="直線コネクタ 660"/>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662" name="【公民館】&#10;有形固定資産減価償却率最小値テキスト"/>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663" name="直線コネクタ 662"/>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664"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665" name="直線コネクタ 664"/>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666" name="【公民館】&#10;有形固定資産減価償却率平均値テキスト"/>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67" name="フローチャート: 判断 666"/>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668" name="フローチャート: 判断 667"/>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669" name="フローチャート: 判断 668"/>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670" name="フローチャート: 判断 669"/>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671" name="フローチャート: 判断 670"/>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77" name="楕円 676"/>
        <xdr:cNvSpPr/>
      </xdr:nvSpPr>
      <xdr:spPr>
        <a:xfrm>
          <a:off x="16268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26688</xdr:rowOff>
    </xdr:from>
    <xdr:ext cx="405111" cy="259045"/>
    <xdr:sp macro="" textlink="">
      <xdr:nvSpPr>
        <xdr:cNvPr id="678" name="【公民館】&#10;有形固定資産減価償却率該当値テキスト"/>
        <xdr:cNvSpPr txBox="1"/>
      </xdr:nvSpPr>
      <xdr:spPr>
        <a:xfrm>
          <a:off x="16357600"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15875</xdr:rowOff>
    </xdr:from>
    <xdr:to>
      <xdr:col>81</xdr:col>
      <xdr:colOff>101600</xdr:colOff>
      <xdr:row>104</xdr:row>
      <xdr:rowOff>117475</xdr:rowOff>
    </xdr:to>
    <xdr:sp macro="" textlink="">
      <xdr:nvSpPr>
        <xdr:cNvPr id="679" name="楕円 678"/>
        <xdr:cNvSpPr/>
      </xdr:nvSpPr>
      <xdr:spPr>
        <a:xfrm>
          <a:off x="15430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66675</xdr:rowOff>
    </xdr:from>
    <xdr:to>
      <xdr:col>85</xdr:col>
      <xdr:colOff>127000</xdr:colOff>
      <xdr:row>104</xdr:row>
      <xdr:rowOff>99061</xdr:rowOff>
    </xdr:to>
    <xdr:cxnSp macro="">
      <xdr:nvCxnSpPr>
        <xdr:cNvPr id="680" name="直線コネクタ 679"/>
        <xdr:cNvCxnSpPr/>
      </xdr:nvCxnSpPr>
      <xdr:spPr>
        <a:xfrm>
          <a:off x="15481300" y="17897475"/>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681" name="楕円 680"/>
        <xdr:cNvSpPr/>
      </xdr:nvSpPr>
      <xdr:spPr>
        <a:xfrm>
          <a:off x="14541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xdr:rowOff>
    </xdr:from>
    <xdr:to>
      <xdr:col>81</xdr:col>
      <xdr:colOff>50800</xdr:colOff>
      <xdr:row>104</xdr:row>
      <xdr:rowOff>66675</xdr:rowOff>
    </xdr:to>
    <xdr:cxnSp macro="">
      <xdr:nvCxnSpPr>
        <xdr:cNvPr id="682" name="直線コネクタ 681"/>
        <xdr:cNvCxnSpPr/>
      </xdr:nvCxnSpPr>
      <xdr:spPr>
        <a:xfrm>
          <a:off x="14592300" y="1783842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683" name="楕円 682"/>
        <xdr:cNvSpPr/>
      </xdr:nvSpPr>
      <xdr:spPr>
        <a:xfrm>
          <a:off x="13652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148589</xdr:rowOff>
    </xdr:from>
    <xdr:to>
      <xdr:col>76</xdr:col>
      <xdr:colOff>114300</xdr:colOff>
      <xdr:row>104</xdr:row>
      <xdr:rowOff>7620</xdr:rowOff>
    </xdr:to>
    <xdr:cxnSp macro="">
      <xdr:nvCxnSpPr>
        <xdr:cNvPr id="684" name="直線コネクタ 683"/>
        <xdr:cNvCxnSpPr/>
      </xdr:nvCxnSpPr>
      <xdr:spPr>
        <a:xfrm>
          <a:off x="13703300" y="178079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46355</xdr:rowOff>
    </xdr:from>
    <xdr:to>
      <xdr:col>67</xdr:col>
      <xdr:colOff>101600</xdr:colOff>
      <xdr:row>103</xdr:row>
      <xdr:rowOff>147955</xdr:rowOff>
    </xdr:to>
    <xdr:sp macro="" textlink="">
      <xdr:nvSpPr>
        <xdr:cNvPr id="685" name="楕円 684"/>
        <xdr:cNvSpPr/>
      </xdr:nvSpPr>
      <xdr:spPr>
        <a:xfrm>
          <a:off x="12763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97155</xdr:rowOff>
    </xdr:from>
    <xdr:to>
      <xdr:col>71</xdr:col>
      <xdr:colOff>177800</xdr:colOff>
      <xdr:row>103</xdr:row>
      <xdr:rowOff>148589</xdr:rowOff>
    </xdr:to>
    <xdr:cxnSp macro="">
      <xdr:nvCxnSpPr>
        <xdr:cNvPr id="686" name="直線コネクタ 685"/>
        <xdr:cNvCxnSpPr/>
      </xdr:nvCxnSpPr>
      <xdr:spPr>
        <a:xfrm>
          <a:off x="12814300" y="1775650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687" name="n_1aveValue【公民館】&#10;有形固定資産減価償却率"/>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74313</xdr:rowOff>
    </xdr:from>
    <xdr:ext cx="405111" cy="259045"/>
    <xdr:sp macro="" textlink="">
      <xdr:nvSpPr>
        <xdr:cNvPr id="688" name="n_2aveValue【公民館】&#10;有形固定資産減価償却率"/>
        <xdr:cNvSpPr txBox="1"/>
      </xdr:nvSpPr>
      <xdr:spPr>
        <a:xfrm>
          <a:off x="143897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57166</xdr:rowOff>
    </xdr:from>
    <xdr:ext cx="405111" cy="259045"/>
    <xdr:sp macro="" textlink="">
      <xdr:nvSpPr>
        <xdr:cNvPr id="689" name="n_3aveValue【公民館】&#10;有形固定資産減価償却率"/>
        <xdr:cNvSpPr txBox="1"/>
      </xdr:nvSpPr>
      <xdr:spPr>
        <a:xfrm>
          <a:off x="13500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41927</xdr:rowOff>
    </xdr:from>
    <xdr:ext cx="405111" cy="259045"/>
    <xdr:sp macro="" textlink="">
      <xdr:nvSpPr>
        <xdr:cNvPr id="690" name="n_4aveValue【公民館】&#10;有形固定資産減価償却率"/>
        <xdr:cNvSpPr txBox="1"/>
      </xdr:nvSpPr>
      <xdr:spPr>
        <a:xfrm>
          <a:off x="12611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108602</xdr:rowOff>
    </xdr:from>
    <xdr:ext cx="405111" cy="259045"/>
    <xdr:sp macro="" textlink="">
      <xdr:nvSpPr>
        <xdr:cNvPr id="691" name="n_1mainValue【公民館】&#10;有形固定資産減価償却率"/>
        <xdr:cNvSpPr txBox="1"/>
      </xdr:nvSpPr>
      <xdr:spPr>
        <a:xfrm>
          <a:off x="15266044" y="1793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692" name="n_2mainValue【公民館】&#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44466</xdr:rowOff>
    </xdr:from>
    <xdr:ext cx="405111" cy="259045"/>
    <xdr:sp macro="" textlink="">
      <xdr:nvSpPr>
        <xdr:cNvPr id="693" name="n_3mainValue【公民館】&#10;有形固定資産減価償却率"/>
        <xdr:cNvSpPr txBox="1"/>
      </xdr:nvSpPr>
      <xdr:spPr>
        <a:xfrm>
          <a:off x="13500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164482</xdr:rowOff>
    </xdr:from>
    <xdr:ext cx="405111" cy="259045"/>
    <xdr:sp macro="" textlink="">
      <xdr:nvSpPr>
        <xdr:cNvPr id="694" name="n_4mainValue【公民館】&#10;有形固定資産減価償却率"/>
        <xdr:cNvSpPr txBox="1"/>
      </xdr:nvSpPr>
      <xdr:spPr>
        <a:xfrm>
          <a:off x="12611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5" name="直線コネクタ 7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6" name="テキスト ボックス 7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7" name="直線コネクタ 7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8" name="テキスト ボックス 7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9" name="直線コネクタ 7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0" name="テキスト ボックス 7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1" name="直線コネクタ 7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2" name="テキスト ボックス 7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716" name="直線コネクタ 715"/>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717"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718" name="直線コネクタ 717"/>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719" name="【公民館】&#10;一人当たり面積最大値テキスト"/>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720" name="直線コネクタ 719"/>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22114</xdr:rowOff>
    </xdr:from>
    <xdr:ext cx="469744" cy="259045"/>
    <xdr:sp macro="" textlink="">
      <xdr:nvSpPr>
        <xdr:cNvPr id="721" name="【公民館】&#10;一人当たり面積平均値テキスト"/>
        <xdr:cNvSpPr txBox="1"/>
      </xdr:nvSpPr>
      <xdr:spPr>
        <a:xfrm>
          <a:off x="22199600" y="1819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722" name="フローチャート: 判断 721"/>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723" name="フローチャート: 判断 722"/>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724" name="フローチャート: 判断 723"/>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725" name="フローチャート: 判断 724"/>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726" name="フローチャート: 判断 725"/>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11685</xdr:rowOff>
    </xdr:from>
    <xdr:to>
      <xdr:col>116</xdr:col>
      <xdr:colOff>114300</xdr:colOff>
      <xdr:row>105</xdr:row>
      <xdr:rowOff>113285</xdr:rowOff>
    </xdr:to>
    <xdr:sp macro="" textlink="">
      <xdr:nvSpPr>
        <xdr:cNvPr id="732" name="楕円 731"/>
        <xdr:cNvSpPr/>
      </xdr:nvSpPr>
      <xdr:spPr>
        <a:xfrm>
          <a:off x="22110700" y="1801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34562</xdr:rowOff>
    </xdr:from>
    <xdr:ext cx="469744" cy="259045"/>
    <xdr:sp macro="" textlink="">
      <xdr:nvSpPr>
        <xdr:cNvPr id="733" name="【公民館】&#10;一人当たり面積該当値テキスト"/>
        <xdr:cNvSpPr txBox="1"/>
      </xdr:nvSpPr>
      <xdr:spPr>
        <a:xfrm>
          <a:off x="22199600" y="1786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18542</xdr:rowOff>
    </xdr:from>
    <xdr:to>
      <xdr:col>112</xdr:col>
      <xdr:colOff>38100</xdr:colOff>
      <xdr:row>105</xdr:row>
      <xdr:rowOff>120142</xdr:rowOff>
    </xdr:to>
    <xdr:sp macro="" textlink="">
      <xdr:nvSpPr>
        <xdr:cNvPr id="734" name="楕円 733"/>
        <xdr:cNvSpPr/>
      </xdr:nvSpPr>
      <xdr:spPr>
        <a:xfrm>
          <a:off x="21272500" y="180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62485</xdr:rowOff>
    </xdr:from>
    <xdr:to>
      <xdr:col>116</xdr:col>
      <xdr:colOff>63500</xdr:colOff>
      <xdr:row>105</xdr:row>
      <xdr:rowOff>69342</xdr:rowOff>
    </xdr:to>
    <xdr:cxnSp macro="">
      <xdr:nvCxnSpPr>
        <xdr:cNvPr id="735" name="直線コネクタ 734"/>
        <xdr:cNvCxnSpPr/>
      </xdr:nvCxnSpPr>
      <xdr:spPr>
        <a:xfrm flipV="1">
          <a:off x="21323300" y="18064735"/>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7113</xdr:rowOff>
    </xdr:from>
    <xdr:to>
      <xdr:col>107</xdr:col>
      <xdr:colOff>101600</xdr:colOff>
      <xdr:row>105</xdr:row>
      <xdr:rowOff>108713</xdr:rowOff>
    </xdr:to>
    <xdr:sp macro="" textlink="">
      <xdr:nvSpPr>
        <xdr:cNvPr id="736" name="楕円 735"/>
        <xdr:cNvSpPr/>
      </xdr:nvSpPr>
      <xdr:spPr>
        <a:xfrm>
          <a:off x="20383500" y="18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57913</xdr:rowOff>
    </xdr:from>
    <xdr:to>
      <xdr:col>111</xdr:col>
      <xdr:colOff>177800</xdr:colOff>
      <xdr:row>105</xdr:row>
      <xdr:rowOff>69342</xdr:rowOff>
    </xdr:to>
    <xdr:cxnSp macro="">
      <xdr:nvCxnSpPr>
        <xdr:cNvPr id="737" name="直線コネクタ 736"/>
        <xdr:cNvCxnSpPr/>
      </xdr:nvCxnSpPr>
      <xdr:spPr>
        <a:xfrm>
          <a:off x="20434300" y="18060163"/>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160274</xdr:rowOff>
    </xdr:from>
    <xdr:to>
      <xdr:col>102</xdr:col>
      <xdr:colOff>165100</xdr:colOff>
      <xdr:row>105</xdr:row>
      <xdr:rowOff>90424</xdr:rowOff>
    </xdr:to>
    <xdr:sp macro="" textlink="">
      <xdr:nvSpPr>
        <xdr:cNvPr id="738" name="楕円 737"/>
        <xdr:cNvSpPr/>
      </xdr:nvSpPr>
      <xdr:spPr>
        <a:xfrm>
          <a:off x="19494500" y="179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39624</xdr:rowOff>
    </xdr:from>
    <xdr:to>
      <xdr:col>107</xdr:col>
      <xdr:colOff>50800</xdr:colOff>
      <xdr:row>105</xdr:row>
      <xdr:rowOff>57913</xdr:rowOff>
    </xdr:to>
    <xdr:cxnSp macro="">
      <xdr:nvCxnSpPr>
        <xdr:cNvPr id="739" name="直線コネクタ 738"/>
        <xdr:cNvCxnSpPr/>
      </xdr:nvCxnSpPr>
      <xdr:spPr>
        <a:xfrm>
          <a:off x="19545300" y="1804187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137413</xdr:rowOff>
    </xdr:from>
    <xdr:to>
      <xdr:col>98</xdr:col>
      <xdr:colOff>38100</xdr:colOff>
      <xdr:row>105</xdr:row>
      <xdr:rowOff>67563</xdr:rowOff>
    </xdr:to>
    <xdr:sp macro="" textlink="">
      <xdr:nvSpPr>
        <xdr:cNvPr id="740" name="楕円 739"/>
        <xdr:cNvSpPr/>
      </xdr:nvSpPr>
      <xdr:spPr>
        <a:xfrm>
          <a:off x="18605500" y="179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16763</xdr:rowOff>
    </xdr:from>
    <xdr:to>
      <xdr:col>102</xdr:col>
      <xdr:colOff>114300</xdr:colOff>
      <xdr:row>105</xdr:row>
      <xdr:rowOff>39624</xdr:rowOff>
    </xdr:to>
    <xdr:cxnSp macro="">
      <xdr:nvCxnSpPr>
        <xdr:cNvPr id="741" name="直線コネクタ 740"/>
        <xdr:cNvCxnSpPr/>
      </xdr:nvCxnSpPr>
      <xdr:spPr>
        <a:xfrm>
          <a:off x="18656300" y="1801901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145559</xdr:rowOff>
    </xdr:from>
    <xdr:ext cx="469744" cy="259045"/>
    <xdr:sp macro="" textlink="">
      <xdr:nvSpPr>
        <xdr:cNvPr id="742" name="n_1aveValue【公民館】&#10;一人当たり面積"/>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147845</xdr:rowOff>
    </xdr:from>
    <xdr:ext cx="469744" cy="259045"/>
    <xdr:sp macro="" textlink="">
      <xdr:nvSpPr>
        <xdr:cNvPr id="743" name="n_2aveValue【公民館】&#10;一人当たり面積"/>
        <xdr:cNvSpPr txBox="1"/>
      </xdr:nvSpPr>
      <xdr:spPr>
        <a:xfrm>
          <a:off x="201994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xdr:rowOff>
    </xdr:from>
    <xdr:ext cx="469744" cy="259045"/>
    <xdr:sp macro="" textlink="">
      <xdr:nvSpPr>
        <xdr:cNvPr id="744" name="n_3aveValue【公民館】&#10;一人当たり面積"/>
        <xdr:cNvSpPr txBox="1"/>
      </xdr:nvSpPr>
      <xdr:spPr>
        <a:xfrm>
          <a:off x="19310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161562</xdr:rowOff>
    </xdr:from>
    <xdr:ext cx="469744" cy="259045"/>
    <xdr:sp macro="" textlink="">
      <xdr:nvSpPr>
        <xdr:cNvPr id="745" name="n_4aveValue【公民館】&#10;一人当たり面積"/>
        <xdr:cNvSpPr txBox="1"/>
      </xdr:nvSpPr>
      <xdr:spPr>
        <a:xfrm>
          <a:off x="18421427"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136669</xdr:rowOff>
    </xdr:from>
    <xdr:ext cx="469744" cy="259045"/>
    <xdr:sp macro="" textlink="">
      <xdr:nvSpPr>
        <xdr:cNvPr id="746" name="n_1mainValue【公民館】&#10;一人当たり面積"/>
        <xdr:cNvSpPr txBox="1"/>
      </xdr:nvSpPr>
      <xdr:spPr>
        <a:xfrm>
          <a:off x="21075727" y="1779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125240</xdr:rowOff>
    </xdr:from>
    <xdr:ext cx="469744" cy="259045"/>
    <xdr:sp macro="" textlink="">
      <xdr:nvSpPr>
        <xdr:cNvPr id="747" name="n_2mainValue【公民館】&#10;一人当たり面積"/>
        <xdr:cNvSpPr txBox="1"/>
      </xdr:nvSpPr>
      <xdr:spPr>
        <a:xfrm>
          <a:off x="20199427" y="1778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106951</xdr:rowOff>
    </xdr:from>
    <xdr:ext cx="469744" cy="259045"/>
    <xdr:sp macro="" textlink="">
      <xdr:nvSpPr>
        <xdr:cNvPr id="748" name="n_3mainValue【公民館】&#10;一人当たり面積"/>
        <xdr:cNvSpPr txBox="1"/>
      </xdr:nvSpPr>
      <xdr:spPr>
        <a:xfrm>
          <a:off x="19310427" y="1776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84090</xdr:rowOff>
    </xdr:from>
    <xdr:ext cx="469744" cy="259045"/>
    <xdr:sp macro="" textlink="">
      <xdr:nvSpPr>
        <xdr:cNvPr id="749" name="n_4mainValue【公民館】&#10;一人当たり面積"/>
        <xdr:cNvSpPr txBox="1"/>
      </xdr:nvSpPr>
      <xdr:spPr>
        <a:xfrm>
          <a:off x="18421427" y="1774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類似団体平均と比較して特に有形固定資産減価償却率が高い施設は道路で、１２．０ポイント上回った。一人当たり延長も類似団体平均と比較して約６千ｍ上回った。次いで、橋りょうにおいて、有形固定資産減価償却率で類似団体平均を５．６ポイント上回わり、一人当たり有形固定資産（償却資産）額で約２０万円上回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公共施設等総合管理計画に基づき、点検・診断や長寿命化の推進など、施設等の適正管理に努める。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300">
              <a:effectLst/>
              <a:latin typeface="ＭＳ Ｐゴシック" panose="020B0600070205080204" pitchFamily="50" charset="-128"/>
              <a:ea typeface="ＭＳ Ｐゴシック" panose="020B0600070205080204" pitchFamily="50" charset="-128"/>
            </a:rPr>
            <a:t>また、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lang="ja-JP" altLang="en-US" sz="1300">
              <a:effectLst/>
              <a:latin typeface="ＭＳ Ｐゴシック" panose="020B0600070205080204" pitchFamily="50" charset="-128"/>
              <a:ea typeface="ＭＳ Ｐゴシック" panose="020B0600070205080204" pitchFamily="50" charset="-128"/>
            </a:rPr>
            <a:t>有形固定資産減価償却率が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a:t>
          </a:r>
          <a:r>
            <a:rPr lang="ja-JP" altLang="en-US" sz="1300">
              <a:effectLst/>
              <a:latin typeface="ＭＳ Ｐゴシック" panose="020B0600070205080204" pitchFamily="50" charset="-128"/>
              <a:ea typeface="ＭＳ Ｐゴシック" panose="020B0600070205080204" pitchFamily="50" charset="-128"/>
            </a:rPr>
            <a:t>１５．１ポイント下回った。幼稚園は、施設の建築年度が比較的新しいため、当分の間は大規模な施設改修や修繕の見込みはないが、保育所は、全体的に施設の老朽化が進んでいる。幼稚園・保育所ともに今後の人口減少や子ども・子育て支援新制度の動向に注視し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施設等の適正管理に努める。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75,847
74,997
240.27
45,837,012
43,950,726
1,747,468
21,472,721
34,992,887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84183</xdr:rowOff>
    </xdr:from>
    <xdr:to>
      <xdr:col>24</xdr:col>
      <xdr:colOff>114300</xdr:colOff>
      <xdr:row>40</xdr:row>
      <xdr:rowOff>14333</xdr:rowOff>
    </xdr:to>
    <xdr:sp macro="" textlink="">
      <xdr:nvSpPr>
        <xdr:cNvPr id="74" name="楕円 73"/>
        <xdr:cNvSpPr/>
      </xdr:nvSpPr>
      <xdr:spPr>
        <a:xfrm>
          <a:off x="45847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62610</xdr:rowOff>
    </xdr:from>
    <xdr:ext cx="405111" cy="259045"/>
    <xdr:sp macro="" textlink="">
      <xdr:nvSpPr>
        <xdr:cNvPr id="75" name="【図書館】&#10;有形固定資産減価償却率該当値テキスト"/>
        <xdr:cNvSpPr txBox="1"/>
      </xdr:nvSpPr>
      <xdr:spPr>
        <a:xfrm>
          <a:off x="4673600"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54791</xdr:rowOff>
    </xdr:from>
    <xdr:to>
      <xdr:col>20</xdr:col>
      <xdr:colOff>38100</xdr:colOff>
      <xdr:row>39</xdr:row>
      <xdr:rowOff>156391</xdr:rowOff>
    </xdr:to>
    <xdr:sp macro="" textlink="">
      <xdr:nvSpPr>
        <xdr:cNvPr id="76" name="楕円 75"/>
        <xdr:cNvSpPr/>
      </xdr:nvSpPr>
      <xdr:spPr>
        <a:xfrm>
          <a:off x="37465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105591</xdr:rowOff>
    </xdr:from>
    <xdr:to>
      <xdr:col>24</xdr:col>
      <xdr:colOff>63500</xdr:colOff>
      <xdr:row>39</xdr:row>
      <xdr:rowOff>134983</xdr:rowOff>
    </xdr:to>
    <xdr:cxnSp macro="">
      <xdr:nvCxnSpPr>
        <xdr:cNvPr id="77" name="直線コネクタ 76"/>
        <xdr:cNvCxnSpPr/>
      </xdr:nvCxnSpPr>
      <xdr:spPr>
        <a:xfrm>
          <a:off x="3797300" y="679214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22134</xdr:rowOff>
    </xdr:from>
    <xdr:to>
      <xdr:col>15</xdr:col>
      <xdr:colOff>101600</xdr:colOff>
      <xdr:row>39</xdr:row>
      <xdr:rowOff>123734</xdr:rowOff>
    </xdr:to>
    <xdr:sp macro="" textlink="">
      <xdr:nvSpPr>
        <xdr:cNvPr id="78" name="楕円 77"/>
        <xdr:cNvSpPr/>
      </xdr:nvSpPr>
      <xdr:spPr>
        <a:xfrm>
          <a:off x="2857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72934</xdr:rowOff>
    </xdr:from>
    <xdr:to>
      <xdr:col>19</xdr:col>
      <xdr:colOff>177800</xdr:colOff>
      <xdr:row>39</xdr:row>
      <xdr:rowOff>105591</xdr:rowOff>
    </xdr:to>
    <xdr:cxnSp macro="">
      <xdr:nvCxnSpPr>
        <xdr:cNvPr id="79" name="直線コネクタ 78"/>
        <xdr:cNvCxnSpPr/>
      </xdr:nvCxnSpPr>
      <xdr:spPr>
        <a:xfrm>
          <a:off x="2908300" y="675948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162560</xdr:rowOff>
    </xdr:from>
    <xdr:to>
      <xdr:col>10</xdr:col>
      <xdr:colOff>165100</xdr:colOff>
      <xdr:row>39</xdr:row>
      <xdr:rowOff>92710</xdr:rowOff>
    </xdr:to>
    <xdr:sp macro="" textlink="">
      <xdr:nvSpPr>
        <xdr:cNvPr id="80" name="楕円 79"/>
        <xdr:cNvSpPr/>
      </xdr:nvSpPr>
      <xdr:spPr>
        <a:xfrm>
          <a:off x="196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41910</xdr:rowOff>
    </xdr:from>
    <xdr:to>
      <xdr:col>15</xdr:col>
      <xdr:colOff>50800</xdr:colOff>
      <xdr:row>39</xdr:row>
      <xdr:rowOff>72934</xdr:rowOff>
    </xdr:to>
    <xdr:cxnSp macro="">
      <xdr:nvCxnSpPr>
        <xdr:cNvPr id="81" name="直線コネクタ 80"/>
        <xdr:cNvCxnSpPr/>
      </xdr:nvCxnSpPr>
      <xdr:spPr>
        <a:xfrm>
          <a:off x="2019300" y="672846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129903</xdr:rowOff>
    </xdr:from>
    <xdr:to>
      <xdr:col>6</xdr:col>
      <xdr:colOff>38100</xdr:colOff>
      <xdr:row>39</xdr:row>
      <xdr:rowOff>60053</xdr:rowOff>
    </xdr:to>
    <xdr:sp macro="" textlink="">
      <xdr:nvSpPr>
        <xdr:cNvPr id="82" name="楕円 81"/>
        <xdr:cNvSpPr/>
      </xdr:nvSpPr>
      <xdr:spPr>
        <a:xfrm>
          <a:off x="1079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9253</xdr:rowOff>
    </xdr:from>
    <xdr:to>
      <xdr:col>10</xdr:col>
      <xdr:colOff>114300</xdr:colOff>
      <xdr:row>39</xdr:row>
      <xdr:rowOff>41910</xdr:rowOff>
    </xdr:to>
    <xdr:cxnSp macro="">
      <xdr:nvCxnSpPr>
        <xdr:cNvPr id="83" name="直線コネクタ 82"/>
        <xdr:cNvCxnSpPr/>
      </xdr:nvCxnSpPr>
      <xdr:spPr>
        <a:xfrm>
          <a:off x="1130300" y="66958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147518</xdr:rowOff>
    </xdr:from>
    <xdr:ext cx="405111" cy="259045"/>
    <xdr:sp macro="" textlink="">
      <xdr:nvSpPr>
        <xdr:cNvPr id="88" name="n_1mainValue【図書館】&#10;有形固定資産減価償却率"/>
        <xdr:cNvSpPr txBox="1"/>
      </xdr:nvSpPr>
      <xdr:spPr>
        <a:xfrm>
          <a:off x="3582044" y="683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114861</xdr:rowOff>
    </xdr:from>
    <xdr:ext cx="405111" cy="259045"/>
    <xdr:sp macro="" textlink="">
      <xdr:nvSpPr>
        <xdr:cNvPr id="89" name="n_2mainValue【図書館】&#10;有形固定資産減価償却率"/>
        <xdr:cNvSpPr txBox="1"/>
      </xdr:nvSpPr>
      <xdr:spPr>
        <a:xfrm>
          <a:off x="27057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83837</xdr:rowOff>
    </xdr:from>
    <xdr:ext cx="405111" cy="259045"/>
    <xdr:sp macro="" textlink="">
      <xdr:nvSpPr>
        <xdr:cNvPr id="90" name="n_3mainValue【図書館】&#10;有形固定資産減価償却率"/>
        <xdr:cNvSpPr txBox="1"/>
      </xdr:nvSpPr>
      <xdr:spPr>
        <a:xfrm>
          <a:off x="1816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51180</xdr:rowOff>
    </xdr:from>
    <xdr:ext cx="405111" cy="259045"/>
    <xdr:sp macro="" textlink="">
      <xdr:nvSpPr>
        <xdr:cNvPr id="91" name="n_4mainValue【図書館】&#10;有形固定資産減価償却率"/>
        <xdr:cNvSpPr txBox="1"/>
      </xdr:nvSpPr>
      <xdr:spPr>
        <a:xfrm>
          <a:off x="927744"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95250</xdr:rowOff>
    </xdr:from>
    <xdr:to>
      <xdr:col>55</xdr:col>
      <xdr:colOff>50800</xdr:colOff>
      <xdr:row>40</xdr:row>
      <xdr:rowOff>25400</xdr:rowOff>
    </xdr:to>
    <xdr:sp macro="" textlink="">
      <xdr:nvSpPr>
        <xdr:cNvPr id="131" name="楕円 130"/>
        <xdr:cNvSpPr/>
      </xdr:nvSpPr>
      <xdr:spPr>
        <a:xfrm>
          <a:off x="104267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73677</xdr:rowOff>
    </xdr:from>
    <xdr:ext cx="469744" cy="259045"/>
    <xdr:sp macro="" textlink="">
      <xdr:nvSpPr>
        <xdr:cNvPr id="132" name="【図書館】&#10;一人当たり面積該当値テキスト"/>
        <xdr:cNvSpPr txBox="1"/>
      </xdr:nvSpPr>
      <xdr:spPr>
        <a:xfrm>
          <a:off x="10515600"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95250</xdr:rowOff>
    </xdr:from>
    <xdr:to>
      <xdr:col>50</xdr:col>
      <xdr:colOff>165100</xdr:colOff>
      <xdr:row>40</xdr:row>
      <xdr:rowOff>25400</xdr:rowOff>
    </xdr:to>
    <xdr:sp macro="" textlink="">
      <xdr:nvSpPr>
        <xdr:cNvPr id="133" name="楕円 132"/>
        <xdr:cNvSpPr/>
      </xdr:nvSpPr>
      <xdr:spPr>
        <a:xfrm>
          <a:off x="9588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146050</xdr:rowOff>
    </xdr:from>
    <xdr:to>
      <xdr:col>55</xdr:col>
      <xdr:colOff>0</xdr:colOff>
      <xdr:row>39</xdr:row>
      <xdr:rowOff>146050</xdr:rowOff>
    </xdr:to>
    <xdr:cxnSp macro="">
      <xdr:nvCxnSpPr>
        <xdr:cNvPr id="134" name="直線コネクタ 133"/>
        <xdr:cNvCxnSpPr/>
      </xdr:nvCxnSpPr>
      <xdr:spPr>
        <a:xfrm>
          <a:off x="9639300" y="6832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95250</xdr:rowOff>
    </xdr:from>
    <xdr:to>
      <xdr:col>46</xdr:col>
      <xdr:colOff>38100</xdr:colOff>
      <xdr:row>40</xdr:row>
      <xdr:rowOff>25400</xdr:rowOff>
    </xdr:to>
    <xdr:sp macro="" textlink="">
      <xdr:nvSpPr>
        <xdr:cNvPr id="135" name="楕円 134"/>
        <xdr:cNvSpPr/>
      </xdr:nvSpPr>
      <xdr:spPr>
        <a:xfrm>
          <a:off x="8699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146050</xdr:rowOff>
    </xdr:from>
    <xdr:to>
      <xdr:col>50</xdr:col>
      <xdr:colOff>114300</xdr:colOff>
      <xdr:row>39</xdr:row>
      <xdr:rowOff>146050</xdr:rowOff>
    </xdr:to>
    <xdr:cxnSp macro="">
      <xdr:nvCxnSpPr>
        <xdr:cNvPr id="136" name="直線コネクタ 135"/>
        <xdr:cNvCxnSpPr/>
      </xdr:nvCxnSpPr>
      <xdr:spPr>
        <a:xfrm>
          <a:off x="8750300" y="683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107950</xdr:rowOff>
    </xdr:from>
    <xdr:to>
      <xdr:col>41</xdr:col>
      <xdr:colOff>101600</xdr:colOff>
      <xdr:row>40</xdr:row>
      <xdr:rowOff>38100</xdr:rowOff>
    </xdr:to>
    <xdr:sp macro="" textlink="">
      <xdr:nvSpPr>
        <xdr:cNvPr id="137" name="楕円 136"/>
        <xdr:cNvSpPr/>
      </xdr:nvSpPr>
      <xdr:spPr>
        <a:xfrm>
          <a:off x="7810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146050</xdr:rowOff>
    </xdr:from>
    <xdr:to>
      <xdr:col>45</xdr:col>
      <xdr:colOff>177800</xdr:colOff>
      <xdr:row>39</xdr:row>
      <xdr:rowOff>158750</xdr:rowOff>
    </xdr:to>
    <xdr:cxnSp macro="">
      <xdr:nvCxnSpPr>
        <xdr:cNvPr id="138" name="直線コネクタ 137"/>
        <xdr:cNvCxnSpPr/>
      </xdr:nvCxnSpPr>
      <xdr:spPr>
        <a:xfrm flipV="1">
          <a:off x="7861300" y="683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107950</xdr:rowOff>
    </xdr:from>
    <xdr:to>
      <xdr:col>36</xdr:col>
      <xdr:colOff>165100</xdr:colOff>
      <xdr:row>40</xdr:row>
      <xdr:rowOff>38100</xdr:rowOff>
    </xdr:to>
    <xdr:sp macro="" textlink="">
      <xdr:nvSpPr>
        <xdr:cNvPr id="139" name="楕円 138"/>
        <xdr:cNvSpPr/>
      </xdr:nvSpPr>
      <xdr:spPr>
        <a:xfrm>
          <a:off x="6921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158750</xdr:rowOff>
    </xdr:from>
    <xdr:to>
      <xdr:col>41</xdr:col>
      <xdr:colOff>50800</xdr:colOff>
      <xdr:row>39</xdr:row>
      <xdr:rowOff>158750</xdr:rowOff>
    </xdr:to>
    <xdr:cxnSp macro="">
      <xdr:nvCxnSpPr>
        <xdr:cNvPr id="140" name="直線コネクタ 139"/>
        <xdr:cNvCxnSpPr/>
      </xdr:nvCxnSpPr>
      <xdr:spPr>
        <a:xfrm>
          <a:off x="6972300" y="684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16527</xdr:rowOff>
    </xdr:from>
    <xdr:ext cx="469744" cy="259045"/>
    <xdr:sp macro="" textlink="">
      <xdr:nvSpPr>
        <xdr:cNvPr id="145" name="n_1mainValue【図書館】&#10;一人当たり面積"/>
        <xdr:cNvSpPr txBox="1"/>
      </xdr:nvSpPr>
      <xdr:spPr>
        <a:xfrm>
          <a:off x="939172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16527</xdr:rowOff>
    </xdr:from>
    <xdr:ext cx="469744" cy="259045"/>
    <xdr:sp macro="" textlink="">
      <xdr:nvSpPr>
        <xdr:cNvPr id="146" name="n_2mainValue【図書館】&#10;一人当たり面積"/>
        <xdr:cNvSpPr txBox="1"/>
      </xdr:nvSpPr>
      <xdr:spPr>
        <a:xfrm>
          <a:off x="851542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29227</xdr:rowOff>
    </xdr:from>
    <xdr:ext cx="469744" cy="259045"/>
    <xdr:sp macro="" textlink="">
      <xdr:nvSpPr>
        <xdr:cNvPr id="147" name="n_3mainValue【図書館】&#10;一人当たり面積"/>
        <xdr:cNvSpPr txBox="1"/>
      </xdr:nvSpPr>
      <xdr:spPr>
        <a:xfrm>
          <a:off x="7626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29227</xdr:rowOff>
    </xdr:from>
    <xdr:ext cx="469744" cy="259045"/>
    <xdr:sp macro="" textlink="">
      <xdr:nvSpPr>
        <xdr:cNvPr id="148" name="n_4mainValue【図書館】&#10;一人当たり面積"/>
        <xdr:cNvSpPr txBox="1"/>
      </xdr:nvSpPr>
      <xdr:spPr>
        <a:xfrm>
          <a:off x="6737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4717</xdr:rowOff>
    </xdr:from>
    <xdr:to>
      <xdr:col>24</xdr:col>
      <xdr:colOff>114300</xdr:colOff>
      <xdr:row>62</xdr:row>
      <xdr:rowOff>106317</xdr:rowOff>
    </xdr:to>
    <xdr:sp macro="" textlink="">
      <xdr:nvSpPr>
        <xdr:cNvPr id="190" name="楕円 189"/>
        <xdr:cNvSpPr/>
      </xdr:nvSpPr>
      <xdr:spPr>
        <a:xfrm>
          <a:off x="45847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154594</xdr:rowOff>
    </xdr:from>
    <xdr:ext cx="405111" cy="259045"/>
    <xdr:sp macro="" textlink="">
      <xdr:nvSpPr>
        <xdr:cNvPr id="191" name="【体育館・プール】&#10;有形固定資産減価償却率該当値テキスト"/>
        <xdr:cNvSpPr txBox="1"/>
      </xdr:nvSpPr>
      <xdr:spPr>
        <a:xfrm>
          <a:off x="4673600"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136978</xdr:rowOff>
    </xdr:from>
    <xdr:to>
      <xdr:col>20</xdr:col>
      <xdr:colOff>38100</xdr:colOff>
      <xdr:row>62</xdr:row>
      <xdr:rowOff>67128</xdr:rowOff>
    </xdr:to>
    <xdr:sp macro="" textlink="">
      <xdr:nvSpPr>
        <xdr:cNvPr id="192" name="楕円 191"/>
        <xdr:cNvSpPr/>
      </xdr:nvSpPr>
      <xdr:spPr>
        <a:xfrm>
          <a:off x="3746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16328</xdr:rowOff>
    </xdr:from>
    <xdr:to>
      <xdr:col>24</xdr:col>
      <xdr:colOff>63500</xdr:colOff>
      <xdr:row>62</xdr:row>
      <xdr:rowOff>55517</xdr:rowOff>
    </xdr:to>
    <xdr:cxnSp macro="">
      <xdr:nvCxnSpPr>
        <xdr:cNvPr id="193" name="直線コネクタ 192"/>
        <xdr:cNvCxnSpPr/>
      </xdr:nvCxnSpPr>
      <xdr:spPr>
        <a:xfrm>
          <a:off x="3797300" y="1064622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91259</xdr:rowOff>
    </xdr:from>
    <xdr:to>
      <xdr:col>15</xdr:col>
      <xdr:colOff>101600</xdr:colOff>
      <xdr:row>63</xdr:row>
      <xdr:rowOff>21409</xdr:rowOff>
    </xdr:to>
    <xdr:sp macro="" textlink="">
      <xdr:nvSpPr>
        <xdr:cNvPr id="194" name="楕円 193"/>
        <xdr:cNvSpPr/>
      </xdr:nvSpPr>
      <xdr:spPr>
        <a:xfrm>
          <a:off x="28575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16328</xdr:rowOff>
    </xdr:from>
    <xdr:to>
      <xdr:col>19</xdr:col>
      <xdr:colOff>177800</xdr:colOff>
      <xdr:row>62</xdr:row>
      <xdr:rowOff>142059</xdr:rowOff>
    </xdr:to>
    <xdr:cxnSp macro="">
      <xdr:nvCxnSpPr>
        <xdr:cNvPr id="195" name="直線コネクタ 194"/>
        <xdr:cNvCxnSpPr/>
      </xdr:nvCxnSpPr>
      <xdr:spPr>
        <a:xfrm flipV="1">
          <a:off x="2908300" y="10646228"/>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52070</xdr:rowOff>
    </xdr:from>
    <xdr:to>
      <xdr:col>10</xdr:col>
      <xdr:colOff>165100</xdr:colOff>
      <xdr:row>62</xdr:row>
      <xdr:rowOff>153670</xdr:rowOff>
    </xdr:to>
    <xdr:sp macro="" textlink="">
      <xdr:nvSpPr>
        <xdr:cNvPr id="196" name="楕円 195"/>
        <xdr:cNvSpPr/>
      </xdr:nvSpPr>
      <xdr:spPr>
        <a:xfrm>
          <a:off x="1968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102870</xdr:rowOff>
    </xdr:from>
    <xdr:to>
      <xdr:col>15</xdr:col>
      <xdr:colOff>50800</xdr:colOff>
      <xdr:row>62</xdr:row>
      <xdr:rowOff>142059</xdr:rowOff>
    </xdr:to>
    <xdr:cxnSp macro="">
      <xdr:nvCxnSpPr>
        <xdr:cNvPr id="197" name="直線コネクタ 196"/>
        <xdr:cNvCxnSpPr/>
      </xdr:nvCxnSpPr>
      <xdr:spPr>
        <a:xfrm>
          <a:off x="2019300" y="1073277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9616</xdr:rowOff>
    </xdr:from>
    <xdr:to>
      <xdr:col>6</xdr:col>
      <xdr:colOff>38100</xdr:colOff>
      <xdr:row>62</xdr:row>
      <xdr:rowOff>111216</xdr:rowOff>
    </xdr:to>
    <xdr:sp macro="" textlink="">
      <xdr:nvSpPr>
        <xdr:cNvPr id="198" name="楕円 197"/>
        <xdr:cNvSpPr/>
      </xdr:nvSpPr>
      <xdr:spPr>
        <a:xfrm>
          <a:off x="1079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60416</xdr:rowOff>
    </xdr:from>
    <xdr:to>
      <xdr:col>10</xdr:col>
      <xdr:colOff>114300</xdr:colOff>
      <xdr:row>62</xdr:row>
      <xdr:rowOff>102870</xdr:rowOff>
    </xdr:to>
    <xdr:cxnSp macro="">
      <xdr:nvCxnSpPr>
        <xdr:cNvPr id="199" name="直線コネクタ 198"/>
        <xdr:cNvCxnSpPr/>
      </xdr:nvCxnSpPr>
      <xdr:spPr>
        <a:xfrm>
          <a:off x="1130300" y="1069031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200" name="n_1aveValue【体育館・プール】&#10;有形固定資産減価償却率"/>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2" name="n_3ave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58255</xdr:rowOff>
    </xdr:from>
    <xdr:ext cx="405111" cy="259045"/>
    <xdr:sp macro="" textlink="">
      <xdr:nvSpPr>
        <xdr:cNvPr id="204" name="n_1mainValue【体育館・プール】&#10;有形固定資産減価償却率"/>
        <xdr:cNvSpPr txBox="1"/>
      </xdr:nvSpPr>
      <xdr:spPr>
        <a:xfrm>
          <a:off x="35820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12536</xdr:rowOff>
    </xdr:from>
    <xdr:ext cx="405111" cy="259045"/>
    <xdr:sp macro="" textlink="">
      <xdr:nvSpPr>
        <xdr:cNvPr id="205" name="n_2mainValue【体育館・プール】&#10;有形固定資産減価償却率"/>
        <xdr:cNvSpPr txBox="1"/>
      </xdr:nvSpPr>
      <xdr:spPr>
        <a:xfrm>
          <a:off x="2705744" y="1081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144797</xdr:rowOff>
    </xdr:from>
    <xdr:ext cx="405111" cy="259045"/>
    <xdr:sp macro="" textlink="">
      <xdr:nvSpPr>
        <xdr:cNvPr id="206" name="n_3mainValue【体育館・プール】&#10;有形固定資産減価償却率"/>
        <xdr:cNvSpPr txBox="1"/>
      </xdr:nvSpPr>
      <xdr:spPr>
        <a:xfrm>
          <a:off x="1816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102343</xdr:rowOff>
    </xdr:from>
    <xdr:ext cx="405111" cy="259045"/>
    <xdr:sp macro="" textlink="">
      <xdr:nvSpPr>
        <xdr:cNvPr id="207" name="n_4mainValue【体育館・プール】&#10;有形固定資産減価償却率"/>
        <xdr:cNvSpPr txBox="1"/>
      </xdr:nvSpPr>
      <xdr:spPr>
        <a:xfrm>
          <a:off x="92774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3827</xdr:rowOff>
    </xdr:from>
    <xdr:ext cx="469744" cy="259045"/>
    <xdr:sp macro="" textlink="">
      <xdr:nvSpPr>
        <xdr:cNvPr id="236" name="【体育館・プール】&#10;一人当たり面積平均値テキスト"/>
        <xdr:cNvSpPr txBox="1"/>
      </xdr:nvSpPr>
      <xdr:spPr>
        <a:xfrm>
          <a:off x="10515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15875</xdr:rowOff>
    </xdr:from>
    <xdr:to>
      <xdr:col>55</xdr:col>
      <xdr:colOff>50800</xdr:colOff>
      <xdr:row>62</xdr:row>
      <xdr:rowOff>117475</xdr:rowOff>
    </xdr:to>
    <xdr:sp macro="" textlink="">
      <xdr:nvSpPr>
        <xdr:cNvPr id="247" name="楕円 246"/>
        <xdr:cNvSpPr/>
      </xdr:nvSpPr>
      <xdr:spPr>
        <a:xfrm>
          <a:off x="104267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38752</xdr:rowOff>
    </xdr:from>
    <xdr:ext cx="469744" cy="259045"/>
    <xdr:sp macro="" textlink="">
      <xdr:nvSpPr>
        <xdr:cNvPr id="248" name="【体育館・プール】&#10;一人当たり面積該当値テキスト"/>
        <xdr:cNvSpPr txBox="1"/>
      </xdr:nvSpPr>
      <xdr:spPr>
        <a:xfrm>
          <a:off x="10515600" y="1049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17780</xdr:rowOff>
    </xdr:from>
    <xdr:to>
      <xdr:col>50</xdr:col>
      <xdr:colOff>165100</xdr:colOff>
      <xdr:row>62</xdr:row>
      <xdr:rowOff>119380</xdr:rowOff>
    </xdr:to>
    <xdr:sp macro="" textlink="">
      <xdr:nvSpPr>
        <xdr:cNvPr id="249" name="楕円 248"/>
        <xdr:cNvSpPr/>
      </xdr:nvSpPr>
      <xdr:spPr>
        <a:xfrm>
          <a:off x="9588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66675</xdr:rowOff>
    </xdr:from>
    <xdr:to>
      <xdr:col>55</xdr:col>
      <xdr:colOff>0</xdr:colOff>
      <xdr:row>62</xdr:row>
      <xdr:rowOff>68580</xdr:rowOff>
    </xdr:to>
    <xdr:cxnSp macro="">
      <xdr:nvCxnSpPr>
        <xdr:cNvPr id="250" name="直線コネクタ 249"/>
        <xdr:cNvCxnSpPr/>
      </xdr:nvCxnSpPr>
      <xdr:spPr>
        <a:xfrm flipV="1">
          <a:off x="9639300" y="106965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50165</xdr:rowOff>
    </xdr:from>
    <xdr:to>
      <xdr:col>46</xdr:col>
      <xdr:colOff>38100</xdr:colOff>
      <xdr:row>62</xdr:row>
      <xdr:rowOff>151765</xdr:rowOff>
    </xdr:to>
    <xdr:sp macro="" textlink="">
      <xdr:nvSpPr>
        <xdr:cNvPr id="251" name="楕円 250"/>
        <xdr:cNvSpPr/>
      </xdr:nvSpPr>
      <xdr:spPr>
        <a:xfrm>
          <a:off x="86995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68580</xdr:rowOff>
    </xdr:from>
    <xdr:to>
      <xdr:col>50</xdr:col>
      <xdr:colOff>114300</xdr:colOff>
      <xdr:row>62</xdr:row>
      <xdr:rowOff>100965</xdr:rowOff>
    </xdr:to>
    <xdr:cxnSp macro="">
      <xdr:nvCxnSpPr>
        <xdr:cNvPr id="252" name="直線コネクタ 251"/>
        <xdr:cNvCxnSpPr/>
      </xdr:nvCxnSpPr>
      <xdr:spPr>
        <a:xfrm flipV="1">
          <a:off x="8750300" y="106984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53975</xdr:rowOff>
    </xdr:from>
    <xdr:to>
      <xdr:col>41</xdr:col>
      <xdr:colOff>101600</xdr:colOff>
      <xdr:row>62</xdr:row>
      <xdr:rowOff>155575</xdr:rowOff>
    </xdr:to>
    <xdr:sp macro="" textlink="">
      <xdr:nvSpPr>
        <xdr:cNvPr id="253" name="楕円 252"/>
        <xdr:cNvSpPr/>
      </xdr:nvSpPr>
      <xdr:spPr>
        <a:xfrm>
          <a:off x="78105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100965</xdr:rowOff>
    </xdr:from>
    <xdr:to>
      <xdr:col>45</xdr:col>
      <xdr:colOff>177800</xdr:colOff>
      <xdr:row>62</xdr:row>
      <xdr:rowOff>104775</xdr:rowOff>
    </xdr:to>
    <xdr:cxnSp macro="">
      <xdr:nvCxnSpPr>
        <xdr:cNvPr id="254" name="直線コネクタ 253"/>
        <xdr:cNvCxnSpPr/>
      </xdr:nvCxnSpPr>
      <xdr:spPr>
        <a:xfrm flipV="1">
          <a:off x="7861300" y="107308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55" name="楕円 254"/>
        <xdr:cNvSpPr/>
      </xdr:nvSpPr>
      <xdr:spPr>
        <a:xfrm>
          <a:off x="69215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104775</xdr:rowOff>
    </xdr:from>
    <xdr:to>
      <xdr:col>41</xdr:col>
      <xdr:colOff>50800</xdr:colOff>
      <xdr:row>62</xdr:row>
      <xdr:rowOff>108585</xdr:rowOff>
    </xdr:to>
    <xdr:cxnSp macro="">
      <xdr:nvCxnSpPr>
        <xdr:cNvPr id="256" name="直線コネクタ 255"/>
        <xdr:cNvCxnSpPr/>
      </xdr:nvCxnSpPr>
      <xdr:spPr>
        <a:xfrm flipV="1">
          <a:off x="6972300" y="107346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57" name="n_1aveValue【体育館・プール】&#10;一人当たり面積"/>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0" name="n_4aveValue【体育館・プール】&#10;一人当たり面積"/>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110507</xdr:rowOff>
    </xdr:from>
    <xdr:ext cx="469744" cy="259045"/>
    <xdr:sp macro="" textlink="">
      <xdr:nvSpPr>
        <xdr:cNvPr id="261" name="n_1mainValue【体育館・プール】&#10;一人当たり面積"/>
        <xdr:cNvSpPr txBox="1"/>
      </xdr:nvSpPr>
      <xdr:spPr>
        <a:xfrm>
          <a:off x="93917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142892</xdr:rowOff>
    </xdr:from>
    <xdr:ext cx="469744" cy="259045"/>
    <xdr:sp macro="" textlink="">
      <xdr:nvSpPr>
        <xdr:cNvPr id="262" name="n_2mainValue【体育館・プール】&#10;一人当たり面積"/>
        <xdr:cNvSpPr txBox="1"/>
      </xdr:nvSpPr>
      <xdr:spPr>
        <a:xfrm>
          <a:off x="8515427" y="1077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146702</xdr:rowOff>
    </xdr:from>
    <xdr:ext cx="469744" cy="259045"/>
    <xdr:sp macro="" textlink="">
      <xdr:nvSpPr>
        <xdr:cNvPr id="263" name="n_3mainValue【体育館・プール】&#10;一人当たり面積"/>
        <xdr:cNvSpPr txBox="1"/>
      </xdr:nvSpPr>
      <xdr:spPr>
        <a:xfrm>
          <a:off x="76264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150512</xdr:rowOff>
    </xdr:from>
    <xdr:ext cx="469744" cy="259045"/>
    <xdr:sp macro="" textlink="">
      <xdr:nvSpPr>
        <xdr:cNvPr id="264" name="n_4mainValue【体育館・プール】&#10;一人当たり面積"/>
        <xdr:cNvSpPr txBox="1"/>
      </xdr:nvSpPr>
      <xdr:spPr>
        <a:xfrm>
          <a:off x="6737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94" name="【福祉施設】&#10;有形固定資産減価償却率平均値テキスト"/>
        <xdr:cNvSpPr txBox="1"/>
      </xdr:nvSpPr>
      <xdr:spPr>
        <a:xfrm>
          <a:off x="4673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95886</xdr:rowOff>
    </xdr:from>
    <xdr:to>
      <xdr:col>24</xdr:col>
      <xdr:colOff>114300</xdr:colOff>
      <xdr:row>83</xdr:row>
      <xdr:rowOff>26036</xdr:rowOff>
    </xdr:to>
    <xdr:sp macro="" textlink="">
      <xdr:nvSpPr>
        <xdr:cNvPr id="305" name="楕円 304"/>
        <xdr:cNvSpPr/>
      </xdr:nvSpPr>
      <xdr:spPr>
        <a:xfrm>
          <a:off x="45847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74313</xdr:rowOff>
    </xdr:from>
    <xdr:ext cx="405111" cy="259045"/>
    <xdr:sp macro="" textlink="">
      <xdr:nvSpPr>
        <xdr:cNvPr id="306" name="【福祉施設】&#10;有形固定資産減価償却率該当値テキスト"/>
        <xdr:cNvSpPr txBox="1"/>
      </xdr:nvSpPr>
      <xdr:spPr>
        <a:xfrm>
          <a:off x="4673600"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31114</xdr:rowOff>
    </xdr:from>
    <xdr:to>
      <xdr:col>20</xdr:col>
      <xdr:colOff>38100</xdr:colOff>
      <xdr:row>82</xdr:row>
      <xdr:rowOff>132714</xdr:rowOff>
    </xdr:to>
    <xdr:sp macro="" textlink="">
      <xdr:nvSpPr>
        <xdr:cNvPr id="307" name="楕円 306"/>
        <xdr:cNvSpPr/>
      </xdr:nvSpPr>
      <xdr:spPr>
        <a:xfrm>
          <a:off x="37465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81914</xdr:rowOff>
    </xdr:from>
    <xdr:to>
      <xdr:col>24</xdr:col>
      <xdr:colOff>63500</xdr:colOff>
      <xdr:row>82</xdr:row>
      <xdr:rowOff>146686</xdr:rowOff>
    </xdr:to>
    <xdr:cxnSp macro="">
      <xdr:nvCxnSpPr>
        <xdr:cNvPr id="308" name="直線コネクタ 307"/>
        <xdr:cNvCxnSpPr/>
      </xdr:nvCxnSpPr>
      <xdr:spPr>
        <a:xfrm>
          <a:off x="3797300" y="14140814"/>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73025</xdr:rowOff>
    </xdr:from>
    <xdr:to>
      <xdr:col>15</xdr:col>
      <xdr:colOff>101600</xdr:colOff>
      <xdr:row>82</xdr:row>
      <xdr:rowOff>3175</xdr:rowOff>
    </xdr:to>
    <xdr:sp macro="" textlink="">
      <xdr:nvSpPr>
        <xdr:cNvPr id="309" name="楕円 308"/>
        <xdr:cNvSpPr/>
      </xdr:nvSpPr>
      <xdr:spPr>
        <a:xfrm>
          <a:off x="2857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123825</xdr:rowOff>
    </xdr:from>
    <xdr:to>
      <xdr:col>19</xdr:col>
      <xdr:colOff>177800</xdr:colOff>
      <xdr:row>82</xdr:row>
      <xdr:rowOff>81914</xdr:rowOff>
    </xdr:to>
    <xdr:cxnSp macro="">
      <xdr:nvCxnSpPr>
        <xdr:cNvPr id="310" name="直線コネクタ 309"/>
        <xdr:cNvCxnSpPr/>
      </xdr:nvCxnSpPr>
      <xdr:spPr>
        <a:xfrm>
          <a:off x="2908300" y="14011275"/>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97789</xdr:rowOff>
    </xdr:from>
    <xdr:to>
      <xdr:col>10</xdr:col>
      <xdr:colOff>165100</xdr:colOff>
      <xdr:row>82</xdr:row>
      <xdr:rowOff>27939</xdr:rowOff>
    </xdr:to>
    <xdr:sp macro="" textlink="">
      <xdr:nvSpPr>
        <xdr:cNvPr id="311" name="楕円 310"/>
        <xdr:cNvSpPr/>
      </xdr:nvSpPr>
      <xdr:spPr>
        <a:xfrm>
          <a:off x="1968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123825</xdr:rowOff>
    </xdr:from>
    <xdr:to>
      <xdr:col>15</xdr:col>
      <xdr:colOff>50800</xdr:colOff>
      <xdr:row>81</xdr:row>
      <xdr:rowOff>148589</xdr:rowOff>
    </xdr:to>
    <xdr:cxnSp macro="">
      <xdr:nvCxnSpPr>
        <xdr:cNvPr id="312" name="直線コネクタ 311"/>
        <xdr:cNvCxnSpPr/>
      </xdr:nvCxnSpPr>
      <xdr:spPr>
        <a:xfrm flipV="1">
          <a:off x="2019300" y="14011275"/>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67311</xdr:rowOff>
    </xdr:from>
    <xdr:to>
      <xdr:col>6</xdr:col>
      <xdr:colOff>38100</xdr:colOff>
      <xdr:row>81</xdr:row>
      <xdr:rowOff>168911</xdr:rowOff>
    </xdr:to>
    <xdr:sp macro="" textlink="">
      <xdr:nvSpPr>
        <xdr:cNvPr id="313" name="楕円 312"/>
        <xdr:cNvSpPr/>
      </xdr:nvSpPr>
      <xdr:spPr>
        <a:xfrm>
          <a:off x="1079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118111</xdr:rowOff>
    </xdr:from>
    <xdr:to>
      <xdr:col>10</xdr:col>
      <xdr:colOff>114300</xdr:colOff>
      <xdr:row>81</xdr:row>
      <xdr:rowOff>148589</xdr:rowOff>
    </xdr:to>
    <xdr:cxnSp macro="">
      <xdr:nvCxnSpPr>
        <xdr:cNvPr id="314" name="直線コネクタ 313"/>
        <xdr:cNvCxnSpPr/>
      </xdr:nvCxnSpPr>
      <xdr:spPr>
        <a:xfrm>
          <a:off x="1130300" y="140055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5" name="n_1ave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316" name="n_2aveValue【福祉施設】&#10;有形固定資産減価償却率"/>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7" name="n_3aveValue【福祉施設】&#10;有形固定資産減価償却率"/>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8" name="n_4aveValue【福祉施設】&#10;有形固定資産減価償却率"/>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123841</xdr:rowOff>
    </xdr:from>
    <xdr:ext cx="405111" cy="259045"/>
    <xdr:sp macro="" textlink="">
      <xdr:nvSpPr>
        <xdr:cNvPr id="319" name="n_1mainValue【福祉施設】&#10;有形固定資産減価償却率"/>
        <xdr:cNvSpPr txBox="1"/>
      </xdr:nvSpPr>
      <xdr:spPr>
        <a:xfrm>
          <a:off x="35820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19702</xdr:rowOff>
    </xdr:from>
    <xdr:ext cx="405111" cy="259045"/>
    <xdr:sp macro="" textlink="">
      <xdr:nvSpPr>
        <xdr:cNvPr id="320" name="n_2mainValue【福祉施設】&#10;有形固定資産減価償却率"/>
        <xdr:cNvSpPr txBox="1"/>
      </xdr:nvSpPr>
      <xdr:spPr>
        <a:xfrm>
          <a:off x="2705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19066</xdr:rowOff>
    </xdr:from>
    <xdr:ext cx="405111" cy="259045"/>
    <xdr:sp macro="" textlink="">
      <xdr:nvSpPr>
        <xdr:cNvPr id="321" name="n_3mainValue【福祉施設】&#10;有形固定資産減価償却率"/>
        <xdr:cNvSpPr txBox="1"/>
      </xdr:nvSpPr>
      <xdr:spPr>
        <a:xfrm>
          <a:off x="18167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160038</xdr:rowOff>
    </xdr:from>
    <xdr:ext cx="405111" cy="259045"/>
    <xdr:sp macro="" textlink="">
      <xdr:nvSpPr>
        <xdr:cNvPr id="322" name="n_4mainValue【福祉施設】&#10;有形固定資産減価償却率"/>
        <xdr:cNvSpPr txBox="1"/>
      </xdr:nvSpPr>
      <xdr:spPr>
        <a:xfrm>
          <a:off x="927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118890</xdr:rowOff>
    </xdr:from>
    <xdr:ext cx="469744" cy="259045"/>
    <xdr:sp macro="" textlink="">
      <xdr:nvSpPr>
        <xdr:cNvPr id="349" name="【福祉施設】&#10;一人当たり面積平均値テキスト"/>
        <xdr:cNvSpPr txBox="1"/>
      </xdr:nvSpPr>
      <xdr:spPr>
        <a:xfrm>
          <a:off x="10515600" y="14349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60" name="楕円 359"/>
        <xdr:cNvSpPr/>
      </xdr:nvSpPr>
      <xdr:spPr>
        <a:xfrm>
          <a:off x="10426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170197</xdr:rowOff>
    </xdr:from>
    <xdr:ext cx="469744" cy="259045"/>
    <xdr:sp macro="" textlink="">
      <xdr:nvSpPr>
        <xdr:cNvPr id="361" name="【福祉施設】&#10;一人当たり面積該当値テキスト"/>
        <xdr:cNvSpPr txBox="1"/>
      </xdr:nvSpPr>
      <xdr:spPr>
        <a:xfrm>
          <a:off x="10515600"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119887</xdr:rowOff>
    </xdr:from>
    <xdr:to>
      <xdr:col>50</xdr:col>
      <xdr:colOff>165100</xdr:colOff>
      <xdr:row>83</xdr:row>
      <xdr:rowOff>50037</xdr:rowOff>
    </xdr:to>
    <xdr:sp macro="" textlink="">
      <xdr:nvSpPr>
        <xdr:cNvPr id="362" name="楕円 361"/>
        <xdr:cNvSpPr/>
      </xdr:nvSpPr>
      <xdr:spPr>
        <a:xfrm>
          <a:off x="9588500" y="141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170687</xdr:rowOff>
    </xdr:from>
    <xdr:to>
      <xdr:col>55</xdr:col>
      <xdr:colOff>0</xdr:colOff>
      <xdr:row>83</xdr:row>
      <xdr:rowOff>26670</xdr:rowOff>
    </xdr:to>
    <xdr:cxnSp macro="">
      <xdr:nvCxnSpPr>
        <xdr:cNvPr id="363" name="直線コネクタ 362"/>
        <xdr:cNvCxnSpPr/>
      </xdr:nvCxnSpPr>
      <xdr:spPr>
        <a:xfrm>
          <a:off x="9639300" y="14229587"/>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74168</xdr:rowOff>
    </xdr:from>
    <xdr:to>
      <xdr:col>46</xdr:col>
      <xdr:colOff>38100</xdr:colOff>
      <xdr:row>83</xdr:row>
      <xdr:rowOff>4318</xdr:rowOff>
    </xdr:to>
    <xdr:sp macro="" textlink="">
      <xdr:nvSpPr>
        <xdr:cNvPr id="364" name="楕円 363"/>
        <xdr:cNvSpPr/>
      </xdr:nvSpPr>
      <xdr:spPr>
        <a:xfrm>
          <a:off x="86995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124968</xdr:rowOff>
    </xdr:from>
    <xdr:to>
      <xdr:col>50</xdr:col>
      <xdr:colOff>114300</xdr:colOff>
      <xdr:row>82</xdr:row>
      <xdr:rowOff>170687</xdr:rowOff>
    </xdr:to>
    <xdr:cxnSp macro="">
      <xdr:nvCxnSpPr>
        <xdr:cNvPr id="365" name="直線コネクタ 364"/>
        <xdr:cNvCxnSpPr/>
      </xdr:nvCxnSpPr>
      <xdr:spPr>
        <a:xfrm>
          <a:off x="8750300" y="141838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156463</xdr:rowOff>
    </xdr:from>
    <xdr:to>
      <xdr:col>41</xdr:col>
      <xdr:colOff>101600</xdr:colOff>
      <xdr:row>83</xdr:row>
      <xdr:rowOff>86613</xdr:rowOff>
    </xdr:to>
    <xdr:sp macro="" textlink="">
      <xdr:nvSpPr>
        <xdr:cNvPr id="366" name="楕円 365"/>
        <xdr:cNvSpPr/>
      </xdr:nvSpPr>
      <xdr:spPr>
        <a:xfrm>
          <a:off x="7810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124968</xdr:rowOff>
    </xdr:from>
    <xdr:to>
      <xdr:col>45</xdr:col>
      <xdr:colOff>177800</xdr:colOff>
      <xdr:row>83</xdr:row>
      <xdr:rowOff>35813</xdr:rowOff>
    </xdr:to>
    <xdr:cxnSp macro="">
      <xdr:nvCxnSpPr>
        <xdr:cNvPr id="367" name="直線コネクタ 366"/>
        <xdr:cNvCxnSpPr/>
      </xdr:nvCxnSpPr>
      <xdr:spPr>
        <a:xfrm flipV="1">
          <a:off x="7861300" y="14183868"/>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138176</xdr:rowOff>
    </xdr:from>
    <xdr:to>
      <xdr:col>36</xdr:col>
      <xdr:colOff>165100</xdr:colOff>
      <xdr:row>83</xdr:row>
      <xdr:rowOff>68326</xdr:rowOff>
    </xdr:to>
    <xdr:sp macro="" textlink="">
      <xdr:nvSpPr>
        <xdr:cNvPr id="368" name="楕円 367"/>
        <xdr:cNvSpPr/>
      </xdr:nvSpPr>
      <xdr:spPr>
        <a:xfrm>
          <a:off x="69215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17526</xdr:rowOff>
    </xdr:from>
    <xdr:to>
      <xdr:col>41</xdr:col>
      <xdr:colOff>50800</xdr:colOff>
      <xdr:row>83</xdr:row>
      <xdr:rowOff>35813</xdr:rowOff>
    </xdr:to>
    <xdr:cxnSp macro="">
      <xdr:nvCxnSpPr>
        <xdr:cNvPr id="369" name="直線コネクタ 368"/>
        <xdr:cNvCxnSpPr/>
      </xdr:nvCxnSpPr>
      <xdr:spPr>
        <a:xfrm>
          <a:off x="6972300" y="142478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20590</xdr:rowOff>
    </xdr:from>
    <xdr:ext cx="469744" cy="259045"/>
    <xdr:sp macro="" textlink="">
      <xdr:nvSpPr>
        <xdr:cNvPr id="370" name="n_1aveValue【福祉施設】&#10;一人当たり面積"/>
        <xdr:cNvSpPr txBox="1"/>
      </xdr:nvSpPr>
      <xdr:spPr>
        <a:xfrm>
          <a:off x="93917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29735</xdr:rowOff>
    </xdr:from>
    <xdr:ext cx="469744" cy="259045"/>
    <xdr:sp macro="" textlink="">
      <xdr:nvSpPr>
        <xdr:cNvPr id="371" name="n_2aveValue【福祉施設】&#10;一人当たり面積"/>
        <xdr:cNvSpPr txBox="1"/>
      </xdr:nvSpPr>
      <xdr:spPr>
        <a:xfrm>
          <a:off x="8515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38879</xdr:rowOff>
    </xdr:from>
    <xdr:ext cx="469744" cy="259045"/>
    <xdr:sp macro="" textlink="">
      <xdr:nvSpPr>
        <xdr:cNvPr id="372" name="n_3aveValue【福祉施設】&#10;一人当たり面積"/>
        <xdr:cNvSpPr txBox="1"/>
      </xdr:nvSpPr>
      <xdr:spPr>
        <a:xfrm>
          <a:off x="7626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66312</xdr:rowOff>
    </xdr:from>
    <xdr:ext cx="469744" cy="259045"/>
    <xdr:sp macro="" textlink="">
      <xdr:nvSpPr>
        <xdr:cNvPr id="373" name="n_4aveValue【福祉施設】&#10;一人当たり面積"/>
        <xdr:cNvSpPr txBox="1"/>
      </xdr:nvSpPr>
      <xdr:spPr>
        <a:xfrm>
          <a:off x="6737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66564</xdr:rowOff>
    </xdr:from>
    <xdr:ext cx="469744" cy="259045"/>
    <xdr:sp macro="" textlink="">
      <xdr:nvSpPr>
        <xdr:cNvPr id="374" name="n_1mainValue【福祉施設】&#10;一人当たり面積"/>
        <xdr:cNvSpPr txBox="1"/>
      </xdr:nvSpPr>
      <xdr:spPr>
        <a:xfrm>
          <a:off x="9391727" y="1395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20845</xdr:rowOff>
    </xdr:from>
    <xdr:ext cx="469744" cy="259045"/>
    <xdr:sp macro="" textlink="">
      <xdr:nvSpPr>
        <xdr:cNvPr id="375" name="n_2mainValue【福祉施設】&#10;一人当たり面積"/>
        <xdr:cNvSpPr txBox="1"/>
      </xdr:nvSpPr>
      <xdr:spPr>
        <a:xfrm>
          <a:off x="85154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103140</xdr:rowOff>
    </xdr:from>
    <xdr:ext cx="469744" cy="259045"/>
    <xdr:sp macro="" textlink="">
      <xdr:nvSpPr>
        <xdr:cNvPr id="376" name="n_3mainValue【福祉施設】&#10;一人当たり面積"/>
        <xdr:cNvSpPr txBox="1"/>
      </xdr:nvSpPr>
      <xdr:spPr>
        <a:xfrm>
          <a:off x="76264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84853</xdr:rowOff>
    </xdr:from>
    <xdr:ext cx="469744" cy="259045"/>
    <xdr:sp macro="" textlink="">
      <xdr:nvSpPr>
        <xdr:cNvPr id="377" name="n_4mainValue【福祉施設】&#10;一人当たり面積"/>
        <xdr:cNvSpPr txBox="1"/>
      </xdr:nvSpPr>
      <xdr:spPr>
        <a:xfrm>
          <a:off x="6737427" y="1397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41383</xdr:rowOff>
    </xdr:from>
    <xdr:ext cx="405111" cy="259045"/>
    <xdr:sp macro="" textlink="">
      <xdr:nvSpPr>
        <xdr:cNvPr id="408" name="【市民会館】&#10;有形固定資産減価償却率平均値テキスト"/>
        <xdr:cNvSpPr txBox="1"/>
      </xdr:nvSpPr>
      <xdr:spPr>
        <a:xfrm>
          <a:off x="4673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131536</xdr:rowOff>
    </xdr:from>
    <xdr:to>
      <xdr:col>24</xdr:col>
      <xdr:colOff>114300</xdr:colOff>
      <xdr:row>103</xdr:row>
      <xdr:rowOff>61686</xdr:rowOff>
    </xdr:to>
    <xdr:sp macro="" textlink="">
      <xdr:nvSpPr>
        <xdr:cNvPr id="419" name="楕円 418"/>
        <xdr:cNvSpPr/>
      </xdr:nvSpPr>
      <xdr:spPr>
        <a:xfrm>
          <a:off x="4584700" y="176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154413</xdr:rowOff>
    </xdr:from>
    <xdr:ext cx="405111" cy="259045"/>
    <xdr:sp macro="" textlink="">
      <xdr:nvSpPr>
        <xdr:cNvPr id="420" name="【市民会館】&#10;有形固定資産減価償却率該当値テキスト"/>
        <xdr:cNvSpPr txBox="1"/>
      </xdr:nvSpPr>
      <xdr:spPr>
        <a:xfrm>
          <a:off x="4673600" y="1747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76019</xdr:rowOff>
    </xdr:from>
    <xdr:to>
      <xdr:col>20</xdr:col>
      <xdr:colOff>38100</xdr:colOff>
      <xdr:row>103</xdr:row>
      <xdr:rowOff>6169</xdr:rowOff>
    </xdr:to>
    <xdr:sp macro="" textlink="">
      <xdr:nvSpPr>
        <xdr:cNvPr id="421" name="楕円 420"/>
        <xdr:cNvSpPr/>
      </xdr:nvSpPr>
      <xdr:spPr>
        <a:xfrm>
          <a:off x="3746500" y="175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126819</xdr:rowOff>
    </xdr:from>
    <xdr:to>
      <xdr:col>24</xdr:col>
      <xdr:colOff>63500</xdr:colOff>
      <xdr:row>103</xdr:row>
      <xdr:rowOff>10886</xdr:rowOff>
    </xdr:to>
    <xdr:cxnSp macro="">
      <xdr:nvCxnSpPr>
        <xdr:cNvPr id="422" name="直線コネクタ 421"/>
        <xdr:cNvCxnSpPr/>
      </xdr:nvCxnSpPr>
      <xdr:spPr>
        <a:xfrm>
          <a:off x="3797300" y="17614719"/>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44994</xdr:rowOff>
    </xdr:from>
    <xdr:to>
      <xdr:col>15</xdr:col>
      <xdr:colOff>101600</xdr:colOff>
      <xdr:row>107</xdr:row>
      <xdr:rowOff>146594</xdr:rowOff>
    </xdr:to>
    <xdr:sp macro="" textlink="">
      <xdr:nvSpPr>
        <xdr:cNvPr id="423" name="楕円 422"/>
        <xdr:cNvSpPr/>
      </xdr:nvSpPr>
      <xdr:spPr>
        <a:xfrm>
          <a:off x="2857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126819</xdr:rowOff>
    </xdr:from>
    <xdr:to>
      <xdr:col>19</xdr:col>
      <xdr:colOff>177800</xdr:colOff>
      <xdr:row>107</xdr:row>
      <xdr:rowOff>95794</xdr:rowOff>
    </xdr:to>
    <xdr:cxnSp macro="">
      <xdr:nvCxnSpPr>
        <xdr:cNvPr id="424" name="直線コネクタ 423"/>
        <xdr:cNvCxnSpPr/>
      </xdr:nvCxnSpPr>
      <xdr:spPr>
        <a:xfrm flipV="1">
          <a:off x="2908300" y="17614719"/>
          <a:ext cx="889000" cy="82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10705</xdr:rowOff>
    </xdr:from>
    <xdr:to>
      <xdr:col>10</xdr:col>
      <xdr:colOff>165100</xdr:colOff>
      <xdr:row>107</xdr:row>
      <xdr:rowOff>112305</xdr:rowOff>
    </xdr:to>
    <xdr:sp macro="" textlink="">
      <xdr:nvSpPr>
        <xdr:cNvPr id="425" name="楕円 424"/>
        <xdr:cNvSpPr/>
      </xdr:nvSpPr>
      <xdr:spPr>
        <a:xfrm>
          <a:off x="1968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61505</xdr:rowOff>
    </xdr:from>
    <xdr:to>
      <xdr:col>15</xdr:col>
      <xdr:colOff>50800</xdr:colOff>
      <xdr:row>107</xdr:row>
      <xdr:rowOff>95794</xdr:rowOff>
    </xdr:to>
    <xdr:cxnSp macro="">
      <xdr:nvCxnSpPr>
        <xdr:cNvPr id="426" name="直線コネクタ 425"/>
        <xdr:cNvCxnSpPr/>
      </xdr:nvCxnSpPr>
      <xdr:spPr>
        <a:xfrm>
          <a:off x="2019300" y="1840665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159294</xdr:rowOff>
    </xdr:from>
    <xdr:to>
      <xdr:col>6</xdr:col>
      <xdr:colOff>38100</xdr:colOff>
      <xdr:row>107</xdr:row>
      <xdr:rowOff>89444</xdr:rowOff>
    </xdr:to>
    <xdr:sp macro="" textlink="">
      <xdr:nvSpPr>
        <xdr:cNvPr id="427" name="楕円 426"/>
        <xdr:cNvSpPr/>
      </xdr:nvSpPr>
      <xdr:spPr>
        <a:xfrm>
          <a:off x="1079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38644</xdr:rowOff>
    </xdr:from>
    <xdr:to>
      <xdr:col>10</xdr:col>
      <xdr:colOff>114300</xdr:colOff>
      <xdr:row>107</xdr:row>
      <xdr:rowOff>61505</xdr:rowOff>
    </xdr:to>
    <xdr:cxnSp macro="">
      <xdr:nvCxnSpPr>
        <xdr:cNvPr id="428" name="直線コネクタ 427"/>
        <xdr:cNvCxnSpPr/>
      </xdr:nvCxnSpPr>
      <xdr:spPr>
        <a:xfrm>
          <a:off x="1130300" y="1838379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29" name="n_1aveValue【市民会館】&#10;有形固定資産減価償却率"/>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30" name="n_2aveValue【市民会館】&#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31"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32" name="n_4aveValue【市民会館】&#10;有形固定資産減価償却率"/>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22696</xdr:rowOff>
    </xdr:from>
    <xdr:ext cx="405111" cy="259045"/>
    <xdr:sp macro="" textlink="">
      <xdr:nvSpPr>
        <xdr:cNvPr id="433" name="n_1mainValue【市民会館】&#10;有形固定資産減価償却率"/>
        <xdr:cNvSpPr txBox="1"/>
      </xdr:nvSpPr>
      <xdr:spPr>
        <a:xfrm>
          <a:off x="3582044" y="1733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137721</xdr:rowOff>
    </xdr:from>
    <xdr:ext cx="405111" cy="259045"/>
    <xdr:sp macro="" textlink="">
      <xdr:nvSpPr>
        <xdr:cNvPr id="434" name="n_2mainValue【市民会館】&#10;有形固定資産減価償却率"/>
        <xdr:cNvSpPr txBox="1"/>
      </xdr:nvSpPr>
      <xdr:spPr>
        <a:xfrm>
          <a:off x="27057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103432</xdr:rowOff>
    </xdr:from>
    <xdr:ext cx="405111" cy="259045"/>
    <xdr:sp macro="" textlink="">
      <xdr:nvSpPr>
        <xdr:cNvPr id="435" name="n_3mainValue【市民会館】&#10;有形固定資産減価償却率"/>
        <xdr:cNvSpPr txBox="1"/>
      </xdr:nvSpPr>
      <xdr:spPr>
        <a:xfrm>
          <a:off x="1816744" y="1844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80571</xdr:rowOff>
    </xdr:from>
    <xdr:ext cx="405111" cy="259045"/>
    <xdr:sp macro="" textlink="">
      <xdr:nvSpPr>
        <xdr:cNvPr id="436" name="n_4mainValue【市民会館】&#10;有形固定資産減価償却率"/>
        <xdr:cNvSpPr txBox="1"/>
      </xdr:nvSpPr>
      <xdr:spPr>
        <a:xfrm>
          <a:off x="9277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80934</xdr:rowOff>
    </xdr:from>
    <xdr:ext cx="469744" cy="259045"/>
    <xdr:sp macro="" textlink="">
      <xdr:nvSpPr>
        <xdr:cNvPr id="467" name="【市民会館】&#10;一人当たり面積平均値テキスト"/>
        <xdr:cNvSpPr txBox="1"/>
      </xdr:nvSpPr>
      <xdr:spPr>
        <a:xfrm>
          <a:off x="10515600" y="1808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36830</xdr:rowOff>
    </xdr:from>
    <xdr:to>
      <xdr:col>55</xdr:col>
      <xdr:colOff>50800</xdr:colOff>
      <xdr:row>107</xdr:row>
      <xdr:rowOff>138430</xdr:rowOff>
    </xdr:to>
    <xdr:sp macro="" textlink="">
      <xdr:nvSpPr>
        <xdr:cNvPr id="478" name="楕円 477"/>
        <xdr:cNvSpPr/>
      </xdr:nvSpPr>
      <xdr:spPr>
        <a:xfrm>
          <a:off x="10426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15257</xdr:rowOff>
    </xdr:from>
    <xdr:ext cx="469744" cy="259045"/>
    <xdr:sp macro="" textlink="">
      <xdr:nvSpPr>
        <xdr:cNvPr id="479" name="【市民会館】&#10;一人当たり面積該当値テキスト"/>
        <xdr:cNvSpPr txBox="1"/>
      </xdr:nvSpPr>
      <xdr:spPr>
        <a:xfrm>
          <a:off x="10515600"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40095</xdr:rowOff>
    </xdr:from>
    <xdr:to>
      <xdr:col>50</xdr:col>
      <xdr:colOff>165100</xdr:colOff>
      <xdr:row>107</xdr:row>
      <xdr:rowOff>141695</xdr:rowOff>
    </xdr:to>
    <xdr:sp macro="" textlink="">
      <xdr:nvSpPr>
        <xdr:cNvPr id="480" name="楕円 479"/>
        <xdr:cNvSpPr/>
      </xdr:nvSpPr>
      <xdr:spPr>
        <a:xfrm>
          <a:off x="9588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87630</xdr:rowOff>
    </xdr:from>
    <xdr:to>
      <xdr:col>55</xdr:col>
      <xdr:colOff>0</xdr:colOff>
      <xdr:row>107</xdr:row>
      <xdr:rowOff>90895</xdr:rowOff>
    </xdr:to>
    <xdr:cxnSp macro="">
      <xdr:nvCxnSpPr>
        <xdr:cNvPr id="481" name="直線コネクタ 480"/>
        <xdr:cNvCxnSpPr/>
      </xdr:nvCxnSpPr>
      <xdr:spPr>
        <a:xfrm flipV="1">
          <a:off x="9639300" y="1843278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43362</xdr:rowOff>
    </xdr:from>
    <xdr:to>
      <xdr:col>46</xdr:col>
      <xdr:colOff>38100</xdr:colOff>
      <xdr:row>107</xdr:row>
      <xdr:rowOff>144962</xdr:rowOff>
    </xdr:to>
    <xdr:sp macro="" textlink="">
      <xdr:nvSpPr>
        <xdr:cNvPr id="482" name="楕円 481"/>
        <xdr:cNvSpPr/>
      </xdr:nvSpPr>
      <xdr:spPr>
        <a:xfrm>
          <a:off x="8699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90895</xdr:rowOff>
    </xdr:from>
    <xdr:to>
      <xdr:col>50</xdr:col>
      <xdr:colOff>114300</xdr:colOff>
      <xdr:row>107</xdr:row>
      <xdr:rowOff>94162</xdr:rowOff>
    </xdr:to>
    <xdr:cxnSp macro="">
      <xdr:nvCxnSpPr>
        <xdr:cNvPr id="483" name="直線コネクタ 482"/>
        <xdr:cNvCxnSpPr/>
      </xdr:nvCxnSpPr>
      <xdr:spPr>
        <a:xfrm flipV="1">
          <a:off x="8750300" y="184360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49893</xdr:rowOff>
    </xdr:from>
    <xdr:to>
      <xdr:col>41</xdr:col>
      <xdr:colOff>101600</xdr:colOff>
      <xdr:row>107</xdr:row>
      <xdr:rowOff>151493</xdr:rowOff>
    </xdr:to>
    <xdr:sp macro="" textlink="">
      <xdr:nvSpPr>
        <xdr:cNvPr id="484" name="楕円 483"/>
        <xdr:cNvSpPr/>
      </xdr:nvSpPr>
      <xdr:spPr>
        <a:xfrm>
          <a:off x="7810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94162</xdr:rowOff>
    </xdr:from>
    <xdr:to>
      <xdr:col>45</xdr:col>
      <xdr:colOff>177800</xdr:colOff>
      <xdr:row>107</xdr:row>
      <xdr:rowOff>100693</xdr:rowOff>
    </xdr:to>
    <xdr:cxnSp macro="">
      <xdr:nvCxnSpPr>
        <xdr:cNvPr id="485" name="直線コネクタ 484"/>
        <xdr:cNvCxnSpPr/>
      </xdr:nvCxnSpPr>
      <xdr:spPr>
        <a:xfrm flipV="1">
          <a:off x="7861300" y="184393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53158</xdr:rowOff>
    </xdr:from>
    <xdr:to>
      <xdr:col>36</xdr:col>
      <xdr:colOff>165100</xdr:colOff>
      <xdr:row>107</xdr:row>
      <xdr:rowOff>154758</xdr:rowOff>
    </xdr:to>
    <xdr:sp macro="" textlink="">
      <xdr:nvSpPr>
        <xdr:cNvPr id="486" name="楕円 485"/>
        <xdr:cNvSpPr/>
      </xdr:nvSpPr>
      <xdr:spPr>
        <a:xfrm>
          <a:off x="6921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100693</xdr:rowOff>
    </xdr:from>
    <xdr:to>
      <xdr:col>41</xdr:col>
      <xdr:colOff>50800</xdr:colOff>
      <xdr:row>107</xdr:row>
      <xdr:rowOff>103958</xdr:rowOff>
    </xdr:to>
    <xdr:cxnSp macro="">
      <xdr:nvCxnSpPr>
        <xdr:cNvPr id="487" name="直線コネクタ 486"/>
        <xdr:cNvCxnSpPr/>
      </xdr:nvCxnSpPr>
      <xdr:spPr>
        <a:xfrm flipV="1">
          <a:off x="6972300" y="184458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159856</xdr:rowOff>
    </xdr:from>
    <xdr:ext cx="469744" cy="259045"/>
    <xdr:sp macro="" textlink="">
      <xdr:nvSpPr>
        <xdr:cNvPr id="488" name="n_1aveValue【市民会館】&#10;一人当たり面積"/>
        <xdr:cNvSpPr txBox="1"/>
      </xdr:nvSpPr>
      <xdr:spPr>
        <a:xfrm>
          <a:off x="9391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89"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490" name="n_3aveValue【市民会館】&#10;一人当たり面積"/>
        <xdr:cNvSpPr txBox="1"/>
      </xdr:nvSpPr>
      <xdr:spPr>
        <a:xfrm>
          <a:off x="7626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1"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132822</xdr:rowOff>
    </xdr:from>
    <xdr:ext cx="469744" cy="259045"/>
    <xdr:sp macro="" textlink="">
      <xdr:nvSpPr>
        <xdr:cNvPr id="492" name="n_1mainValue【市民会館】&#10;一人当たり面積"/>
        <xdr:cNvSpPr txBox="1"/>
      </xdr:nvSpPr>
      <xdr:spPr>
        <a:xfrm>
          <a:off x="93917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136089</xdr:rowOff>
    </xdr:from>
    <xdr:ext cx="469744" cy="259045"/>
    <xdr:sp macro="" textlink="">
      <xdr:nvSpPr>
        <xdr:cNvPr id="493" name="n_2mainValue【市民会館】&#10;一人当たり面積"/>
        <xdr:cNvSpPr txBox="1"/>
      </xdr:nvSpPr>
      <xdr:spPr>
        <a:xfrm>
          <a:off x="85154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142620</xdr:rowOff>
    </xdr:from>
    <xdr:ext cx="469744" cy="259045"/>
    <xdr:sp macro="" textlink="">
      <xdr:nvSpPr>
        <xdr:cNvPr id="494" name="n_3mainValue【市民会館】&#10;一人当たり面積"/>
        <xdr:cNvSpPr txBox="1"/>
      </xdr:nvSpPr>
      <xdr:spPr>
        <a:xfrm>
          <a:off x="7626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145885</xdr:rowOff>
    </xdr:from>
    <xdr:ext cx="469744" cy="259045"/>
    <xdr:sp macro="" textlink="">
      <xdr:nvSpPr>
        <xdr:cNvPr id="495" name="n_4mainValue【市民会館】&#10;一人当たり面積"/>
        <xdr:cNvSpPr txBox="1"/>
      </xdr:nvSpPr>
      <xdr:spPr>
        <a:xfrm>
          <a:off x="6737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157678</xdr:rowOff>
    </xdr:from>
    <xdr:ext cx="405111" cy="259045"/>
    <xdr:sp macro="" textlink="">
      <xdr:nvSpPr>
        <xdr:cNvPr id="526" name="【一般廃棄物処理施設】&#10;有形固定資産減価償却率平均値テキスト"/>
        <xdr:cNvSpPr txBox="1"/>
      </xdr:nvSpPr>
      <xdr:spPr>
        <a:xfrm>
          <a:off x="16357600" y="650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141333</xdr:rowOff>
    </xdr:from>
    <xdr:to>
      <xdr:col>85</xdr:col>
      <xdr:colOff>177800</xdr:colOff>
      <xdr:row>41</xdr:row>
      <xdr:rowOff>71483</xdr:rowOff>
    </xdr:to>
    <xdr:sp macro="" textlink="">
      <xdr:nvSpPr>
        <xdr:cNvPr id="537" name="楕円 536"/>
        <xdr:cNvSpPr/>
      </xdr:nvSpPr>
      <xdr:spPr>
        <a:xfrm>
          <a:off x="16268700" y="69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119760</xdr:rowOff>
    </xdr:from>
    <xdr:ext cx="405111" cy="259045"/>
    <xdr:sp macro="" textlink="">
      <xdr:nvSpPr>
        <xdr:cNvPr id="538" name="【一般廃棄物処理施設】&#10;有形固定資産減価償却率該当値テキスト"/>
        <xdr:cNvSpPr txBox="1"/>
      </xdr:nvSpPr>
      <xdr:spPr>
        <a:xfrm>
          <a:off x="16357600"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113574</xdr:rowOff>
    </xdr:from>
    <xdr:to>
      <xdr:col>81</xdr:col>
      <xdr:colOff>101600</xdr:colOff>
      <xdr:row>41</xdr:row>
      <xdr:rowOff>43724</xdr:rowOff>
    </xdr:to>
    <xdr:sp macro="" textlink="">
      <xdr:nvSpPr>
        <xdr:cNvPr id="539" name="楕円 538"/>
        <xdr:cNvSpPr/>
      </xdr:nvSpPr>
      <xdr:spPr>
        <a:xfrm>
          <a:off x="15430500" y="69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164374</xdr:rowOff>
    </xdr:from>
    <xdr:to>
      <xdr:col>85</xdr:col>
      <xdr:colOff>127000</xdr:colOff>
      <xdr:row>41</xdr:row>
      <xdr:rowOff>20683</xdr:rowOff>
    </xdr:to>
    <xdr:cxnSp macro="">
      <xdr:nvCxnSpPr>
        <xdr:cNvPr id="540" name="直線コネクタ 539"/>
        <xdr:cNvCxnSpPr/>
      </xdr:nvCxnSpPr>
      <xdr:spPr>
        <a:xfrm>
          <a:off x="15481300" y="702237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85816</xdr:rowOff>
    </xdr:from>
    <xdr:to>
      <xdr:col>76</xdr:col>
      <xdr:colOff>165100</xdr:colOff>
      <xdr:row>41</xdr:row>
      <xdr:rowOff>15966</xdr:rowOff>
    </xdr:to>
    <xdr:sp macro="" textlink="">
      <xdr:nvSpPr>
        <xdr:cNvPr id="541" name="楕円 540"/>
        <xdr:cNvSpPr/>
      </xdr:nvSpPr>
      <xdr:spPr>
        <a:xfrm>
          <a:off x="145415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136616</xdr:rowOff>
    </xdr:from>
    <xdr:to>
      <xdr:col>81</xdr:col>
      <xdr:colOff>50800</xdr:colOff>
      <xdr:row>40</xdr:row>
      <xdr:rowOff>164374</xdr:rowOff>
    </xdr:to>
    <xdr:cxnSp macro="">
      <xdr:nvCxnSpPr>
        <xdr:cNvPr id="542" name="直線コネクタ 541"/>
        <xdr:cNvCxnSpPr/>
      </xdr:nvCxnSpPr>
      <xdr:spPr>
        <a:xfrm>
          <a:off x="14592300" y="699461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59690</xdr:rowOff>
    </xdr:from>
    <xdr:to>
      <xdr:col>72</xdr:col>
      <xdr:colOff>38100</xdr:colOff>
      <xdr:row>40</xdr:row>
      <xdr:rowOff>161290</xdr:rowOff>
    </xdr:to>
    <xdr:sp macro="" textlink="">
      <xdr:nvSpPr>
        <xdr:cNvPr id="543" name="楕円 542"/>
        <xdr:cNvSpPr/>
      </xdr:nvSpPr>
      <xdr:spPr>
        <a:xfrm>
          <a:off x="13652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110490</xdr:rowOff>
    </xdr:from>
    <xdr:to>
      <xdr:col>76</xdr:col>
      <xdr:colOff>114300</xdr:colOff>
      <xdr:row>40</xdr:row>
      <xdr:rowOff>136616</xdr:rowOff>
    </xdr:to>
    <xdr:cxnSp macro="">
      <xdr:nvCxnSpPr>
        <xdr:cNvPr id="544" name="直線コネクタ 543"/>
        <xdr:cNvCxnSpPr/>
      </xdr:nvCxnSpPr>
      <xdr:spPr>
        <a:xfrm>
          <a:off x="13703300" y="696849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35197</xdr:rowOff>
    </xdr:from>
    <xdr:to>
      <xdr:col>67</xdr:col>
      <xdr:colOff>101600</xdr:colOff>
      <xdr:row>40</xdr:row>
      <xdr:rowOff>136797</xdr:rowOff>
    </xdr:to>
    <xdr:sp macro="" textlink="">
      <xdr:nvSpPr>
        <xdr:cNvPr id="545" name="楕円 544"/>
        <xdr:cNvSpPr/>
      </xdr:nvSpPr>
      <xdr:spPr>
        <a:xfrm>
          <a:off x="12763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85997</xdr:rowOff>
    </xdr:from>
    <xdr:to>
      <xdr:col>71</xdr:col>
      <xdr:colOff>177800</xdr:colOff>
      <xdr:row>40</xdr:row>
      <xdr:rowOff>110490</xdr:rowOff>
    </xdr:to>
    <xdr:cxnSp macro="">
      <xdr:nvCxnSpPr>
        <xdr:cNvPr id="546" name="直線コネクタ 545"/>
        <xdr:cNvCxnSpPr/>
      </xdr:nvCxnSpPr>
      <xdr:spPr>
        <a:xfrm>
          <a:off x="12814300" y="694399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143527</xdr:rowOff>
    </xdr:from>
    <xdr:ext cx="405111" cy="259045"/>
    <xdr:sp macro="" textlink="">
      <xdr:nvSpPr>
        <xdr:cNvPr id="547" name="n_1aveValue【一般廃棄物処理施設】&#10;有形固定資産減価償却率"/>
        <xdr:cNvSpPr txBox="1"/>
      </xdr:nvSpPr>
      <xdr:spPr>
        <a:xfrm>
          <a:off x="152660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48" name="n_2aveValue【一般廃棄物処理施設】&#10;有形固定資産減価償却率"/>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549" name="n_3aveValue【一般廃棄物処理施設】&#10;有形固定資産減価償却率"/>
        <xdr:cNvSpPr txBox="1"/>
      </xdr:nvSpPr>
      <xdr:spPr>
        <a:xfrm>
          <a:off x="13500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550" name="n_4aveValue【一般廃棄物処理施設】&#10;有形固定資産減価償却率"/>
        <xdr:cNvSpPr txBox="1"/>
      </xdr:nvSpPr>
      <xdr:spPr>
        <a:xfrm>
          <a:off x="12611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34851</xdr:rowOff>
    </xdr:from>
    <xdr:ext cx="405111" cy="259045"/>
    <xdr:sp macro="" textlink="">
      <xdr:nvSpPr>
        <xdr:cNvPr id="551" name="n_1mainValue【一般廃棄物処理施設】&#10;有形固定資産減価償却率"/>
        <xdr:cNvSpPr txBox="1"/>
      </xdr:nvSpPr>
      <xdr:spPr>
        <a:xfrm>
          <a:off x="15266044" y="706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7093</xdr:rowOff>
    </xdr:from>
    <xdr:ext cx="405111" cy="259045"/>
    <xdr:sp macro="" textlink="">
      <xdr:nvSpPr>
        <xdr:cNvPr id="552" name="n_2mainValue【一般廃棄物処理施設】&#10;有形固定資産減価償却率"/>
        <xdr:cNvSpPr txBox="1"/>
      </xdr:nvSpPr>
      <xdr:spPr>
        <a:xfrm>
          <a:off x="14389744" y="703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152417</xdr:rowOff>
    </xdr:from>
    <xdr:ext cx="405111" cy="259045"/>
    <xdr:sp macro="" textlink="">
      <xdr:nvSpPr>
        <xdr:cNvPr id="553" name="n_3mainValue【一般廃棄物処理施設】&#10;有形固定資産減価償却率"/>
        <xdr:cNvSpPr txBox="1"/>
      </xdr:nvSpPr>
      <xdr:spPr>
        <a:xfrm>
          <a:off x="135007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127924</xdr:rowOff>
    </xdr:from>
    <xdr:ext cx="405111" cy="259045"/>
    <xdr:sp macro="" textlink="">
      <xdr:nvSpPr>
        <xdr:cNvPr id="554" name="n_4mainValue【一般廃棄物処理施設】&#10;有形固定資産減価償却率"/>
        <xdr:cNvSpPr txBox="1"/>
      </xdr:nvSpPr>
      <xdr:spPr>
        <a:xfrm>
          <a:off x="12611744"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28324</xdr:rowOff>
    </xdr:from>
    <xdr:ext cx="534377" cy="259045"/>
    <xdr:sp macro="" textlink="">
      <xdr:nvSpPr>
        <xdr:cNvPr id="581" name="【一般廃棄物処理施設】&#10;一人当たり有形固定資産（償却資産）額平均値テキスト"/>
        <xdr:cNvSpPr txBox="1"/>
      </xdr:nvSpPr>
      <xdr:spPr>
        <a:xfrm>
          <a:off x="22199600" y="6886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130563</xdr:rowOff>
    </xdr:from>
    <xdr:to>
      <xdr:col>116</xdr:col>
      <xdr:colOff>114300</xdr:colOff>
      <xdr:row>40</xdr:row>
      <xdr:rowOff>60713</xdr:rowOff>
    </xdr:to>
    <xdr:sp macro="" textlink="">
      <xdr:nvSpPr>
        <xdr:cNvPr id="592" name="楕円 591"/>
        <xdr:cNvSpPr/>
      </xdr:nvSpPr>
      <xdr:spPr>
        <a:xfrm>
          <a:off x="22110700" y="681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153440</xdr:rowOff>
    </xdr:from>
    <xdr:ext cx="599010" cy="259045"/>
    <xdr:sp macro="" textlink="">
      <xdr:nvSpPr>
        <xdr:cNvPr id="593" name="【一般廃棄物処理施設】&#10;一人当たり有形固定資産（償却資産）額該当値テキスト"/>
        <xdr:cNvSpPr txBox="1"/>
      </xdr:nvSpPr>
      <xdr:spPr>
        <a:xfrm>
          <a:off x="22199600" y="666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132908</xdr:rowOff>
    </xdr:from>
    <xdr:to>
      <xdr:col>112</xdr:col>
      <xdr:colOff>38100</xdr:colOff>
      <xdr:row>40</xdr:row>
      <xdr:rowOff>63058</xdr:rowOff>
    </xdr:to>
    <xdr:sp macro="" textlink="">
      <xdr:nvSpPr>
        <xdr:cNvPr id="594" name="楕円 593"/>
        <xdr:cNvSpPr/>
      </xdr:nvSpPr>
      <xdr:spPr>
        <a:xfrm>
          <a:off x="21272500" y="681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9913</xdr:rowOff>
    </xdr:from>
    <xdr:to>
      <xdr:col>116</xdr:col>
      <xdr:colOff>63500</xdr:colOff>
      <xdr:row>40</xdr:row>
      <xdr:rowOff>12258</xdr:rowOff>
    </xdr:to>
    <xdr:cxnSp macro="">
      <xdr:nvCxnSpPr>
        <xdr:cNvPr id="595" name="直線コネクタ 594"/>
        <xdr:cNvCxnSpPr/>
      </xdr:nvCxnSpPr>
      <xdr:spPr>
        <a:xfrm flipV="1">
          <a:off x="21323300" y="6867913"/>
          <a:ext cx="838200" cy="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136255</xdr:rowOff>
    </xdr:from>
    <xdr:to>
      <xdr:col>107</xdr:col>
      <xdr:colOff>101600</xdr:colOff>
      <xdr:row>40</xdr:row>
      <xdr:rowOff>66405</xdr:rowOff>
    </xdr:to>
    <xdr:sp macro="" textlink="">
      <xdr:nvSpPr>
        <xdr:cNvPr id="596" name="楕円 595"/>
        <xdr:cNvSpPr/>
      </xdr:nvSpPr>
      <xdr:spPr>
        <a:xfrm>
          <a:off x="20383500" y="682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12258</xdr:rowOff>
    </xdr:from>
    <xdr:to>
      <xdr:col>111</xdr:col>
      <xdr:colOff>177800</xdr:colOff>
      <xdr:row>40</xdr:row>
      <xdr:rowOff>15605</xdr:rowOff>
    </xdr:to>
    <xdr:cxnSp macro="">
      <xdr:nvCxnSpPr>
        <xdr:cNvPr id="597" name="直線コネクタ 596"/>
        <xdr:cNvCxnSpPr/>
      </xdr:nvCxnSpPr>
      <xdr:spPr>
        <a:xfrm flipV="1">
          <a:off x="20434300" y="6870258"/>
          <a:ext cx="8890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139083</xdr:rowOff>
    </xdr:from>
    <xdr:to>
      <xdr:col>102</xdr:col>
      <xdr:colOff>165100</xdr:colOff>
      <xdr:row>40</xdr:row>
      <xdr:rowOff>69233</xdr:rowOff>
    </xdr:to>
    <xdr:sp macro="" textlink="">
      <xdr:nvSpPr>
        <xdr:cNvPr id="598" name="楕円 597"/>
        <xdr:cNvSpPr/>
      </xdr:nvSpPr>
      <xdr:spPr>
        <a:xfrm>
          <a:off x="19494500" y="68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15605</xdr:rowOff>
    </xdr:from>
    <xdr:to>
      <xdr:col>107</xdr:col>
      <xdr:colOff>50800</xdr:colOff>
      <xdr:row>40</xdr:row>
      <xdr:rowOff>18433</xdr:rowOff>
    </xdr:to>
    <xdr:cxnSp macro="">
      <xdr:nvCxnSpPr>
        <xdr:cNvPr id="599" name="直線コネクタ 598"/>
        <xdr:cNvCxnSpPr/>
      </xdr:nvCxnSpPr>
      <xdr:spPr>
        <a:xfrm flipV="1">
          <a:off x="19545300" y="6873605"/>
          <a:ext cx="889000" cy="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142583</xdr:rowOff>
    </xdr:from>
    <xdr:to>
      <xdr:col>98</xdr:col>
      <xdr:colOff>38100</xdr:colOff>
      <xdr:row>40</xdr:row>
      <xdr:rowOff>72733</xdr:rowOff>
    </xdr:to>
    <xdr:sp macro="" textlink="">
      <xdr:nvSpPr>
        <xdr:cNvPr id="600" name="楕円 599"/>
        <xdr:cNvSpPr/>
      </xdr:nvSpPr>
      <xdr:spPr>
        <a:xfrm>
          <a:off x="18605500" y="682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18433</xdr:rowOff>
    </xdr:from>
    <xdr:to>
      <xdr:col>102</xdr:col>
      <xdr:colOff>114300</xdr:colOff>
      <xdr:row>40</xdr:row>
      <xdr:rowOff>21933</xdr:rowOff>
    </xdr:to>
    <xdr:cxnSp macro="">
      <xdr:nvCxnSpPr>
        <xdr:cNvPr id="601" name="直線コネクタ 600"/>
        <xdr:cNvCxnSpPr/>
      </xdr:nvCxnSpPr>
      <xdr:spPr>
        <a:xfrm flipV="1">
          <a:off x="18656300" y="6876433"/>
          <a:ext cx="889000" cy="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136013</xdr:rowOff>
    </xdr:from>
    <xdr:ext cx="534377" cy="259045"/>
    <xdr:sp macro="" textlink="">
      <xdr:nvSpPr>
        <xdr:cNvPr id="602" name="n_1aveValue【一般廃棄物処理施設】&#10;一人当たり有形固定資産（償却資産）額"/>
        <xdr:cNvSpPr txBox="1"/>
      </xdr:nvSpPr>
      <xdr:spPr>
        <a:xfrm>
          <a:off x="21043411" y="699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130757</xdr:rowOff>
    </xdr:from>
    <xdr:ext cx="534377" cy="259045"/>
    <xdr:sp macro="" textlink="">
      <xdr:nvSpPr>
        <xdr:cNvPr id="603" name="n_2aveValue【一般廃棄物処理施設】&#10;一人当たり有形固定資産（償却資産）額"/>
        <xdr:cNvSpPr txBox="1"/>
      </xdr:nvSpPr>
      <xdr:spPr>
        <a:xfrm>
          <a:off x="20167111" y="698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146329</xdr:rowOff>
    </xdr:from>
    <xdr:ext cx="534377" cy="259045"/>
    <xdr:sp macro="" textlink="">
      <xdr:nvSpPr>
        <xdr:cNvPr id="604" name="n_3aveValue【一般廃棄物処理施設】&#10;一人当たり有形固定資産（償却資産）額"/>
        <xdr:cNvSpPr txBox="1"/>
      </xdr:nvSpPr>
      <xdr:spPr>
        <a:xfrm>
          <a:off x="19278111" y="700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159424</xdr:rowOff>
    </xdr:from>
    <xdr:ext cx="534377" cy="259045"/>
    <xdr:sp macro="" textlink="">
      <xdr:nvSpPr>
        <xdr:cNvPr id="605" name="n_4aveValue【一般廃棄物処理施設】&#10;一人当たり有形固定資産（償却資産）額"/>
        <xdr:cNvSpPr txBox="1"/>
      </xdr:nvSpPr>
      <xdr:spPr>
        <a:xfrm>
          <a:off x="18389111" y="701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79585</xdr:rowOff>
    </xdr:from>
    <xdr:ext cx="599010" cy="259045"/>
    <xdr:sp macro="" textlink="">
      <xdr:nvSpPr>
        <xdr:cNvPr id="606" name="n_1mainValue【一般廃棄物処理施設】&#10;一人当たり有形固定資産（償却資産）額"/>
        <xdr:cNvSpPr txBox="1"/>
      </xdr:nvSpPr>
      <xdr:spPr>
        <a:xfrm>
          <a:off x="21011095" y="6594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82932</xdr:rowOff>
    </xdr:from>
    <xdr:ext cx="599010" cy="259045"/>
    <xdr:sp macro="" textlink="">
      <xdr:nvSpPr>
        <xdr:cNvPr id="607" name="n_2mainValue【一般廃棄物処理施設】&#10;一人当たり有形固定資産（償却資産）額"/>
        <xdr:cNvSpPr txBox="1"/>
      </xdr:nvSpPr>
      <xdr:spPr>
        <a:xfrm>
          <a:off x="20134795" y="659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85760</xdr:rowOff>
    </xdr:from>
    <xdr:ext cx="599010" cy="259045"/>
    <xdr:sp macro="" textlink="">
      <xdr:nvSpPr>
        <xdr:cNvPr id="608" name="n_3mainValue【一般廃棄物処理施設】&#10;一人当たり有形固定資産（償却資産）額"/>
        <xdr:cNvSpPr txBox="1"/>
      </xdr:nvSpPr>
      <xdr:spPr>
        <a:xfrm>
          <a:off x="19245795" y="660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89260</xdr:rowOff>
    </xdr:from>
    <xdr:ext cx="599010" cy="259045"/>
    <xdr:sp macro="" textlink="">
      <xdr:nvSpPr>
        <xdr:cNvPr id="609" name="n_4mainValue【一般廃棄物処理施設】&#10;一人当たり有形固定資産（償却資産）額"/>
        <xdr:cNvSpPr txBox="1"/>
      </xdr:nvSpPr>
      <xdr:spPr>
        <a:xfrm>
          <a:off x="18356795" y="660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25961</xdr:rowOff>
    </xdr:from>
    <xdr:ext cx="405111" cy="259045"/>
    <xdr:sp macro="" textlink="">
      <xdr:nvSpPr>
        <xdr:cNvPr id="640" name="【保健センター・保健所】&#10;有形固定資産減価償却率平均値テキスト"/>
        <xdr:cNvSpPr txBox="1"/>
      </xdr:nvSpPr>
      <xdr:spPr>
        <a:xfrm>
          <a:off x="16357600" y="10141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171269</xdr:rowOff>
    </xdr:from>
    <xdr:to>
      <xdr:col>85</xdr:col>
      <xdr:colOff>177800</xdr:colOff>
      <xdr:row>61</xdr:row>
      <xdr:rowOff>101419</xdr:rowOff>
    </xdr:to>
    <xdr:sp macro="" textlink="">
      <xdr:nvSpPr>
        <xdr:cNvPr id="651" name="楕円 650"/>
        <xdr:cNvSpPr/>
      </xdr:nvSpPr>
      <xdr:spPr>
        <a:xfrm>
          <a:off x="162687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149696</xdr:rowOff>
    </xdr:from>
    <xdr:ext cx="405111" cy="259045"/>
    <xdr:sp macro="" textlink="">
      <xdr:nvSpPr>
        <xdr:cNvPr id="652" name="【保健センター・保健所】&#10;有形固定資産減価償却率該当値テキスト"/>
        <xdr:cNvSpPr txBox="1"/>
      </xdr:nvSpPr>
      <xdr:spPr>
        <a:xfrm>
          <a:off x="16357600"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97790</xdr:rowOff>
    </xdr:from>
    <xdr:to>
      <xdr:col>81</xdr:col>
      <xdr:colOff>101600</xdr:colOff>
      <xdr:row>61</xdr:row>
      <xdr:rowOff>27940</xdr:rowOff>
    </xdr:to>
    <xdr:sp macro="" textlink="">
      <xdr:nvSpPr>
        <xdr:cNvPr id="653" name="楕円 652"/>
        <xdr:cNvSpPr/>
      </xdr:nvSpPr>
      <xdr:spPr>
        <a:xfrm>
          <a:off x="15430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148590</xdr:rowOff>
    </xdr:from>
    <xdr:to>
      <xdr:col>85</xdr:col>
      <xdr:colOff>127000</xdr:colOff>
      <xdr:row>61</xdr:row>
      <xdr:rowOff>50619</xdr:rowOff>
    </xdr:to>
    <xdr:cxnSp macro="">
      <xdr:nvCxnSpPr>
        <xdr:cNvPr id="654" name="直線コネクタ 653"/>
        <xdr:cNvCxnSpPr/>
      </xdr:nvCxnSpPr>
      <xdr:spPr>
        <a:xfrm>
          <a:off x="15481300" y="10435590"/>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166370</xdr:rowOff>
    </xdr:from>
    <xdr:to>
      <xdr:col>76</xdr:col>
      <xdr:colOff>165100</xdr:colOff>
      <xdr:row>60</xdr:row>
      <xdr:rowOff>96520</xdr:rowOff>
    </xdr:to>
    <xdr:sp macro="" textlink="">
      <xdr:nvSpPr>
        <xdr:cNvPr id="655" name="楕円 654"/>
        <xdr:cNvSpPr/>
      </xdr:nvSpPr>
      <xdr:spPr>
        <a:xfrm>
          <a:off x="14541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45720</xdr:rowOff>
    </xdr:from>
    <xdr:to>
      <xdr:col>81</xdr:col>
      <xdr:colOff>50800</xdr:colOff>
      <xdr:row>60</xdr:row>
      <xdr:rowOff>148590</xdr:rowOff>
    </xdr:to>
    <xdr:cxnSp macro="">
      <xdr:nvCxnSpPr>
        <xdr:cNvPr id="656" name="直線コネクタ 655"/>
        <xdr:cNvCxnSpPr/>
      </xdr:nvCxnSpPr>
      <xdr:spPr>
        <a:xfrm>
          <a:off x="14592300" y="1033272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110853</xdr:rowOff>
    </xdr:from>
    <xdr:to>
      <xdr:col>72</xdr:col>
      <xdr:colOff>38100</xdr:colOff>
      <xdr:row>60</xdr:row>
      <xdr:rowOff>41003</xdr:rowOff>
    </xdr:to>
    <xdr:sp macro="" textlink="">
      <xdr:nvSpPr>
        <xdr:cNvPr id="657" name="楕円 656"/>
        <xdr:cNvSpPr/>
      </xdr:nvSpPr>
      <xdr:spPr>
        <a:xfrm>
          <a:off x="13652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161653</xdr:rowOff>
    </xdr:from>
    <xdr:to>
      <xdr:col>76</xdr:col>
      <xdr:colOff>114300</xdr:colOff>
      <xdr:row>60</xdr:row>
      <xdr:rowOff>45720</xdr:rowOff>
    </xdr:to>
    <xdr:cxnSp macro="">
      <xdr:nvCxnSpPr>
        <xdr:cNvPr id="658" name="直線コネクタ 657"/>
        <xdr:cNvCxnSpPr/>
      </xdr:nvCxnSpPr>
      <xdr:spPr>
        <a:xfrm>
          <a:off x="13703300" y="1027720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60234</xdr:rowOff>
    </xdr:from>
    <xdr:to>
      <xdr:col>67</xdr:col>
      <xdr:colOff>101600</xdr:colOff>
      <xdr:row>59</xdr:row>
      <xdr:rowOff>161834</xdr:rowOff>
    </xdr:to>
    <xdr:sp macro="" textlink="">
      <xdr:nvSpPr>
        <xdr:cNvPr id="659" name="楕円 658"/>
        <xdr:cNvSpPr/>
      </xdr:nvSpPr>
      <xdr:spPr>
        <a:xfrm>
          <a:off x="127635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111034</xdr:rowOff>
    </xdr:from>
    <xdr:to>
      <xdr:col>71</xdr:col>
      <xdr:colOff>177800</xdr:colOff>
      <xdr:row>59</xdr:row>
      <xdr:rowOff>161653</xdr:rowOff>
    </xdr:to>
    <xdr:cxnSp macro="">
      <xdr:nvCxnSpPr>
        <xdr:cNvPr id="660" name="直線コネクタ 659"/>
        <xdr:cNvCxnSpPr/>
      </xdr:nvCxnSpPr>
      <xdr:spPr>
        <a:xfrm>
          <a:off x="12814300" y="1022658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61" name="n_1aveValue【保健センター・保健所】&#10;有形固定資産減価償却率"/>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62" name="n_2aveValue【保健センター・保健所】&#10;有形固定資産減価償却率"/>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63" name="n_3aveValue【保健センター・保健所】&#10;有形固定資産減価償却率"/>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161126</xdr:rowOff>
    </xdr:from>
    <xdr:ext cx="405111" cy="259045"/>
    <xdr:sp macro="" textlink="">
      <xdr:nvSpPr>
        <xdr:cNvPr id="664" name="n_4aveValue【保健センター・保健所】&#10;有形固定資産減価償却率"/>
        <xdr:cNvSpPr txBox="1"/>
      </xdr:nvSpPr>
      <xdr:spPr>
        <a:xfrm>
          <a:off x="12611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19067</xdr:rowOff>
    </xdr:from>
    <xdr:ext cx="405111" cy="259045"/>
    <xdr:sp macro="" textlink="">
      <xdr:nvSpPr>
        <xdr:cNvPr id="665" name="n_1mainValue【保健センター・保健所】&#10;有形固定資産減価償却率"/>
        <xdr:cNvSpPr txBox="1"/>
      </xdr:nvSpPr>
      <xdr:spPr>
        <a:xfrm>
          <a:off x="15266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87647</xdr:rowOff>
    </xdr:from>
    <xdr:ext cx="405111" cy="259045"/>
    <xdr:sp macro="" textlink="">
      <xdr:nvSpPr>
        <xdr:cNvPr id="666" name="n_2mainValue【保健センター・保健所】&#10;有形固定資産減価償却率"/>
        <xdr:cNvSpPr txBox="1"/>
      </xdr:nvSpPr>
      <xdr:spPr>
        <a:xfrm>
          <a:off x="14389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32130</xdr:rowOff>
    </xdr:from>
    <xdr:ext cx="405111" cy="259045"/>
    <xdr:sp macro="" textlink="">
      <xdr:nvSpPr>
        <xdr:cNvPr id="667" name="n_3mainValue【保健センター・保健所】&#10;有形固定資産減価償却率"/>
        <xdr:cNvSpPr txBox="1"/>
      </xdr:nvSpPr>
      <xdr:spPr>
        <a:xfrm>
          <a:off x="13500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6911</xdr:rowOff>
    </xdr:from>
    <xdr:ext cx="405111" cy="259045"/>
    <xdr:sp macro="" textlink="">
      <xdr:nvSpPr>
        <xdr:cNvPr id="668" name="n_4mainValue【保健センター・保健所】&#10;有形固定資産減価償却率"/>
        <xdr:cNvSpPr txBox="1"/>
      </xdr:nvSpPr>
      <xdr:spPr>
        <a:xfrm>
          <a:off x="126117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7"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700" name="フローチャート: 判断 699"/>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1" name="フローチャート: 判断 700"/>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2" name="フローチャート: 判断 701"/>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12700</xdr:rowOff>
    </xdr:from>
    <xdr:to>
      <xdr:col>116</xdr:col>
      <xdr:colOff>114300</xdr:colOff>
      <xdr:row>62</xdr:row>
      <xdr:rowOff>114300</xdr:rowOff>
    </xdr:to>
    <xdr:sp macro="" textlink="">
      <xdr:nvSpPr>
        <xdr:cNvPr id="708" name="楕円 707"/>
        <xdr:cNvSpPr/>
      </xdr:nvSpPr>
      <xdr:spPr>
        <a:xfrm>
          <a:off x="22110700" y="106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162577</xdr:rowOff>
    </xdr:from>
    <xdr:ext cx="469744" cy="259045"/>
    <xdr:sp macro="" textlink="">
      <xdr:nvSpPr>
        <xdr:cNvPr id="709" name="【保健センター・保健所】&#10;一人当たり面積該当値テキスト"/>
        <xdr:cNvSpPr txBox="1"/>
      </xdr:nvSpPr>
      <xdr:spPr>
        <a:xfrm>
          <a:off x="22199600"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12700</xdr:rowOff>
    </xdr:from>
    <xdr:to>
      <xdr:col>112</xdr:col>
      <xdr:colOff>38100</xdr:colOff>
      <xdr:row>62</xdr:row>
      <xdr:rowOff>114300</xdr:rowOff>
    </xdr:to>
    <xdr:sp macro="" textlink="">
      <xdr:nvSpPr>
        <xdr:cNvPr id="710" name="楕円 709"/>
        <xdr:cNvSpPr/>
      </xdr:nvSpPr>
      <xdr:spPr>
        <a:xfrm>
          <a:off x="21272500" y="106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63500</xdr:rowOff>
    </xdr:from>
    <xdr:to>
      <xdr:col>116</xdr:col>
      <xdr:colOff>63500</xdr:colOff>
      <xdr:row>62</xdr:row>
      <xdr:rowOff>63500</xdr:rowOff>
    </xdr:to>
    <xdr:cxnSp macro="">
      <xdr:nvCxnSpPr>
        <xdr:cNvPr id="711" name="直線コネクタ 710"/>
        <xdr:cNvCxnSpPr/>
      </xdr:nvCxnSpPr>
      <xdr:spPr>
        <a:xfrm>
          <a:off x="21323300" y="10693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25400</xdr:rowOff>
    </xdr:from>
    <xdr:to>
      <xdr:col>107</xdr:col>
      <xdr:colOff>101600</xdr:colOff>
      <xdr:row>62</xdr:row>
      <xdr:rowOff>127000</xdr:rowOff>
    </xdr:to>
    <xdr:sp macro="" textlink="">
      <xdr:nvSpPr>
        <xdr:cNvPr id="712" name="楕円 711"/>
        <xdr:cNvSpPr/>
      </xdr:nvSpPr>
      <xdr:spPr>
        <a:xfrm>
          <a:off x="20383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63500</xdr:rowOff>
    </xdr:from>
    <xdr:to>
      <xdr:col>111</xdr:col>
      <xdr:colOff>177800</xdr:colOff>
      <xdr:row>62</xdr:row>
      <xdr:rowOff>76200</xdr:rowOff>
    </xdr:to>
    <xdr:cxnSp macro="">
      <xdr:nvCxnSpPr>
        <xdr:cNvPr id="713" name="直線コネクタ 712"/>
        <xdr:cNvCxnSpPr/>
      </xdr:nvCxnSpPr>
      <xdr:spPr>
        <a:xfrm flipV="1">
          <a:off x="20434300" y="1069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25400</xdr:rowOff>
    </xdr:from>
    <xdr:to>
      <xdr:col>102</xdr:col>
      <xdr:colOff>165100</xdr:colOff>
      <xdr:row>62</xdr:row>
      <xdr:rowOff>127000</xdr:rowOff>
    </xdr:to>
    <xdr:sp macro="" textlink="">
      <xdr:nvSpPr>
        <xdr:cNvPr id="714" name="楕円 713"/>
        <xdr:cNvSpPr/>
      </xdr:nvSpPr>
      <xdr:spPr>
        <a:xfrm>
          <a:off x="19494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76200</xdr:rowOff>
    </xdr:from>
    <xdr:to>
      <xdr:col>107</xdr:col>
      <xdr:colOff>50800</xdr:colOff>
      <xdr:row>62</xdr:row>
      <xdr:rowOff>76200</xdr:rowOff>
    </xdr:to>
    <xdr:cxnSp macro="">
      <xdr:nvCxnSpPr>
        <xdr:cNvPr id="715" name="直線コネクタ 714"/>
        <xdr:cNvCxnSpPr/>
      </xdr:nvCxnSpPr>
      <xdr:spPr>
        <a:xfrm>
          <a:off x="19545300" y="1070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25400</xdr:rowOff>
    </xdr:from>
    <xdr:to>
      <xdr:col>98</xdr:col>
      <xdr:colOff>38100</xdr:colOff>
      <xdr:row>62</xdr:row>
      <xdr:rowOff>127000</xdr:rowOff>
    </xdr:to>
    <xdr:sp macro="" textlink="">
      <xdr:nvSpPr>
        <xdr:cNvPr id="716" name="楕円 715"/>
        <xdr:cNvSpPr/>
      </xdr:nvSpPr>
      <xdr:spPr>
        <a:xfrm>
          <a:off x="18605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76200</xdr:rowOff>
    </xdr:from>
    <xdr:to>
      <xdr:col>102</xdr:col>
      <xdr:colOff>114300</xdr:colOff>
      <xdr:row>62</xdr:row>
      <xdr:rowOff>76200</xdr:rowOff>
    </xdr:to>
    <xdr:cxnSp macro="">
      <xdr:nvCxnSpPr>
        <xdr:cNvPr id="717" name="直線コネクタ 716"/>
        <xdr:cNvCxnSpPr/>
      </xdr:nvCxnSpPr>
      <xdr:spPr>
        <a:xfrm>
          <a:off x="18656300" y="1070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18"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719" name="n_2aveValue【保健センター・保健所】&#10;一人当たり面積"/>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720" name="n_3aveValue【保健センター・保健所】&#10;一人当たり面積"/>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721" name="n_4aveValue【保健センター・保健所】&#10;一人当たり面積"/>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105427</xdr:rowOff>
    </xdr:from>
    <xdr:ext cx="469744" cy="259045"/>
    <xdr:sp macro="" textlink="">
      <xdr:nvSpPr>
        <xdr:cNvPr id="722" name="n_1mainValue【保健センター・保健所】&#10;一人当たり面積"/>
        <xdr:cNvSpPr txBox="1"/>
      </xdr:nvSpPr>
      <xdr:spPr>
        <a:xfrm>
          <a:off x="21075727" y="1073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118127</xdr:rowOff>
    </xdr:from>
    <xdr:ext cx="469744" cy="259045"/>
    <xdr:sp macro="" textlink="">
      <xdr:nvSpPr>
        <xdr:cNvPr id="723" name="n_2mainValue【保健センター・保健所】&#10;一人当たり面積"/>
        <xdr:cNvSpPr txBox="1"/>
      </xdr:nvSpPr>
      <xdr:spPr>
        <a:xfrm>
          <a:off x="20199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118127</xdr:rowOff>
    </xdr:from>
    <xdr:ext cx="469744" cy="259045"/>
    <xdr:sp macro="" textlink="">
      <xdr:nvSpPr>
        <xdr:cNvPr id="724" name="n_3mainValue【保健センター・保健所】&#10;一人当たり面積"/>
        <xdr:cNvSpPr txBox="1"/>
      </xdr:nvSpPr>
      <xdr:spPr>
        <a:xfrm>
          <a:off x="19310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118127</xdr:rowOff>
    </xdr:from>
    <xdr:ext cx="469744" cy="259045"/>
    <xdr:sp macro="" textlink="">
      <xdr:nvSpPr>
        <xdr:cNvPr id="725" name="n_4mainValue【保健センター・保健所】&#10;一人当たり面積"/>
        <xdr:cNvSpPr txBox="1"/>
      </xdr:nvSpPr>
      <xdr:spPr>
        <a:xfrm>
          <a:off x="18421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144071</xdr:rowOff>
    </xdr:from>
    <xdr:ext cx="405111" cy="259045"/>
    <xdr:sp macro="" textlink="">
      <xdr:nvSpPr>
        <xdr:cNvPr id="756" name="【消防施設】&#10;有形固定資産減価償却率平均値テキスト"/>
        <xdr:cNvSpPr txBox="1"/>
      </xdr:nvSpPr>
      <xdr:spPr>
        <a:xfrm>
          <a:off x="16357600" y="1403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8" name="フローチャート: 判断 757"/>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9" name="フローチャート: 判断 758"/>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60" name="フローチャート: 判断 759"/>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1" name="フローチャート: 判断 760"/>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158750</xdr:rowOff>
    </xdr:from>
    <xdr:to>
      <xdr:col>85</xdr:col>
      <xdr:colOff>177800</xdr:colOff>
      <xdr:row>84</xdr:row>
      <xdr:rowOff>88900</xdr:rowOff>
    </xdr:to>
    <xdr:sp macro="" textlink="">
      <xdr:nvSpPr>
        <xdr:cNvPr id="767" name="楕円 766"/>
        <xdr:cNvSpPr/>
      </xdr:nvSpPr>
      <xdr:spPr>
        <a:xfrm>
          <a:off x="16268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137177</xdr:rowOff>
    </xdr:from>
    <xdr:ext cx="405111" cy="259045"/>
    <xdr:sp macro="" textlink="">
      <xdr:nvSpPr>
        <xdr:cNvPr id="768" name="【消防施設】&#10;有形固定資産減価償却率該当値テキスト"/>
        <xdr:cNvSpPr txBox="1"/>
      </xdr:nvSpPr>
      <xdr:spPr>
        <a:xfrm>
          <a:off x="16357600"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108131</xdr:rowOff>
    </xdr:from>
    <xdr:to>
      <xdr:col>81</xdr:col>
      <xdr:colOff>101600</xdr:colOff>
      <xdr:row>84</xdr:row>
      <xdr:rowOff>38281</xdr:rowOff>
    </xdr:to>
    <xdr:sp macro="" textlink="">
      <xdr:nvSpPr>
        <xdr:cNvPr id="769" name="楕円 768"/>
        <xdr:cNvSpPr/>
      </xdr:nvSpPr>
      <xdr:spPr>
        <a:xfrm>
          <a:off x="15430500" y="14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158931</xdr:rowOff>
    </xdr:from>
    <xdr:to>
      <xdr:col>85</xdr:col>
      <xdr:colOff>127000</xdr:colOff>
      <xdr:row>84</xdr:row>
      <xdr:rowOff>38100</xdr:rowOff>
    </xdr:to>
    <xdr:cxnSp macro="">
      <xdr:nvCxnSpPr>
        <xdr:cNvPr id="770" name="直線コネクタ 769"/>
        <xdr:cNvCxnSpPr/>
      </xdr:nvCxnSpPr>
      <xdr:spPr>
        <a:xfrm>
          <a:off x="15481300" y="14389281"/>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49349</xdr:rowOff>
    </xdr:from>
    <xdr:to>
      <xdr:col>76</xdr:col>
      <xdr:colOff>165100</xdr:colOff>
      <xdr:row>82</xdr:row>
      <xdr:rowOff>150949</xdr:rowOff>
    </xdr:to>
    <xdr:sp macro="" textlink="">
      <xdr:nvSpPr>
        <xdr:cNvPr id="771" name="楕円 770"/>
        <xdr:cNvSpPr/>
      </xdr:nvSpPr>
      <xdr:spPr>
        <a:xfrm>
          <a:off x="14541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100149</xdr:rowOff>
    </xdr:from>
    <xdr:to>
      <xdr:col>81</xdr:col>
      <xdr:colOff>50800</xdr:colOff>
      <xdr:row>83</xdr:row>
      <xdr:rowOff>158931</xdr:rowOff>
    </xdr:to>
    <xdr:cxnSp macro="">
      <xdr:nvCxnSpPr>
        <xdr:cNvPr id="772" name="直線コネクタ 771"/>
        <xdr:cNvCxnSpPr/>
      </xdr:nvCxnSpPr>
      <xdr:spPr>
        <a:xfrm>
          <a:off x="14592300" y="14159049"/>
          <a:ext cx="889000" cy="23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11793</xdr:rowOff>
    </xdr:from>
    <xdr:to>
      <xdr:col>72</xdr:col>
      <xdr:colOff>38100</xdr:colOff>
      <xdr:row>82</xdr:row>
      <xdr:rowOff>113393</xdr:rowOff>
    </xdr:to>
    <xdr:sp macro="" textlink="">
      <xdr:nvSpPr>
        <xdr:cNvPr id="773" name="楕円 772"/>
        <xdr:cNvSpPr/>
      </xdr:nvSpPr>
      <xdr:spPr>
        <a:xfrm>
          <a:off x="136525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62593</xdr:rowOff>
    </xdr:from>
    <xdr:to>
      <xdr:col>76</xdr:col>
      <xdr:colOff>114300</xdr:colOff>
      <xdr:row>82</xdr:row>
      <xdr:rowOff>100149</xdr:rowOff>
    </xdr:to>
    <xdr:cxnSp macro="">
      <xdr:nvCxnSpPr>
        <xdr:cNvPr id="774" name="直線コネクタ 773"/>
        <xdr:cNvCxnSpPr/>
      </xdr:nvCxnSpPr>
      <xdr:spPr>
        <a:xfrm>
          <a:off x="13703300" y="1412149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96701</xdr:rowOff>
    </xdr:from>
    <xdr:to>
      <xdr:col>67</xdr:col>
      <xdr:colOff>101600</xdr:colOff>
      <xdr:row>82</xdr:row>
      <xdr:rowOff>26851</xdr:rowOff>
    </xdr:to>
    <xdr:sp macro="" textlink="">
      <xdr:nvSpPr>
        <xdr:cNvPr id="775" name="楕円 774"/>
        <xdr:cNvSpPr/>
      </xdr:nvSpPr>
      <xdr:spPr>
        <a:xfrm>
          <a:off x="12763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147501</xdr:rowOff>
    </xdr:from>
    <xdr:to>
      <xdr:col>71</xdr:col>
      <xdr:colOff>177800</xdr:colOff>
      <xdr:row>82</xdr:row>
      <xdr:rowOff>62593</xdr:rowOff>
    </xdr:to>
    <xdr:cxnSp macro="">
      <xdr:nvCxnSpPr>
        <xdr:cNvPr id="776" name="直線コネクタ 775"/>
        <xdr:cNvCxnSpPr/>
      </xdr:nvCxnSpPr>
      <xdr:spPr>
        <a:xfrm>
          <a:off x="12814300" y="14034951"/>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98896</xdr:rowOff>
    </xdr:from>
    <xdr:ext cx="405111" cy="259045"/>
    <xdr:sp macro="" textlink="">
      <xdr:nvSpPr>
        <xdr:cNvPr id="777" name="n_1aveValue【消防施設】&#10;有形固定資産減価償却率"/>
        <xdr:cNvSpPr txBox="1"/>
      </xdr:nvSpPr>
      <xdr:spPr>
        <a:xfrm>
          <a:off x="152660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778" name="n_2aveValue【消防施設】&#10;有形固定資産減価償却率"/>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779" name="n_3aveValue【消防施設】&#10;有形固定資産減価償却率"/>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91457</xdr:rowOff>
    </xdr:from>
    <xdr:ext cx="405111" cy="259045"/>
    <xdr:sp macro="" textlink="">
      <xdr:nvSpPr>
        <xdr:cNvPr id="780" name="n_4aveValue【消防施設】&#10;有形固定資産減価償却率"/>
        <xdr:cNvSpPr txBox="1"/>
      </xdr:nvSpPr>
      <xdr:spPr>
        <a:xfrm>
          <a:off x="12611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29408</xdr:rowOff>
    </xdr:from>
    <xdr:ext cx="405111" cy="259045"/>
    <xdr:sp macro="" textlink="">
      <xdr:nvSpPr>
        <xdr:cNvPr id="781" name="n_1mainValue【消防施設】&#10;有形固定資産減価償却率"/>
        <xdr:cNvSpPr txBox="1"/>
      </xdr:nvSpPr>
      <xdr:spPr>
        <a:xfrm>
          <a:off x="1526604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167476</xdr:rowOff>
    </xdr:from>
    <xdr:ext cx="405111" cy="259045"/>
    <xdr:sp macro="" textlink="">
      <xdr:nvSpPr>
        <xdr:cNvPr id="782" name="n_2mainValue【消防施設】&#10;有形固定資産減価償却率"/>
        <xdr:cNvSpPr txBox="1"/>
      </xdr:nvSpPr>
      <xdr:spPr>
        <a:xfrm>
          <a:off x="14389744" y="1388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129920</xdr:rowOff>
    </xdr:from>
    <xdr:ext cx="405111" cy="259045"/>
    <xdr:sp macro="" textlink="">
      <xdr:nvSpPr>
        <xdr:cNvPr id="783" name="n_3mainValue【消防施設】&#10;有形固定資産減価償却率"/>
        <xdr:cNvSpPr txBox="1"/>
      </xdr:nvSpPr>
      <xdr:spPr>
        <a:xfrm>
          <a:off x="13500744" y="1384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43378</xdr:rowOff>
    </xdr:from>
    <xdr:ext cx="405111" cy="259045"/>
    <xdr:sp macro="" textlink="">
      <xdr:nvSpPr>
        <xdr:cNvPr id="784" name="n_4mainValue【消防施設】&#10;有形固定資産減価償却率"/>
        <xdr:cNvSpPr txBox="1"/>
      </xdr:nvSpPr>
      <xdr:spPr>
        <a:xfrm>
          <a:off x="126117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806" name="直線コネクタ 805"/>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9"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0" name="直線コネクタ 809"/>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811" name="【消防施設】&#10;一人当たり面積平均値テキスト"/>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2" name="フローチャート: 判断 811"/>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13" name="フローチャート: 判断 812"/>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4" name="フローチャート: 判断 813"/>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5" name="フローチャート: 判断 814"/>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6" name="フローチャート: 判断 815"/>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822" name="楕円 821"/>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137177</xdr:rowOff>
    </xdr:from>
    <xdr:ext cx="469744" cy="259045"/>
    <xdr:sp macro="" textlink="">
      <xdr:nvSpPr>
        <xdr:cNvPr id="823" name="【消防施設】&#10;一人当たり面積該当値テキスト"/>
        <xdr:cNvSpPr txBox="1"/>
      </xdr:nvSpPr>
      <xdr:spPr>
        <a:xfrm>
          <a:off x="221996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5587</xdr:rowOff>
    </xdr:from>
    <xdr:to>
      <xdr:col>112</xdr:col>
      <xdr:colOff>38100</xdr:colOff>
      <xdr:row>84</xdr:row>
      <xdr:rowOff>107187</xdr:rowOff>
    </xdr:to>
    <xdr:sp macro="" textlink="">
      <xdr:nvSpPr>
        <xdr:cNvPr id="824" name="楕円 823"/>
        <xdr:cNvSpPr/>
      </xdr:nvSpPr>
      <xdr:spPr>
        <a:xfrm>
          <a:off x="21272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56387</xdr:rowOff>
    </xdr:to>
    <xdr:cxnSp macro="">
      <xdr:nvCxnSpPr>
        <xdr:cNvPr id="825" name="直線コネクタ 824"/>
        <xdr:cNvCxnSpPr/>
      </xdr:nvCxnSpPr>
      <xdr:spPr>
        <a:xfrm flipV="1">
          <a:off x="21323300" y="14439900"/>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94742</xdr:rowOff>
    </xdr:from>
    <xdr:to>
      <xdr:col>107</xdr:col>
      <xdr:colOff>101600</xdr:colOff>
      <xdr:row>84</xdr:row>
      <xdr:rowOff>24892</xdr:rowOff>
    </xdr:to>
    <xdr:sp macro="" textlink="">
      <xdr:nvSpPr>
        <xdr:cNvPr id="826" name="楕円 825"/>
        <xdr:cNvSpPr/>
      </xdr:nvSpPr>
      <xdr:spPr>
        <a:xfrm>
          <a:off x="20383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145542</xdr:rowOff>
    </xdr:from>
    <xdr:to>
      <xdr:col>111</xdr:col>
      <xdr:colOff>177800</xdr:colOff>
      <xdr:row>84</xdr:row>
      <xdr:rowOff>56387</xdr:rowOff>
    </xdr:to>
    <xdr:cxnSp macro="">
      <xdr:nvCxnSpPr>
        <xdr:cNvPr id="827" name="直線コネクタ 826"/>
        <xdr:cNvCxnSpPr/>
      </xdr:nvCxnSpPr>
      <xdr:spPr>
        <a:xfrm>
          <a:off x="20434300" y="14375892"/>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103887</xdr:rowOff>
    </xdr:from>
    <xdr:to>
      <xdr:col>102</xdr:col>
      <xdr:colOff>165100</xdr:colOff>
      <xdr:row>84</xdr:row>
      <xdr:rowOff>34037</xdr:rowOff>
    </xdr:to>
    <xdr:sp macro="" textlink="">
      <xdr:nvSpPr>
        <xdr:cNvPr id="828" name="楕円 827"/>
        <xdr:cNvSpPr/>
      </xdr:nvSpPr>
      <xdr:spPr>
        <a:xfrm>
          <a:off x="19494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145542</xdr:rowOff>
    </xdr:from>
    <xdr:to>
      <xdr:col>107</xdr:col>
      <xdr:colOff>50800</xdr:colOff>
      <xdr:row>83</xdr:row>
      <xdr:rowOff>154687</xdr:rowOff>
    </xdr:to>
    <xdr:cxnSp macro="">
      <xdr:nvCxnSpPr>
        <xdr:cNvPr id="829" name="直線コネクタ 828"/>
        <xdr:cNvCxnSpPr/>
      </xdr:nvCxnSpPr>
      <xdr:spPr>
        <a:xfrm flipV="1">
          <a:off x="19545300" y="143758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103887</xdr:rowOff>
    </xdr:from>
    <xdr:to>
      <xdr:col>98</xdr:col>
      <xdr:colOff>38100</xdr:colOff>
      <xdr:row>84</xdr:row>
      <xdr:rowOff>34037</xdr:rowOff>
    </xdr:to>
    <xdr:sp macro="" textlink="">
      <xdr:nvSpPr>
        <xdr:cNvPr id="830" name="楕円 829"/>
        <xdr:cNvSpPr/>
      </xdr:nvSpPr>
      <xdr:spPr>
        <a:xfrm>
          <a:off x="18605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154687</xdr:rowOff>
    </xdr:from>
    <xdr:to>
      <xdr:col>102</xdr:col>
      <xdr:colOff>114300</xdr:colOff>
      <xdr:row>83</xdr:row>
      <xdr:rowOff>154687</xdr:rowOff>
    </xdr:to>
    <xdr:cxnSp macro="">
      <xdr:nvCxnSpPr>
        <xdr:cNvPr id="831" name="直線コネクタ 830"/>
        <xdr:cNvCxnSpPr/>
      </xdr:nvCxnSpPr>
      <xdr:spPr>
        <a:xfrm>
          <a:off x="18656300" y="14385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832" name="n_1aveValue【消防施設】&#10;一人当たり面積"/>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33"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34"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34307</xdr:rowOff>
    </xdr:from>
    <xdr:ext cx="469744" cy="259045"/>
    <xdr:sp macro="" textlink="">
      <xdr:nvSpPr>
        <xdr:cNvPr id="835" name="n_4aveValue【消防施設】&#10;一人当たり面積"/>
        <xdr:cNvSpPr txBox="1"/>
      </xdr:nvSpPr>
      <xdr:spPr>
        <a:xfrm>
          <a:off x="18421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98314</xdr:rowOff>
    </xdr:from>
    <xdr:ext cx="469744" cy="259045"/>
    <xdr:sp macro="" textlink="">
      <xdr:nvSpPr>
        <xdr:cNvPr id="836" name="n_1mainValue【消防施設】&#10;一人当たり面積"/>
        <xdr:cNvSpPr txBox="1"/>
      </xdr:nvSpPr>
      <xdr:spPr>
        <a:xfrm>
          <a:off x="210757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16019</xdr:rowOff>
    </xdr:from>
    <xdr:ext cx="469744" cy="259045"/>
    <xdr:sp macro="" textlink="">
      <xdr:nvSpPr>
        <xdr:cNvPr id="837" name="n_2mainValue【消防施設】&#10;一人当たり面積"/>
        <xdr:cNvSpPr txBox="1"/>
      </xdr:nvSpPr>
      <xdr:spPr>
        <a:xfrm>
          <a:off x="20199427"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25164</xdr:rowOff>
    </xdr:from>
    <xdr:ext cx="469744" cy="259045"/>
    <xdr:sp macro="" textlink="">
      <xdr:nvSpPr>
        <xdr:cNvPr id="838" name="n_3mainValue【消防施設】&#10;一人当たり面積"/>
        <xdr:cNvSpPr txBox="1"/>
      </xdr:nvSpPr>
      <xdr:spPr>
        <a:xfrm>
          <a:off x="193104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50564</xdr:rowOff>
    </xdr:from>
    <xdr:ext cx="469744" cy="259045"/>
    <xdr:sp macro="" textlink="">
      <xdr:nvSpPr>
        <xdr:cNvPr id="839" name="n_4mainValue【消防施設】&#10;一人当たり面積"/>
        <xdr:cNvSpPr txBox="1"/>
      </xdr:nvSpPr>
      <xdr:spPr>
        <a:xfrm>
          <a:off x="184214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5" name="直線コネクタ 864"/>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8"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9" name="直線コネクタ 868"/>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70"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71" name="フローチャート: 判断 870"/>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149498</xdr:rowOff>
    </xdr:from>
    <xdr:to>
      <xdr:col>85</xdr:col>
      <xdr:colOff>177800</xdr:colOff>
      <xdr:row>106</xdr:row>
      <xdr:rowOff>79648</xdr:rowOff>
    </xdr:to>
    <xdr:sp macro="" textlink="">
      <xdr:nvSpPr>
        <xdr:cNvPr id="881" name="楕円 880"/>
        <xdr:cNvSpPr/>
      </xdr:nvSpPr>
      <xdr:spPr>
        <a:xfrm>
          <a:off x="162687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127925</xdr:rowOff>
    </xdr:from>
    <xdr:ext cx="405111" cy="259045"/>
    <xdr:sp macro="" textlink="">
      <xdr:nvSpPr>
        <xdr:cNvPr id="882" name="【庁舎】&#10;有形固定資産減価償却率該当値テキスト"/>
        <xdr:cNvSpPr txBox="1"/>
      </xdr:nvSpPr>
      <xdr:spPr>
        <a:xfrm>
          <a:off x="16357600"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126637</xdr:rowOff>
    </xdr:from>
    <xdr:to>
      <xdr:col>81</xdr:col>
      <xdr:colOff>101600</xdr:colOff>
      <xdr:row>106</xdr:row>
      <xdr:rowOff>56787</xdr:rowOff>
    </xdr:to>
    <xdr:sp macro="" textlink="">
      <xdr:nvSpPr>
        <xdr:cNvPr id="883" name="楕円 882"/>
        <xdr:cNvSpPr/>
      </xdr:nvSpPr>
      <xdr:spPr>
        <a:xfrm>
          <a:off x="15430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5987</xdr:rowOff>
    </xdr:from>
    <xdr:to>
      <xdr:col>85</xdr:col>
      <xdr:colOff>127000</xdr:colOff>
      <xdr:row>106</xdr:row>
      <xdr:rowOff>28848</xdr:rowOff>
    </xdr:to>
    <xdr:cxnSp macro="">
      <xdr:nvCxnSpPr>
        <xdr:cNvPr id="884" name="直線コネクタ 883"/>
        <xdr:cNvCxnSpPr/>
      </xdr:nvCxnSpPr>
      <xdr:spPr>
        <a:xfrm>
          <a:off x="15481300" y="18179687"/>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82550</xdr:rowOff>
    </xdr:from>
    <xdr:to>
      <xdr:col>76</xdr:col>
      <xdr:colOff>165100</xdr:colOff>
      <xdr:row>106</xdr:row>
      <xdr:rowOff>12700</xdr:rowOff>
    </xdr:to>
    <xdr:sp macro="" textlink="">
      <xdr:nvSpPr>
        <xdr:cNvPr id="885" name="楕円 884"/>
        <xdr:cNvSpPr/>
      </xdr:nvSpPr>
      <xdr:spPr>
        <a:xfrm>
          <a:off x="14541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133350</xdr:rowOff>
    </xdr:from>
    <xdr:to>
      <xdr:col>81</xdr:col>
      <xdr:colOff>50800</xdr:colOff>
      <xdr:row>106</xdr:row>
      <xdr:rowOff>5987</xdr:rowOff>
    </xdr:to>
    <xdr:cxnSp macro="">
      <xdr:nvCxnSpPr>
        <xdr:cNvPr id="886" name="直線コネクタ 885"/>
        <xdr:cNvCxnSpPr/>
      </xdr:nvCxnSpPr>
      <xdr:spPr>
        <a:xfrm>
          <a:off x="14592300" y="1813560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85816</xdr:rowOff>
    </xdr:from>
    <xdr:to>
      <xdr:col>72</xdr:col>
      <xdr:colOff>38100</xdr:colOff>
      <xdr:row>106</xdr:row>
      <xdr:rowOff>15966</xdr:rowOff>
    </xdr:to>
    <xdr:sp macro="" textlink="">
      <xdr:nvSpPr>
        <xdr:cNvPr id="887" name="楕円 886"/>
        <xdr:cNvSpPr/>
      </xdr:nvSpPr>
      <xdr:spPr>
        <a:xfrm>
          <a:off x="13652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133350</xdr:rowOff>
    </xdr:from>
    <xdr:to>
      <xdr:col>76</xdr:col>
      <xdr:colOff>114300</xdr:colOff>
      <xdr:row>105</xdr:row>
      <xdr:rowOff>136616</xdr:rowOff>
    </xdr:to>
    <xdr:cxnSp macro="">
      <xdr:nvCxnSpPr>
        <xdr:cNvPr id="888" name="直線コネクタ 887"/>
        <xdr:cNvCxnSpPr/>
      </xdr:nvCxnSpPr>
      <xdr:spPr>
        <a:xfrm flipV="1">
          <a:off x="13703300" y="181356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54792</xdr:rowOff>
    </xdr:from>
    <xdr:to>
      <xdr:col>67</xdr:col>
      <xdr:colOff>101600</xdr:colOff>
      <xdr:row>105</xdr:row>
      <xdr:rowOff>156392</xdr:rowOff>
    </xdr:to>
    <xdr:sp macro="" textlink="">
      <xdr:nvSpPr>
        <xdr:cNvPr id="889" name="楕円 888"/>
        <xdr:cNvSpPr/>
      </xdr:nvSpPr>
      <xdr:spPr>
        <a:xfrm>
          <a:off x="12763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105592</xdr:rowOff>
    </xdr:from>
    <xdr:to>
      <xdr:col>71</xdr:col>
      <xdr:colOff>177800</xdr:colOff>
      <xdr:row>105</xdr:row>
      <xdr:rowOff>136616</xdr:rowOff>
    </xdr:to>
    <xdr:cxnSp macro="">
      <xdr:nvCxnSpPr>
        <xdr:cNvPr id="890" name="直線コネクタ 889"/>
        <xdr:cNvCxnSpPr/>
      </xdr:nvCxnSpPr>
      <xdr:spPr>
        <a:xfrm>
          <a:off x="12814300" y="1810784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91"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92" name="n_2aveValue【庁舎】&#10;有形固定資産減価償却率"/>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93" name="n_3aveValue【庁舎】&#10;有形固定資産減価償却率"/>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94" name="n_4aveValue【庁舎】&#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47914</xdr:rowOff>
    </xdr:from>
    <xdr:ext cx="405111" cy="259045"/>
    <xdr:sp macro="" textlink="">
      <xdr:nvSpPr>
        <xdr:cNvPr id="895" name="n_1mainValue【庁舎】&#10;有形固定資産減価償却率"/>
        <xdr:cNvSpPr txBox="1"/>
      </xdr:nvSpPr>
      <xdr:spPr>
        <a:xfrm>
          <a:off x="152660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3827</xdr:rowOff>
    </xdr:from>
    <xdr:ext cx="405111" cy="259045"/>
    <xdr:sp macro="" textlink="">
      <xdr:nvSpPr>
        <xdr:cNvPr id="896" name="n_2mainValue【庁舎】&#10;有形固定資産減価償却率"/>
        <xdr:cNvSpPr txBox="1"/>
      </xdr:nvSpPr>
      <xdr:spPr>
        <a:xfrm>
          <a:off x="14389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7093</xdr:rowOff>
    </xdr:from>
    <xdr:ext cx="405111" cy="259045"/>
    <xdr:sp macro="" textlink="">
      <xdr:nvSpPr>
        <xdr:cNvPr id="897" name="n_3mainValue【庁舎】&#10;有形固定資産減価償却率"/>
        <xdr:cNvSpPr txBox="1"/>
      </xdr:nvSpPr>
      <xdr:spPr>
        <a:xfrm>
          <a:off x="135007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147519</xdr:rowOff>
    </xdr:from>
    <xdr:ext cx="405111" cy="259045"/>
    <xdr:sp macro="" textlink="">
      <xdr:nvSpPr>
        <xdr:cNvPr id="898" name="n_4mainValue【庁舎】&#10;有形固定資産減価償却率"/>
        <xdr:cNvSpPr txBox="1"/>
      </xdr:nvSpPr>
      <xdr:spPr>
        <a:xfrm>
          <a:off x="126117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25" name="直線コネクタ 924"/>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26"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27" name="直線コネクタ 926"/>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8"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9" name="直線コネクタ 928"/>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98533</xdr:rowOff>
    </xdr:from>
    <xdr:ext cx="469744" cy="259045"/>
    <xdr:sp macro="" textlink="">
      <xdr:nvSpPr>
        <xdr:cNvPr id="930" name="【庁舎】&#10;一人当たり面積平均値テキスト"/>
        <xdr:cNvSpPr txBox="1"/>
      </xdr:nvSpPr>
      <xdr:spPr>
        <a:xfrm>
          <a:off x="221996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31" name="フローチャート: 判断 930"/>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33" name="フローチャート: 判断 932"/>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4" name="フローチャート: 判断 933"/>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5" name="フローチャート: 判断 934"/>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141332</xdr:rowOff>
    </xdr:from>
    <xdr:to>
      <xdr:col>116</xdr:col>
      <xdr:colOff>114300</xdr:colOff>
      <xdr:row>104</xdr:row>
      <xdr:rowOff>71482</xdr:rowOff>
    </xdr:to>
    <xdr:sp macro="" textlink="">
      <xdr:nvSpPr>
        <xdr:cNvPr id="941" name="楕円 940"/>
        <xdr:cNvSpPr/>
      </xdr:nvSpPr>
      <xdr:spPr>
        <a:xfrm>
          <a:off x="221107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164209</xdr:rowOff>
    </xdr:from>
    <xdr:ext cx="469744" cy="259045"/>
    <xdr:sp macro="" textlink="">
      <xdr:nvSpPr>
        <xdr:cNvPr id="942" name="【庁舎】&#10;一人当たり面積該当値テキスト"/>
        <xdr:cNvSpPr txBox="1"/>
      </xdr:nvSpPr>
      <xdr:spPr>
        <a:xfrm>
          <a:off x="22199600" y="1765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164193</xdr:rowOff>
    </xdr:from>
    <xdr:to>
      <xdr:col>112</xdr:col>
      <xdr:colOff>38100</xdr:colOff>
      <xdr:row>104</xdr:row>
      <xdr:rowOff>94343</xdr:rowOff>
    </xdr:to>
    <xdr:sp macro="" textlink="">
      <xdr:nvSpPr>
        <xdr:cNvPr id="943" name="楕円 942"/>
        <xdr:cNvSpPr/>
      </xdr:nvSpPr>
      <xdr:spPr>
        <a:xfrm>
          <a:off x="21272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20682</xdr:rowOff>
    </xdr:from>
    <xdr:to>
      <xdr:col>116</xdr:col>
      <xdr:colOff>63500</xdr:colOff>
      <xdr:row>104</xdr:row>
      <xdr:rowOff>43543</xdr:rowOff>
    </xdr:to>
    <xdr:cxnSp macro="">
      <xdr:nvCxnSpPr>
        <xdr:cNvPr id="944" name="直線コネクタ 943"/>
        <xdr:cNvCxnSpPr/>
      </xdr:nvCxnSpPr>
      <xdr:spPr>
        <a:xfrm flipV="1">
          <a:off x="21323300" y="1785148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138068</xdr:rowOff>
    </xdr:from>
    <xdr:to>
      <xdr:col>107</xdr:col>
      <xdr:colOff>101600</xdr:colOff>
      <xdr:row>104</xdr:row>
      <xdr:rowOff>68218</xdr:rowOff>
    </xdr:to>
    <xdr:sp macro="" textlink="">
      <xdr:nvSpPr>
        <xdr:cNvPr id="945" name="楕円 944"/>
        <xdr:cNvSpPr/>
      </xdr:nvSpPr>
      <xdr:spPr>
        <a:xfrm>
          <a:off x="203835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17418</xdr:rowOff>
    </xdr:from>
    <xdr:to>
      <xdr:col>111</xdr:col>
      <xdr:colOff>177800</xdr:colOff>
      <xdr:row>104</xdr:row>
      <xdr:rowOff>43543</xdr:rowOff>
    </xdr:to>
    <xdr:cxnSp macro="">
      <xdr:nvCxnSpPr>
        <xdr:cNvPr id="946" name="直線コネクタ 945"/>
        <xdr:cNvCxnSpPr/>
      </xdr:nvCxnSpPr>
      <xdr:spPr>
        <a:xfrm>
          <a:off x="20434300" y="1784821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160927</xdr:rowOff>
    </xdr:from>
    <xdr:to>
      <xdr:col>102</xdr:col>
      <xdr:colOff>165100</xdr:colOff>
      <xdr:row>104</xdr:row>
      <xdr:rowOff>91077</xdr:rowOff>
    </xdr:to>
    <xdr:sp macro="" textlink="">
      <xdr:nvSpPr>
        <xdr:cNvPr id="947" name="楕円 946"/>
        <xdr:cNvSpPr/>
      </xdr:nvSpPr>
      <xdr:spPr>
        <a:xfrm>
          <a:off x="19494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17418</xdr:rowOff>
    </xdr:from>
    <xdr:to>
      <xdr:col>107</xdr:col>
      <xdr:colOff>50800</xdr:colOff>
      <xdr:row>104</xdr:row>
      <xdr:rowOff>40277</xdr:rowOff>
    </xdr:to>
    <xdr:cxnSp macro="">
      <xdr:nvCxnSpPr>
        <xdr:cNvPr id="948" name="直線コネクタ 947"/>
        <xdr:cNvCxnSpPr/>
      </xdr:nvCxnSpPr>
      <xdr:spPr>
        <a:xfrm flipV="1">
          <a:off x="19545300" y="1784821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5806</xdr:rowOff>
    </xdr:from>
    <xdr:to>
      <xdr:col>98</xdr:col>
      <xdr:colOff>38100</xdr:colOff>
      <xdr:row>104</xdr:row>
      <xdr:rowOff>107406</xdr:rowOff>
    </xdr:to>
    <xdr:sp macro="" textlink="">
      <xdr:nvSpPr>
        <xdr:cNvPr id="949" name="楕円 948"/>
        <xdr:cNvSpPr/>
      </xdr:nvSpPr>
      <xdr:spPr>
        <a:xfrm>
          <a:off x="18605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40277</xdr:rowOff>
    </xdr:from>
    <xdr:to>
      <xdr:col>102</xdr:col>
      <xdr:colOff>114300</xdr:colOff>
      <xdr:row>104</xdr:row>
      <xdr:rowOff>56606</xdr:rowOff>
    </xdr:to>
    <xdr:cxnSp macro="">
      <xdr:nvCxnSpPr>
        <xdr:cNvPr id="950" name="直線コネクタ 949"/>
        <xdr:cNvCxnSpPr/>
      </xdr:nvCxnSpPr>
      <xdr:spPr>
        <a:xfrm flipV="1">
          <a:off x="18656300" y="1787107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8726</xdr:rowOff>
    </xdr:from>
    <xdr:ext cx="469744" cy="259045"/>
    <xdr:sp macro="" textlink="">
      <xdr:nvSpPr>
        <xdr:cNvPr id="951" name="n_1aveValue【庁舎】&#10;一人当たり面積"/>
        <xdr:cNvSpPr txBox="1"/>
      </xdr:nvSpPr>
      <xdr:spPr>
        <a:xfrm>
          <a:off x="21075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47914</xdr:rowOff>
    </xdr:from>
    <xdr:ext cx="469744" cy="259045"/>
    <xdr:sp macro="" textlink="">
      <xdr:nvSpPr>
        <xdr:cNvPr id="952" name="n_2aveValue【庁舎】&#10;一人当たり面積"/>
        <xdr:cNvSpPr txBox="1"/>
      </xdr:nvSpPr>
      <xdr:spPr>
        <a:xfrm>
          <a:off x="20199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953" name="n_3aveValue【庁舎】&#10;一人当たり面積"/>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954" name="n_4aveValue【庁舎】&#10;一人当たり面積"/>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110870</xdr:rowOff>
    </xdr:from>
    <xdr:ext cx="469744" cy="259045"/>
    <xdr:sp macro="" textlink="">
      <xdr:nvSpPr>
        <xdr:cNvPr id="955" name="n_1mainValue【庁舎】&#10;一人当たり面積"/>
        <xdr:cNvSpPr txBox="1"/>
      </xdr:nvSpPr>
      <xdr:spPr>
        <a:xfrm>
          <a:off x="21075727" y="1759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84745</xdr:rowOff>
    </xdr:from>
    <xdr:ext cx="469744" cy="259045"/>
    <xdr:sp macro="" textlink="">
      <xdr:nvSpPr>
        <xdr:cNvPr id="956" name="n_2mainValue【庁舎】&#10;一人当たり面積"/>
        <xdr:cNvSpPr txBox="1"/>
      </xdr:nvSpPr>
      <xdr:spPr>
        <a:xfrm>
          <a:off x="20199427" y="1757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107604</xdr:rowOff>
    </xdr:from>
    <xdr:ext cx="469744" cy="259045"/>
    <xdr:sp macro="" textlink="">
      <xdr:nvSpPr>
        <xdr:cNvPr id="957" name="n_3mainValue【庁舎】&#10;一人当たり面積"/>
        <xdr:cNvSpPr txBox="1"/>
      </xdr:nvSpPr>
      <xdr:spPr>
        <a:xfrm>
          <a:off x="19310427" y="1759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123933</xdr:rowOff>
    </xdr:from>
    <xdr:ext cx="469744" cy="259045"/>
    <xdr:sp macro="" textlink="">
      <xdr:nvSpPr>
        <xdr:cNvPr id="958" name="n_4mainValue【庁舎】&#10;一人当たり面積"/>
        <xdr:cNvSpPr txBox="1"/>
      </xdr:nvSpPr>
      <xdr:spPr>
        <a:xfrm>
          <a:off x="18421427" y="1761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市民会館を除く全ての類型において有形固定資産減価償却率は類似団体平均を上回った。市民会館は、平成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年度から令和元年度にかけて耐震補強及び改修工事を行ったため有形固定資産減価償却率が低くなっている。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類似団体平均と比較して特に有形固定資産減価償却率が高くなっている施設は、図書館で、市立図書館は、本館が昭和</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年度の建築、子ども文庫及び新館が平成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年度の建築で、施設として一体をなしていため、老朽化している本館のみの解体工事は不可能であり、現状を維持しながら管理運営をしていく。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75,847
74,997
240.27
45,837,012
43,950,726
1,747,468
21,472,721
34,992,887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a:t>
          </a:r>
          <a:r>
            <a:rPr lang="ja-JP" altLang="en-US" sz="1100">
              <a:solidFill>
                <a:schemeClr val="dk1"/>
              </a:solidFill>
              <a:effectLst/>
              <a:latin typeface="+mn-lt"/>
              <a:ea typeface="+mn-ea"/>
              <a:cs typeface="+mn-cs"/>
            </a:rPr>
            <a:t>から０．１ポイント減少し</a:t>
          </a:r>
          <a:r>
            <a:rPr lang="ja-JP" altLang="ja-JP" sz="1100">
              <a:solidFill>
                <a:schemeClr val="dk1"/>
              </a:solidFill>
              <a:effectLst/>
              <a:latin typeface="+mn-lt"/>
              <a:ea typeface="+mn-ea"/>
              <a:cs typeface="+mn-cs"/>
            </a:rPr>
            <a:t>、類似団体平均を０．１</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ポイント下回っている。主な要因は、</a:t>
          </a:r>
          <a:r>
            <a:rPr lang="ja-JP" altLang="ja-JP" sz="1100">
              <a:solidFill>
                <a:sysClr val="windowText" lastClr="000000"/>
              </a:solidFill>
              <a:effectLst/>
              <a:latin typeface="+mn-lt"/>
              <a:ea typeface="+mn-ea"/>
              <a:cs typeface="+mn-cs"/>
            </a:rPr>
            <a:t>地方消費税交付金</a:t>
          </a:r>
          <a:r>
            <a:rPr lang="ja-JP" altLang="en-US" sz="1100">
              <a:solidFill>
                <a:sysClr val="windowText" lastClr="000000"/>
              </a:solidFill>
              <a:effectLst/>
              <a:latin typeface="+mn-lt"/>
              <a:ea typeface="+mn-ea"/>
              <a:cs typeface="+mn-cs"/>
            </a:rPr>
            <a:t>が増加したものの、</a:t>
          </a:r>
          <a:r>
            <a:rPr lang="ja-JP" altLang="ja-JP" sz="1100">
              <a:solidFill>
                <a:sysClr val="windowText" lastClr="000000"/>
              </a:solidFill>
              <a:effectLst/>
              <a:latin typeface="+mn-lt"/>
              <a:ea typeface="+mn-ea"/>
              <a:cs typeface="+mn-cs"/>
            </a:rPr>
            <a:t>社会保障関連経費</a:t>
          </a:r>
          <a:r>
            <a:rPr lang="ja-JP" altLang="en-US" sz="1100">
              <a:solidFill>
                <a:sysClr val="windowText" lastClr="000000"/>
              </a:solidFill>
              <a:effectLst/>
              <a:latin typeface="+mn-lt"/>
              <a:ea typeface="+mn-ea"/>
              <a:cs typeface="+mn-cs"/>
            </a:rPr>
            <a:t>が</a:t>
          </a:r>
          <a:r>
            <a:rPr lang="ja-JP" altLang="ja-JP" sz="1100">
              <a:solidFill>
                <a:sysClr val="windowText" lastClr="000000"/>
              </a:solidFill>
              <a:effectLst/>
              <a:latin typeface="+mn-lt"/>
              <a:ea typeface="+mn-ea"/>
              <a:cs typeface="+mn-cs"/>
            </a:rPr>
            <a:t>増加</a:t>
          </a:r>
          <a:r>
            <a:rPr lang="ja-JP" altLang="en-US" sz="1100">
              <a:solidFill>
                <a:sysClr val="windowText" lastClr="000000"/>
              </a:solidFill>
              <a:effectLst/>
              <a:latin typeface="+mn-lt"/>
              <a:ea typeface="+mn-ea"/>
              <a:cs typeface="+mn-cs"/>
            </a:rPr>
            <a:t>していること</a:t>
          </a:r>
          <a:r>
            <a:rPr lang="ja-JP" altLang="ja-JP" sz="1100">
              <a:solidFill>
                <a:sysClr val="windowText" lastClr="000000"/>
              </a:solidFill>
              <a:effectLst/>
              <a:latin typeface="+mn-lt"/>
              <a:ea typeface="+mn-ea"/>
              <a:cs typeface="+mn-cs"/>
            </a:rPr>
            <a:t>などが挙げられる。</a:t>
          </a:r>
          <a:r>
            <a:rPr lang="ja-JP" altLang="ja-JP" sz="1100">
              <a:solidFill>
                <a:schemeClr val="dk1"/>
              </a:solidFill>
              <a:effectLst/>
              <a:latin typeface="+mn-lt"/>
              <a:ea typeface="+mn-ea"/>
              <a:cs typeface="+mn-cs"/>
            </a:rPr>
            <a:t>ここ数年は、概ね同水準で推移しているものの低下傾向であり、収納対策の強化等による自主財源の確保と、事業の見直しや公共施設の適正管理等による歳出削減に取り組み、引き続き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28222</xdr:rowOff>
    </xdr:to>
    <xdr:cxnSp macro="">
      <xdr:nvCxnSpPr>
        <xdr:cNvPr id="69" name="直線コネクタ 68"/>
        <xdr:cNvCxnSpPr/>
      </xdr:nvCxnSpPr>
      <xdr:spPr>
        <a:xfrm>
          <a:off x="4114800" y="73871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2" name="直線コネクタ 71"/>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1411</xdr:rowOff>
    </xdr:from>
    <xdr:to>
      <xdr:col>15</xdr:col>
      <xdr:colOff>82550</xdr:colOff>
      <xdr:row>43</xdr:row>
      <xdr:rowOff>14817</xdr:rowOff>
    </xdr:to>
    <xdr:cxnSp macro="">
      <xdr:nvCxnSpPr>
        <xdr:cNvPr id="75" name="直線コネクタ 74"/>
        <xdr:cNvCxnSpPr/>
      </xdr:nvCxnSpPr>
      <xdr:spPr>
        <a:xfrm>
          <a:off x="2336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1411</xdr:rowOff>
    </xdr:from>
    <xdr:to>
      <xdr:col>11</xdr:col>
      <xdr:colOff>31750</xdr:colOff>
      <xdr:row>43</xdr:row>
      <xdr:rowOff>1411</xdr:rowOff>
    </xdr:to>
    <xdr:cxnSp macro="">
      <xdr:nvCxnSpPr>
        <xdr:cNvPr id="78" name="直線コネクタ 77"/>
        <xdr:cNvCxnSpPr/>
      </xdr:nvCxnSpPr>
      <xdr:spPr>
        <a:xfrm>
          <a:off x="1447800" y="737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148872</xdr:rowOff>
    </xdr:from>
    <xdr:to>
      <xdr:col>23</xdr:col>
      <xdr:colOff>184150</xdr:colOff>
      <xdr:row>43</xdr:row>
      <xdr:rowOff>79022</xdr:rowOff>
    </xdr:to>
    <xdr:sp macro="" textlink="">
      <xdr:nvSpPr>
        <xdr:cNvPr id="88" name="楕円 87"/>
        <xdr:cNvSpPr/>
      </xdr:nvSpPr>
      <xdr:spPr>
        <a:xfrm>
          <a:off x="4902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120949</xdr:rowOff>
    </xdr:from>
    <xdr:ext cx="762000" cy="259045"/>
    <xdr:sp macro="" textlink="">
      <xdr:nvSpPr>
        <xdr:cNvPr id="89" name="財政力該当値テキスト"/>
        <xdr:cNvSpPr txBox="1"/>
      </xdr:nvSpPr>
      <xdr:spPr>
        <a:xfrm>
          <a:off x="5041900" y="73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122061</xdr:rowOff>
    </xdr:from>
    <xdr:to>
      <xdr:col>11</xdr:col>
      <xdr:colOff>82550</xdr:colOff>
      <xdr:row>43</xdr:row>
      <xdr:rowOff>52211</xdr:rowOff>
    </xdr:to>
    <xdr:sp macro="" textlink="">
      <xdr:nvSpPr>
        <xdr:cNvPr id="94" name="楕円 93"/>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36988</xdr:rowOff>
    </xdr:from>
    <xdr:ext cx="762000" cy="259045"/>
    <xdr:sp macro="" textlink="">
      <xdr:nvSpPr>
        <xdr:cNvPr id="95" name="テキスト ボックス 94"/>
        <xdr:cNvSpPr txBox="1"/>
      </xdr:nvSpPr>
      <xdr:spPr>
        <a:xfrm>
          <a:off x="1955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122061</xdr:rowOff>
    </xdr:from>
    <xdr:to>
      <xdr:col>7</xdr:col>
      <xdr:colOff>31750</xdr:colOff>
      <xdr:row>43</xdr:row>
      <xdr:rowOff>52211</xdr:rowOff>
    </xdr:to>
    <xdr:sp macro="" textlink="">
      <xdr:nvSpPr>
        <xdr:cNvPr id="96" name="楕円 95"/>
        <xdr:cNvSpPr/>
      </xdr:nvSpPr>
      <xdr:spPr>
        <a:xfrm>
          <a:off x="1397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36988</xdr:rowOff>
    </xdr:from>
    <xdr:ext cx="762000" cy="259045"/>
    <xdr:sp macro="" textlink="">
      <xdr:nvSpPr>
        <xdr:cNvPr id="97" name="テキスト ボックス 96"/>
        <xdr:cNvSpPr txBox="1"/>
      </xdr:nvSpPr>
      <xdr:spPr>
        <a:xfrm>
          <a:off x="1066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前年度から</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し、類似団体平均を</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ポイント上回っている。前年度から</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した要因としては、</a:t>
          </a:r>
          <a:r>
            <a:rPr lang="ja-JP" altLang="en-US" sz="1100">
              <a:solidFill>
                <a:schemeClr val="dk1"/>
              </a:solidFill>
              <a:effectLst/>
              <a:latin typeface="+mn-lt"/>
              <a:ea typeface="+mn-ea"/>
              <a:cs typeface="+mn-cs"/>
            </a:rPr>
            <a:t>地方税や地方交付税等の経常一般財源が減少したものの、コロナ禍でのイベント等の中止や施設の臨時休館等に伴い物件費</a:t>
          </a:r>
          <a:r>
            <a:rPr lang="ja-JP" altLang="ja-JP" sz="1100">
              <a:solidFill>
                <a:schemeClr val="dk1"/>
              </a:solidFill>
              <a:effectLst/>
              <a:latin typeface="+mn-lt"/>
              <a:ea typeface="+mn-ea"/>
              <a:cs typeface="+mn-cs"/>
            </a:rPr>
            <a:t>が減少したことが考えられる。</a:t>
          </a:r>
          <a:r>
            <a:rPr lang="ja-JP" altLang="en-US" sz="1100">
              <a:solidFill>
                <a:schemeClr val="dk1"/>
              </a:solidFill>
              <a:effectLst/>
              <a:latin typeface="+mn-lt"/>
              <a:ea typeface="+mn-ea"/>
              <a:cs typeface="+mn-cs"/>
            </a:rPr>
            <a:t>今後、</a:t>
          </a:r>
          <a:r>
            <a:rPr lang="ja-JP" altLang="ja-JP" sz="1100">
              <a:solidFill>
                <a:schemeClr val="dk1"/>
              </a:solidFill>
              <a:effectLst/>
              <a:latin typeface="+mn-lt"/>
              <a:ea typeface="+mn-ea"/>
              <a:cs typeface="+mn-cs"/>
            </a:rPr>
            <a:t>社会保障給付費が増加することや合併特例債等を活用して大型事業を実施したことに伴い公債費の支払いが多額になることから、自主財源の確保策と合わせて、事業の精査や適正な予算執行を通じて、財政構造の健全化を図っ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147955</xdr:rowOff>
    </xdr:from>
    <xdr:to>
      <xdr:col>23</xdr:col>
      <xdr:colOff>133350</xdr:colOff>
      <xdr:row>65</xdr:row>
      <xdr:rowOff>42863</xdr:rowOff>
    </xdr:to>
    <xdr:cxnSp macro="">
      <xdr:nvCxnSpPr>
        <xdr:cNvPr id="128" name="直線コネクタ 127"/>
        <xdr:cNvCxnSpPr/>
      </xdr:nvCxnSpPr>
      <xdr:spPr>
        <a:xfrm flipV="1">
          <a:off x="4114800" y="11120755"/>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635</xdr:rowOff>
    </xdr:from>
    <xdr:to>
      <xdr:col>19</xdr:col>
      <xdr:colOff>133350</xdr:colOff>
      <xdr:row>65</xdr:row>
      <xdr:rowOff>42863</xdr:rowOff>
    </xdr:to>
    <xdr:cxnSp macro="">
      <xdr:nvCxnSpPr>
        <xdr:cNvPr id="131" name="直線コネクタ 130"/>
        <xdr:cNvCxnSpPr/>
      </xdr:nvCxnSpPr>
      <xdr:spPr>
        <a:xfrm>
          <a:off x="3225800" y="1114488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65</xdr:row>
      <xdr:rowOff>635</xdr:rowOff>
    </xdr:to>
    <xdr:cxnSp macro="">
      <xdr:nvCxnSpPr>
        <xdr:cNvPr id="134" name="直線コネクタ 133"/>
        <xdr:cNvCxnSpPr/>
      </xdr:nvCxnSpPr>
      <xdr:spPr>
        <a:xfrm>
          <a:off x="2336800" y="1103630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128905</xdr:rowOff>
    </xdr:from>
    <xdr:to>
      <xdr:col>11</xdr:col>
      <xdr:colOff>31750</xdr:colOff>
      <xdr:row>64</xdr:row>
      <xdr:rowOff>63500</xdr:rowOff>
    </xdr:to>
    <xdr:cxnSp macro="">
      <xdr:nvCxnSpPr>
        <xdr:cNvPr id="137" name="直線コネクタ 136"/>
        <xdr:cNvCxnSpPr/>
      </xdr:nvCxnSpPr>
      <xdr:spPr>
        <a:xfrm>
          <a:off x="1447800" y="10758805"/>
          <a:ext cx="8890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97155</xdr:rowOff>
    </xdr:from>
    <xdr:to>
      <xdr:col>23</xdr:col>
      <xdr:colOff>184150</xdr:colOff>
      <xdr:row>65</xdr:row>
      <xdr:rowOff>27305</xdr:rowOff>
    </xdr:to>
    <xdr:sp macro="" textlink="">
      <xdr:nvSpPr>
        <xdr:cNvPr id="147" name="楕円 146"/>
        <xdr:cNvSpPr/>
      </xdr:nvSpPr>
      <xdr:spPr>
        <a:xfrm>
          <a:off x="49022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69232</xdr:rowOff>
    </xdr:from>
    <xdr:ext cx="762000" cy="259045"/>
    <xdr:sp macro="" textlink="">
      <xdr:nvSpPr>
        <xdr:cNvPr id="148" name="財政構造の弾力性該当値テキスト"/>
        <xdr:cNvSpPr txBox="1"/>
      </xdr:nvSpPr>
      <xdr:spPr>
        <a:xfrm>
          <a:off x="5041900" y="1104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163513</xdr:rowOff>
    </xdr:from>
    <xdr:to>
      <xdr:col>19</xdr:col>
      <xdr:colOff>184150</xdr:colOff>
      <xdr:row>65</xdr:row>
      <xdr:rowOff>93663</xdr:rowOff>
    </xdr:to>
    <xdr:sp macro="" textlink="">
      <xdr:nvSpPr>
        <xdr:cNvPr id="149" name="楕円 148"/>
        <xdr:cNvSpPr/>
      </xdr:nvSpPr>
      <xdr:spPr>
        <a:xfrm>
          <a:off x="4064000" y="111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78440</xdr:rowOff>
    </xdr:from>
    <xdr:ext cx="736600" cy="259045"/>
    <xdr:sp macro="" textlink="">
      <xdr:nvSpPr>
        <xdr:cNvPr id="150" name="テキスト ボックス 149"/>
        <xdr:cNvSpPr txBox="1"/>
      </xdr:nvSpPr>
      <xdr:spPr>
        <a:xfrm>
          <a:off x="3733800" y="11222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121285</xdr:rowOff>
    </xdr:from>
    <xdr:to>
      <xdr:col>15</xdr:col>
      <xdr:colOff>133350</xdr:colOff>
      <xdr:row>65</xdr:row>
      <xdr:rowOff>51435</xdr:rowOff>
    </xdr:to>
    <xdr:sp macro="" textlink="">
      <xdr:nvSpPr>
        <xdr:cNvPr id="151" name="楕円 150"/>
        <xdr:cNvSpPr/>
      </xdr:nvSpPr>
      <xdr:spPr>
        <a:xfrm>
          <a:off x="3175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36212</xdr:rowOff>
    </xdr:from>
    <xdr:ext cx="762000" cy="259045"/>
    <xdr:sp macro="" textlink="">
      <xdr:nvSpPr>
        <xdr:cNvPr id="152" name="テキスト ボックス 151"/>
        <xdr:cNvSpPr txBox="1"/>
      </xdr:nvSpPr>
      <xdr:spPr>
        <a:xfrm>
          <a:off x="2844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3" name="楕円 152"/>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99077</xdr:rowOff>
    </xdr:from>
    <xdr:ext cx="762000" cy="259045"/>
    <xdr:sp macro="" textlink="">
      <xdr:nvSpPr>
        <xdr:cNvPr id="154" name="テキスト ボックス 153"/>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55" name="楕円 154"/>
        <xdr:cNvSpPr/>
      </xdr:nvSpPr>
      <xdr:spPr>
        <a:xfrm>
          <a:off x="1397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56" name="テキスト ボックス 155"/>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[154,661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前年度から</a:t>
          </a:r>
          <a:r>
            <a:rPr lang="ja-JP" altLang="en-US" sz="1100">
              <a:solidFill>
                <a:schemeClr val="dk1"/>
              </a:solidFill>
              <a:effectLst/>
              <a:latin typeface="+mn-lt"/>
              <a:ea typeface="+mn-ea"/>
              <a:cs typeface="+mn-cs"/>
            </a:rPr>
            <a:t>１１，３８９</a:t>
          </a:r>
          <a:r>
            <a:rPr lang="ja-JP" altLang="ja-JP" sz="1100">
              <a:solidFill>
                <a:schemeClr val="dk1"/>
              </a:solidFill>
              <a:effectLst/>
              <a:latin typeface="+mn-lt"/>
              <a:ea typeface="+mn-ea"/>
              <a:cs typeface="+mn-cs"/>
            </a:rPr>
            <a:t>円増加し、類似団体平均を</a:t>
          </a:r>
          <a:r>
            <a:rPr lang="ja-JP" altLang="en-US" sz="1100">
              <a:solidFill>
                <a:schemeClr val="dk1"/>
              </a:solidFill>
              <a:effectLst/>
              <a:latin typeface="+mn-lt"/>
              <a:ea typeface="+mn-ea"/>
              <a:cs typeface="+mn-cs"/>
            </a:rPr>
            <a:t>１６，３９０</a:t>
          </a:r>
          <a:r>
            <a:rPr lang="ja-JP" altLang="ja-JP" sz="1100">
              <a:solidFill>
                <a:schemeClr val="dk1"/>
              </a:solidFill>
              <a:effectLst/>
              <a:latin typeface="+mn-lt"/>
              <a:ea typeface="+mn-ea"/>
              <a:cs typeface="+mn-cs"/>
            </a:rPr>
            <a:t>円上回っている。</a:t>
          </a:r>
          <a:r>
            <a:rPr lang="ja-JP" altLang="en-US" sz="1100">
              <a:solidFill>
                <a:schemeClr val="dk1"/>
              </a:solidFill>
              <a:effectLst/>
              <a:latin typeface="+mn-lt"/>
              <a:ea typeface="+mn-ea"/>
              <a:cs typeface="+mn-cs"/>
            </a:rPr>
            <a:t>物件費はコロナ禍での</a:t>
          </a:r>
          <a:r>
            <a:rPr lang="ja-JP" altLang="ja-JP" sz="1100">
              <a:solidFill>
                <a:schemeClr val="dk1"/>
              </a:solidFill>
              <a:effectLst/>
              <a:latin typeface="+mn-lt"/>
              <a:ea typeface="+mn-ea"/>
              <a:cs typeface="+mn-cs"/>
            </a:rPr>
            <a:t>イベント等の中止や施設の臨時休館等に伴い減少し</a:t>
          </a:r>
          <a:r>
            <a:rPr lang="ja-JP" altLang="en-US" sz="1100">
              <a:solidFill>
                <a:schemeClr val="dk1"/>
              </a:solidFill>
              <a:effectLst/>
              <a:latin typeface="+mn-lt"/>
              <a:ea typeface="+mn-ea"/>
              <a:cs typeface="+mn-cs"/>
            </a:rPr>
            <a:t>たものの</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会計年度任用職員制度導入</a:t>
          </a:r>
          <a:r>
            <a:rPr lang="ja-JP" altLang="ja-JP" sz="1100">
              <a:solidFill>
                <a:schemeClr val="dk1"/>
              </a:solidFill>
              <a:effectLst/>
              <a:latin typeface="+mn-lt"/>
              <a:ea typeface="+mn-ea"/>
              <a:cs typeface="+mn-cs"/>
            </a:rPr>
            <a:t>によ</a:t>
          </a:r>
          <a:r>
            <a:rPr lang="ja-JP" altLang="en-US" sz="1100">
              <a:solidFill>
                <a:schemeClr val="dk1"/>
              </a:solidFill>
              <a:effectLst/>
              <a:latin typeface="+mn-lt"/>
              <a:ea typeface="+mn-ea"/>
              <a:cs typeface="+mn-cs"/>
            </a:rPr>
            <a:t>る人件費の</a:t>
          </a:r>
          <a:r>
            <a:rPr lang="ja-JP" altLang="ja-JP" sz="1100">
              <a:solidFill>
                <a:schemeClr val="dk1"/>
              </a:solidFill>
              <a:effectLst/>
              <a:latin typeface="+mn-lt"/>
              <a:ea typeface="+mn-ea"/>
              <a:cs typeface="+mn-cs"/>
            </a:rPr>
            <a:t>増加</a:t>
          </a:r>
          <a:r>
            <a:rPr lang="ja-JP" altLang="en-US" sz="1100">
              <a:solidFill>
                <a:schemeClr val="dk1"/>
              </a:solidFill>
              <a:effectLst/>
              <a:latin typeface="+mn-lt"/>
              <a:ea typeface="+mn-ea"/>
              <a:cs typeface="+mn-cs"/>
            </a:rPr>
            <a:t>や施設等の老朽化による維持補修費の増加等により、前年度比で増加となった</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類似団体平均を上回っている理由は、</a:t>
          </a:r>
          <a:r>
            <a:rPr lang="ja-JP" altLang="ja-JP" sz="1100">
              <a:solidFill>
                <a:schemeClr val="dk1"/>
              </a:solidFill>
              <a:effectLst/>
              <a:latin typeface="+mn-lt"/>
              <a:ea typeface="+mn-ea"/>
              <a:cs typeface="+mn-cs"/>
            </a:rPr>
            <a:t>学校給食</a:t>
          </a:r>
          <a:r>
            <a:rPr lang="ja-JP" altLang="en-US" sz="1100">
              <a:solidFill>
                <a:schemeClr val="dk1"/>
              </a:solidFill>
              <a:effectLst/>
              <a:latin typeface="+mn-lt"/>
              <a:ea typeface="+mn-ea"/>
              <a:cs typeface="+mn-cs"/>
            </a:rPr>
            <a:t>費</a:t>
          </a:r>
          <a:r>
            <a:rPr lang="ja-JP" altLang="ja-JP" sz="1100">
              <a:solidFill>
                <a:schemeClr val="dk1"/>
              </a:solidFill>
              <a:effectLst/>
              <a:latin typeface="+mn-lt"/>
              <a:ea typeface="+mn-ea"/>
              <a:cs typeface="+mn-cs"/>
            </a:rPr>
            <a:t>無料化の</a:t>
          </a:r>
          <a:r>
            <a:rPr lang="ja-JP" altLang="en-US" sz="1100">
              <a:solidFill>
                <a:schemeClr val="dk1"/>
              </a:solidFill>
              <a:effectLst/>
              <a:latin typeface="+mn-lt"/>
              <a:ea typeface="+mn-ea"/>
              <a:cs typeface="+mn-cs"/>
            </a:rPr>
            <a:t>実施の</a:t>
          </a:r>
          <a:r>
            <a:rPr lang="ja-JP" altLang="ja-JP" sz="1100">
              <a:solidFill>
                <a:schemeClr val="dk1"/>
              </a:solidFill>
              <a:effectLst/>
              <a:latin typeface="+mn-lt"/>
              <a:ea typeface="+mn-ea"/>
              <a:cs typeface="+mn-cs"/>
            </a:rPr>
            <a:t>影響</a:t>
          </a:r>
          <a:r>
            <a:rPr lang="ja-JP" altLang="en-US" sz="1100">
              <a:solidFill>
                <a:schemeClr val="dk1"/>
              </a:solidFill>
              <a:effectLst/>
              <a:latin typeface="+mn-lt"/>
              <a:ea typeface="+mn-ea"/>
              <a:cs typeface="+mn-cs"/>
            </a:rPr>
            <a:t>などが考えられる。</a:t>
          </a:r>
          <a:r>
            <a:rPr lang="ja-JP" altLang="ja-JP" sz="1100">
              <a:solidFill>
                <a:schemeClr val="dk1"/>
              </a:solidFill>
              <a:effectLst/>
              <a:latin typeface="+mn-lt"/>
              <a:ea typeface="+mn-ea"/>
              <a:cs typeface="+mn-cs"/>
            </a:rPr>
            <a:t>定員管理適正化計画に基づき職員数の削減に努めるとともに、予算編成における事業の見直しなどを通じて、歳出の削減を図っていく。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89818</xdr:rowOff>
    </xdr:from>
    <xdr:to>
      <xdr:col>23</xdr:col>
      <xdr:colOff>133350</xdr:colOff>
      <xdr:row>83</xdr:row>
      <xdr:rowOff>9973</xdr:rowOff>
    </xdr:to>
    <xdr:cxnSp macro="">
      <xdr:nvCxnSpPr>
        <xdr:cNvPr id="191" name="直線コネクタ 190"/>
        <xdr:cNvCxnSpPr/>
      </xdr:nvCxnSpPr>
      <xdr:spPr>
        <a:xfrm>
          <a:off x="4114800" y="14148718"/>
          <a:ext cx="838200" cy="9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2" name="人件費・物件費等の状況平均値テキスト"/>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26637</xdr:rowOff>
    </xdr:from>
    <xdr:to>
      <xdr:col>19</xdr:col>
      <xdr:colOff>133350</xdr:colOff>
      <xdr:row>82</xdr:row>
      <xdr:rowOff>89818</xdr:rowOff>
    </xdr:to>
    <xdr:cxnSp macro="">
      <xdr:nvCxnSpPr>
        <xdr:cNvPr id="194" name="直線コネクタ 193"/>
        <xdr:cNvCxnSpPr/>
      </xdr:nvCxnSpPr>
      <xdr:spPr>
        <a:xfrm>
          <a:off x="3225800" y="14085537"/>
          <a:ext cx="889000" cy="6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13019</xdr:rowOff>
    </xdr:from>
    <xdr:to>
      <xdr:col>15</xdr:col>
      <xdr:colOff>82550</xdr:colOff>
      <xdr:row>82</xdr:row>
      <xdr:rowOff>26637</xdr:rowOff>
    </xdr:to>
    <xdr:cxnSp macro="">
      <xdr:nvCxnSpPr>
        <xdr:cNvPr id="197" name="直線コネクタ 196"/>
        <xdr:cNvCxnSpPr/>
      </xdr:nvCxnSpPr>
      <xdr:spPr>
        <a:xfrm>
          <a:off x="2336800" y="14071919"/>
          <a:ext cx="889000" cy="1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124273</xdr:rowOff>
    </xdr:from>
    <xdr:to>
      <xdr:col>11</xdr:col>
      <xdr:colOff>31750</xdr:colOff>
      <xdr:row>82</xdr:row>
      <xdr:rowOff>13019</xdr:rowOff>
    </xdr:to>
    <xdr:cxnSp macro="">
      <xdr:nvCxnSpPr>
        <xdr:cNvPr id="200" name="直線コネクタ 199"/>
        <xdr:cNvCxnSpPr/>
      </xdr:nvCxnSpPr>
      <xdr:spPr>
        <a:xfrm>
          <a:off x="1447800" y="14011723"/>
          <a:ext cx="889000" cy="6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1277</xdr:rowOff>
    </xdr:from>
    <xdr:ext cx="762000" cy="259045"/>
    <xdr:sp macro="" textlink="">
      <xdr:nvSpPr>
        <xdr:cNvPr id="202" name="テキスト ボックス 201"/>
        <xdr:cNvSpPr txBox="1"/>
      </xdr:nvSpPr>
      <xdr:spPr>
        <a:xfrm>
          <a:off x="1955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130623</xdr:rowOff>
    </xdr:from>
    <xdr:to>
      <xdr:col>23</xdr:col>
      <xdr:colOff>184150</xdr:colOff>
      <xdr:row>83</xdr:row>
      <xdr:rowOff>60773</xdr:rowOff>
    </xdr:to>
    <xdr:sp macro="" textlink="">
      <xdr:nvSpPr>
        <xdr:cNvPr id="210" name="楕円 209"/>
        <xdr:cNvSpPr/>
      </xdr:nvSpPr>
      <xdr:spPr>
        <a:xfrm>
          <a:off x="4902200" y="1418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102700</xdr:rowOff>
    </xdr:from>
    <xdr:ext cx="762000" cy="259045"/>
    <xdr:sp macro="" textlink="">
      <xdr:nvSpPr>
        <xdr:cNvPr id="211" name="人件費・物件費等の状況該当値テキスト"/>
        <xdr:cNvSpPr txBox="1"/>
      </xdr:nvSpPr>
      <xdr:spPr>
        <a:xfrm>
          <a:off x="5041900" y="1416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39018</xdr:rowOff>
    </xdr:from>
    <xdr:to>
      <xdr:col>19</xdr:col>
      <xdr:colOff>184150</xdr:colOff>
      <xdr:row>82</xdr:row>
      <xdr:rowOff>140618</xdr:rowOff>
    </xdr:to>
    <xdr:sp macro="" textlink="">
      <xdr:nvSpPr>
        <xdr:cNvPr id="212" name="楕円 211"/>
        <xdr:cNvSpPr/>
      </xdr:nvSpPr>
      <xdr:spPr>
        <a:xfrm>
          <a:off x="4064000" y="1409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125395</xdr:rowOff>
    </xdr:from>
    <xdr:ext cx="736600" cy="259045"/>
    <xdr:sp macro="" textlink="">
      <xdr:nvSpPr>
        <xdr:cNvPr id="213" name="テキスト ボックス 212"/>
        <xdr:cNvSpPr txBox="1"/>
      </xdr:nvSpPr>
      <xdr:spPr>
        <a:xfrm>
          <a:off x="3733800" y="14184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147287</xdr:rowOff>
    </xdr:from>
    <xdr:to>
      <xdr:col>15</xdr:col>
      <xdr:colOff>133350</xdr:colOff>
      <xdr:row>82</xdr:row>
      <xdr:rowOff>77437</xdr:rowOff>
    </xdr:to>
    <xdr:sp macro="" textlink="">
      <xdr:nvSpPr>
        <xdr:cNvPr id="214" name="楕円 213"/>
        <xdr:cNvSpPr/>
      </xdr:nvSpPr>
      <xdr:spPr>
        <a:xfrm>
          <a:off x="3175000" y="1403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62214</xdr:rowOff>
    </xdr:from>
    <xdr:ext cx="762000" cy="259045"/>
    <xdr:sp macro="" textlink="">
      <xdr:nvSpPr>
        <xdr:cNvPr id="215" name="テキスト ボックス 214"/>
        <xdr:cNvSpPr txBox="1"/>
      </xdr:nvSpPr>
      <xdr:spPr>
        <a:xfrm>
          <a:off x="2844800" y="1412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133669</xdr:rowOff>
    </xdr:from>
    <xdr:to>
      <xdr:col>11</xdr:col>
      <xdr:colOff>82550</xdr:colOff>
      <xdr:row>82</xdr:row>
      <xdr:rowOff>63819</xdr:rowOff>
    </xdr:to>
    <xdr:sp macro="" textlink="">
      <xdr:nvSpPr>
        <xdr:cNvPr id="216" name="楕円 215"/>
        <xdr:cNvSpPr/>
      </xdr:nvSpPr>
      <xdr:spPr>
        <a:xfrm>
          <a:off x="2286000" y="14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48596</xdr:rowOff>
    </xdr:from>
    <xdr:ext cx="762000" cy="259045"/>
    <xdr:sp macro="" textlink="">
      <xdr:nvSpPr>
        <xdr:cNvPr id="217" name="テキスト ボックス 216"/>
        <xdr:cNvSpPr txBox="1"/>
      </xdr:nvSpPr>
      <xdr:spPr>
        <a:xfrm>
          <a:off x="1955800" y="1410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73473</xdr:rowOff>
    </xdr:from>
    <xdr:to>
      <xdr:col>7</xdr:col>
      <xdr:colOff>31750</xdr:colOff>
      <xdr:row>82</xdr:row>
      <xdr:rowOff>3623</xdr:rowOff>
    </xdr:to>
    <xdr:sp macro="" textlink="">
      <xdr:nvSpPr>
        <xdr:cNvPr id="218" name="楕円 217"/>
        <xdr:cNvSpPr/>
      </xdr:nvSpPr>
      <xdr:spPr>
        <a:xfrm>
          <a:off x="1397000" y="1396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13800</xdr:rowOff>
    </xdr:from>
    <xdr:ext cx="762000" cy="259045"/>
    <xdr:sp macro="" textlink="">
      <xdr:nvSpPr>
        <xdr:cNvPr id="219" name="テキスト ボックス 218"/>
        <xdr:cNvSpPr txBox="1"/>
      </xdr:nvSpPr>
      <xdr:spPr>
        <a:xfrm>
          <a:off x="1066800" y="1372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前年度から０．</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a:t>
          </a:r>
          <a:r>
            <a:rPr lang="ja-JP" altLang="en-US" sz="1100">
              <a:solidFill>
                <a:schemeClr val="dk1"/>
              </a:solidFill>
              <a:effectLst/>
              <a:latin typeface="+mn-lt"/>
              <a:ea typeface="+mn-ea"/>
              <a:cs typeface="+mn-cs"/>
            </a:rPr>
            <a:t>たが</a:t>
          </a:r>
          <a:r>
            <a:rPr lang="ja-JP" altLang="ja-JP" sz="1100">
              <a:solidFill>
                <a:schemeClr val="dk1"/>
              </a:solidFill>
              <a:effectLst/>
              <a:latin typeface="+mn-lt"/>
              <a:ea typeface="+mn-ea"/>
              <a:cs typeface="+mn-cs"/>
            </a:rPr>
            <a:t>、類似団体平均を０．</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ポイント上回っている。これは、</a:t>
          </a:r>
          <a:r>
            <a:rPr lang="ja-JP" altLang="ja-JP" sz="1100">
              <a:solidFill>
                <a:sysClr val="windowText" lastClr="000000"/>
              </a:solidFill>
              <a:effectLst/>
              <a:latin typeface="+mn-lt"/>
              <a:ea typeface="+mn-ea"/>
              <a:cs typeface="+mn-cs"/>
            </a:rPr>
            <a:t>職員分布が変わったことによる経験年数階層の変動によるものと考えられる。</a:t>
          </a:r>
          <a:r>
            <a:rPr lang="ja-JP" altLang="ja-JP" sz="1100">
              <a:solidFill>
                <a:schemeClr val="dk1"/>
              </a:solidFill>
              <a:effectLst/>
              <a:latin typeface="+mn-lt"/>
              <a:ea typeface="+mn-ea"/>
              <a:cs typeface="+mn-cs"/>
            </a:rPr>
            <a:t>今後も引き続き財政状況や全国的な給与水準の変動を注視しながら、給与水準の適正化を図る。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4939</xdr:rowOff>
    </xdr:from>
    <xdr:to>
      <xdr:col>81</xdr:col>
      <xdr:colOff>44450</xdr:colOff>
      <xdr:row>85</xdr:row>
      <xdr:rowOff>71966</xdr:rowOff>
    </xdr:to>
    <xdr:cxnSp macro="">
      <xdr:nvCxnSpPr>
        <xdr:cNvPr id="253" name="直線コネクタ 252"/>
        <xdr:cNvCxnSpPr/>
      </xdr:nvCxnSpPr>
      <xdr:spPr>
        <a:xfrm flipV="1">
          <a:off x="16179800" y="14578189"/>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58561</xdr:rowOff>
    </xdr:from>
    <xdr:to>
      <xdr:col>77</xdr:col>
      <xdr:colOff>44450</xdr:colOff>
      <xdr:row>85</xdr:row>
      <xdr:rowOff>71966</xdr:rowOff>
    </xdr:to>
    <xdr:cxnSp macro="">
      <xdr:nvCxnSpPr>
        <xdr:cNvPr id="256" name="直線コネクタ 255"/>
        <xdr:cNvCxnSpPr/>
      </xdr:nvCxnSpPr>
      <xdr:spPr>
        <a:xfrm>
          <a:off x="15290800" y="146318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58561</xdr:rowOff>
    </xdr:to>
    <xdr:cxnSp macro="">
      <xdr:nvCxnSpPr>
        <xdr:cNvPr id="259" name="直線コネクタ 258"/>
        <xdr:cNvCxnSpPr/>
      </xdr:nvCxnSpPr>
      <xdr:spPr>
        <a:xfrm>
          <a:off x="14401800" y="146050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45155</xdr:rowOff>
    </xdr:to>
    <xdr:cxnSp macro="">
      <xdr:nvCxnSpPr>
        <xdr:cNvPr id="262" name="直線コネクタ 261"/>
        <xdr:cNvCxnSpPr/>
      </xdr:nvCxnSpPr>
      <xdr:spPr>
        <a:xfrm flipV="1">
          <a:off x="13512800" y="1460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72" name="楕円 271"/>
        <xdr:cNvSpPr/>
      </xdr:nvSpPr>
      <xdr:spPr>
        <a:xfrm>
          <a:off x="169672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97666</xdr:rowOff>
    </xdr:from>
    <xdr:ext cx="762000" cy="259045"/>
    <xdr:sp macro="" textlink="">
      <xdr:nvSpPr>
        <xdr:cNvPr id="273" name="給与水準   （国との比較）該当値テキスト"/>
        <xdr:cNvSpPr txBox="1"/>
      </xdr:nvSpPr>
      <xdr:spPr>
        <a:xfrm>
          <a:off x="17106900" y="1449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21166</xdr:rowOff>
    </xdr:from>
    <xdr:to>
      <xdr:col>77</xdr:col>
      <xdr:colOff>95250</xdr:colOff>
      <xdr:row>85</xdr:row>
      <xdr:rowOff>122766</xdr:rowOff>
    </xdr:to>
    <xdr:sp macro="" textlink="">
      <xdr:nvSpPr>
        <xdr:cNvPr id="274" name="楕円 273"/>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75" name="テキスト ボックス 274"/>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7761</xdr:rowOff>
    </xdr:from>
    <xdr:to>
      <xdr:col>73</xdr:col>
      <xdr:colOff>44450</xdr:colOff>
      <xdr:row>85</xdr:row>
      <xdr:rowOff>109361</xdr:rowOff>
    </xdr:to>
    <xdr:sp macro="" textlink="">
      <xdr:nvSpPr>
        <xdr:cNvPr id="276" name="楕円 275"/>
        <xdr:cNvSpPr/>
      </xdr:nvSpPr>
      <xdr:spPr>
        <a:xfrm>
          <a:off x="15240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77" name="テキスト ボックス 276"/>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78" name="楕円 277"/>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79" name="テキスト ボックス 278"/>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80" name="楕円 279"/>
        <xdr:cNvSpPr/>
      </xdr:nvSpPr>
      <xdr:spPr>
        <a:xfrm>
          <a:off x="13462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80732</xdr:rowOff>
    </xdr:from>
    <xdr:ext cx="762000" cy="259045"/>
    <xdr:sp macro="" textlink="">
      <xdr:nvSpPr>
        <xdr:cNvPr id="281" name="テキスト ボックス 280"/>
        <xdr:cNvSpPr txBox="1"/>
      </xdr:nvSpPr>
      <xdr:spPr>
        <a:xfrm>
          <a:off x="13131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前年度から０．１</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人増加し、類似団体平均を１．</a:t>
          </a:r>
          <a:r>
            <a:rPr lang="ja-JP" altLang="en-US" sz="1100">
              <a:solidFill>
                <a:schemeClr val="dk1"/>
              </a:solidFill>
              <a:effectLst/>
              <a:latin typeface="+mn-lt"/>
              <a:ea typeface="+mn-ea"/>
              <a:cs typeface="+mn-cs"/>
            </a:rPr>
            <a:t>２１</a:t>
          </a:r>
          <a:r>
            <a:rPr lang="ja-JP" altLang="ja-JP" sz="1100">
              <a:solidFill>
                <a:schemeClr val="dk1"/>
              </a:solidFill>
              <a:effectLst/>
              <a:latin typeface="+mn-lt"/>
              <a:ea typeface="+mn-ea"/>
              <a:cs typeface="+mn-cs"/>
            </a:rPr>
            <a:t>人上回っており、依然として高い水準にある。組織機構の見直しと併せて、定員管理適正化計画に基づく数値目標を設定し、退職者数と採用者数の調整等による計画的な職員削減と、行政需要の変化に対応した適切な定員管理を行う。</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76094</xdr:rowOff>
    </xdr:from>
    <xdr:to>
      <xdr:col>81</xdr:col>
      <xdr:colOff>44450</xdr:colOff>
      <xdr:row>63</xdr:row>
      <xdr:rowOff>98213</xdr:rowOff>
    </xdr:to>
    <xdr:cxnSp macro="">
      <xdr:nvCxnSpPr>
        <xdr:cNvPr id="316" name="直線コネクタ 315"/>
        <xdr:cNvCxnSpPr/>
      </xdr:nvCxnSpPr>
      <xdr:spPr>
        <a:xfrm>
          <a:off x="16179800" y="10877444"/>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163530</xdr:rowOff>
    </xdr:from>
    <xdr:ext cx="762000" cy="259045"/>
    <xdr:sp macro="" textlink="">
      <xdr:nvSpPr>
        <xdr:cNvPr id="317" name="定員管理の状況平均値テキスト"/>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55986</xdr:rowOff>
    </xdr:from>
    <xdr:to>
      <xdr:col>77</xdr:col>
      <xdr:colOff>44450</xdr:colOff>
      <xdr:row>63</xdr:row>
      <xdr:rowOff>76094</xdr:rowOff>
    </xdr:to>
    <xdr:cxnSp macro="">
      <xdr:nvCxnSpPr>
        <xdr:cNvPr id="319" name="直線コネクタ 318"/>
        <xdr:cNvCxnSpPr/>
      </xdr:nvCxnSpPr>
      <xdr:spPr>
        <a:xfrm>
          <a:off x="15290800" y="1085733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107438</xdr:rowOff>
    </xdr:from>
    <xdr:ext cx="736600" cy="259045"/>
    <xdr:sp macro="" textlink="">
      <xdr:nvSpPr>
        <xdr:cNvPr id="321" name="テキスト ボックス 320"/>
        <xdr:cNvSpPr txBox="1"/>
      </xdr:nvSpPr>
      <xdr:spPr>
        <a:xfrm>
          <a:off x="15798800" y="10394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29845</xdr:rowOff>
    </xdr:from>
    <xdr:to>
      <xdr:col>72</xdr:col>
      <xdr:colOff>203200</xdr:colOff>
      <xdr:row>63</xdr:row>
      <xdr:rowOff>55986</xdr:rowOff>
    </xdr:to>
    <xdr:cxnSp macro="">
      <xdr:nvCxnSpPr>
        <xdr:cNvPr id="322" name="直線コネクタ 321"/>
        <xdr:cNvCxnSpPr/>
      </xdr:nvCxnSpPr>
      <xdr:spPr>
        <a:xfrm>
          <a:off x="14401800" y="10831195"/>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24" name="テキスト ボックス 323"/>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29845</xdr:rowOff>
    </xdr:from>
    <xdr:to>
      <xdr:col>68</xdr:col>
      <xdr:colOff>152400</xdr:colOff>
      <xdr:row>63</xdr:row>
      <xdr:rowOff>39899</xdr:rowOff>
    </xdr:to>
    <xdr:cxnSp macro="">
      <xdr:nvCxnSpPr>
        <xdr:cNvPr id="325" name="直線コネクタ 324"/>
        <xdr:cNvCxnSpPr/>
      </xdr:nvCxnSpPr>
      <xdr:spPr>
        <a:xfrm flipV="1">
          <a:off x="13512800" y="1083119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75265</xdr:rowOff>
    </xdr:from>
    <xdr:ext cx="762000" cy="259045"/>
    <xdr:sp macro="" textlink="">
      <xdr:nvSpPr>
        <xdr:cNvPr id="327" name="テキスト ボックス 326"/>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69232</xdr:rowOff>
    </xdr:from>
    <xdr:ext cx="762000" cy="259045"/>
    <xdr:sp macro="" textlink="">
      <xdr:nvSpPr>
        <xdr:cNvPr id="329" name="テキスト ボックス 328"/>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47413</xdr:rowOff>
    </xdr:from>
    <xdr:to>
      <xdr:col>81</xdr:col>
      <xdr:colOff>95250</xdr:colOff>
      <xdr:row>63</xdr:row>
      <xdr:rowOff>149013</xdr:rowOff>
    </xdr:to>
    <xdr:sp macro="" textlink="">
      <xdr:nvSpPr>
        <xdr:cNvPr id="335" name="楕円 334"/>
        <xdr:cNvSpPr/>
      </xdr:nvSpPr>
      <xdr:spPr>
        <a:xfrm>
          <a:off x="169672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19490</xdr:rowOff>
    </xdr:from>
    <xdr:ext cx="762000" cy="259045"/>
    <xdr:sp macro="" textlink="">
      <xdr:nvSpPr>
        <xdr:cNvPr id="336" name="定員管理の状況該当値テキスト"/>
        <xdr:cNvSpPr txBox="1"/>
      </xdr:nvSpPr>
      <xdr:spPr>
        <a:xfrm>
          <a:off x="17106900" y="1082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25294</xdr:rowOff>
    </xdr:from>
    <xdr:to>
      <xdr:col>77</xdr:col>
      <xdr:colOff>95250</xdr:colOff>
      <xdr:row>63</xdr:row>
      <xdr:rowOff>126894</xdr:rowOff>
    </xdr:to>
    <xdr:sp macro="" textlink="">
      <xdr:nvSpPr>
        <xdr:cNvPr id="337" name="楕円 336"/>
        <xdr:cNvSpPr/>
      </xdr:nvSpPr>
      <xdr:spPr>
        <a:xfrm>
          <a:off x="16129000" y="1082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111671</xdr:rowOff>
    </xdr:from>
    <xdr:ext cx="736600" cy="259045"/>
    <xdr:sp macro="" textlink="">
      <xdr:nvSpPr>
        <xdr:cNvPr id="338" name="テキスト ボックス 337"/>
        <xdr:cNvSpPr txBox="1"/>
      </xdr:nvSpPr>
      <xdr:spPr>
        <a:xfrm>
          <a:off x="15798800" y="10913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5186</xdr:rowOff>
    </xdr:from>
    <xdr:to>
      <xdr:col>73</xdr:col>
      <xdr:colOff>44450</xdr:colOff>
      <xdr:row>63</xdr:row>
      <xdr:rowOff>106786</xdr:rowOff>
    </xdr:to>
    <xdr:sp macro="" textlink="">
      <xdr:nvSpPr>
        <xdr:cNvPr id="339" name="楕円 338"/>
        <xdr:cNvSpPr/>
      </xdr:nvSpPr>
      <xdr:spPr>
        <a:xfrm>
          <a:off x="15240000" y="1080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91563</xdr:rowOff>
    </xdr:from>
    <xdr:ext cx="762000" cy="259045"/>
    <xdr:sp macro="" textlink="">
      <xdr:nvSpPr>
        <xdr:cNvPr id="340" name="テキスト ボックス 339"/>
        <xdr:cNvSpPr txBox="1"/>
      </xdr:nvSpPr>
      <xdr:spPr>
        <a:xfrm>
          <a:off x="14909800" y="1089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150495</xdr:rowOff>
    </xdr:from>
    <xdr:to>
      <xdr:col>68</xdr:col>
      <xdr:colOff>203200</xdr:colOff>
      <xdr:row>63</xdr:row>
      <xdr:rowOff>80645</xdr:rowOff>
    </xdr:to>
    <xdr:sp macro="" textlink="">
      <xdr:nvSpPr>
        <xdr:cNvPr id="341" name="楕円 340"/>
        <xdr:cNvSpPr/>
      </xdr:nvSpPr>
      <xdr:spPr>
        <a:xfrm>
          <a:off x="14351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65422</xdr:rowOff>
    </xdr:from>
    <xdr:ext cx="762000" cy="259045"/>
    <xdr:sp macro="" textlink="">
      <xdr:nvSpPr>
        <xdr:cNvPr id="342" name="テキスト ボックス 341"/>
        <xdr:cNvSpPr txBox="1"/>
      </xdr:nvSpPr>
      <xdr:spPr>
        <a:xfrm>
          <a:off x="14020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160549</xdr:rowOff>
    </xdr:from>
    <xdr:to>
      <xdr:col>64</xdr:col>
      <xdr:colOff>152400</xdr:colOff>
      <xdr:row>63</xdr:row>
      <xdr:rowOff>90699</xdr:rowOff>
    </xdr:to>
    <xdr:sp macro="" textlink="">
      <xdr:nvSpPr>
        <xdr:cNvPr id="343" name="楕円 342"/>
        <xdr:cNvSpPr/>
      </xdr:nvSpPr>
      <xdr:spPr>
        <a:xfrm>
          <a:off x="13462000" y="107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75476</xdr:rowOff>
    </xdr:from>
    <xdr:ext cx="762000" cy="259045"/>
    <xdr:sp macro="" textlink="">
      <xdr:nvSpPr>
        <xdr:cNvPr id="344" name="テキスト ボックス 343"/>
        <xdr:cNvSpPr txBox="1"/>
      </xdr:nvSpPr>
      <xdr:spPr>
        <a:xfrm>
          <a:off x="13131800" y="1087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前年度から０．</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ポイント減少し、類似団体平均を１．</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ポイント下回っており、良好な数値となっている。算定式の分子の構成要素である元利償還金の額が減少するとともに、分母の構成要素である標準財政規模が</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したことで、単年度比率では</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％、前年度と比較して０．</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ポイントの減少となった。今後、</a:t>
          </a:r>
          <a:r>
            <a:rPr lang="ja-JP" altLang="ja-JP" sz="1100">
              <a:solidFill>
                <a:sysClr val="windowText" lastClr="000000"/>
              </a:solidFill>
              <a:effectLst/>
              <a:latin typeface="+mn-lt"/>
              <a:ea typeface="+mn-ea"/>
              <a:cs typeface="+mn-cs"/>
            </a:rPr>
            <a:t>大型事業に係る合併特例事業債の影響で、令和１１年度ごろまで多額の地方債の償還が続いていく見込みである</a:t>
          </a:r>
          <a:r>
            <a:rPr lang="ja-JP" altLang="en-US" sz="1100">
              <a:solidFill>
                <a:schemeClr val="dk1"/>
              </a:solidFill>
              <a:effectLst/>
              <a:latin typeface="+mn-lt"/>
              <a:ea typeface="+mn-ea"/>
              <a:cs typeface="+mn-cs"/>
            </a:rPr>
            <a:t>ため</a:t>
          </a:r>
          <a:r>
            <a:rPr lang="ja-JP" altLang="ja-JP" sz="1100">
              <a:solidFill>
                <a:schemeClr val="dk1"/>
              </a:solidFill>
              <a:effectLst/>
              <a:latin typeface="+mn-lt"/>
              <a:ea typeface="+mn-ea"/>
              <a:cs typeface="+mn-cs"/>
            </a:rPr>
            <a:t>、償還額を上回る借入は行わないなど、地方債発行の抑制に努め、健全な水準を維持していく。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66802</xdr:rowOff>
    </xdr:from>
    <xdr:to>
      <xdr:col>81</xdr:col>
      <xdr:colOff>44450</xdr:colOff>
      <xdr:row>39</xdr:row>
      <xdr:rowOff>115062</xdr:rowOff>
    </xdr:to>
    <xdr:cxnSp macro="">
      <xdr:nvCxnSpPr>
        <xdr:cNvPr id="376" name="直線コネクタ 375"/>
        <xdr:cNvCxnSpPr/>
      </xdr:nvCxnSpPr>
      <xdr:spPr>
        <a:xfrm flipV="1">
          <a:off x="16179800" y="675335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7"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115062</xdr:rowOff>
    </xdr:from>
    <xdr:to>
      <xdr:col>77</xdr:col>
      <xdr:colOff>44450</xdr:colOff>
      <xdr:row>39</xdr:row>
      <xdr:rowOff>144018</xdr:rowOff>
    </xdr:to>
    <xdr:cxnSp macro="">
      <xdr:nvCxnSpPr>
        <xdr:cNvPr id="379" name="直線コネクタ 378"/>
        <xdr:cNvCxnSpPr/>
      </xdr:nvCxnSpPr>
      <xdr:spPr>
        <a:xfrm flipV="1">
          <a:off x="15290800" y="68016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1" name="テキスト ボックス 380"/>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144018</xdr:rowOff>
    </xdr:from>
    <xdr:to>
      <xdr:col>72</xdr:col>
      <xdr:colOff>203200</xdr:colOff>
      <xdr:row>39</xdr:row>
      <xdr:rowOff>144018</xdr:rowOff>
    </xdr:to>
    <xdr:cxnSp macro="">
      <xdr:nvCxnSpPr>
        <xdr:cNvPr id="382" name="直線コネクタ 381"/>
        <xdr:cNvCxnSpPr/>
      </xdr:nvCxnSpPr>
      <xdr:spPr>
        <a:xfrm>
          <a:off x="14401800" y="68305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4" name="テキスト ボックス 383"/>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144018</xdr:rowOff>
    </xdr:from>
    <xdr:to>
      <xdr:col>68</xdr:col>
      <xdr:colOff>152400</xdr:colOff>
      <xdr:row>39</xdr:row>
      <xdr:rowOff>144018</xdr:rowOff>
    </xdr:to>
    <xdr:cxnSp macro="">
      <xdr:nvCxnSpPr>
        <xdr:cNvPr id="385" name="直線コネクタ 384"/>
        <xdr:cNvCxnSpPr/>
      </xdr:nvCxnSpPr>
      <xdr:spPr>
        <a:xfrm>
          <a:off x="13512800" y="68305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7" name="テキスト ボックス 386"/>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89" name="テキスト ボックス 388"/>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16002</xdr:rowOff>
    </xdr:from>
    <xdr:to>
      <xdr:col>81</xdr:col>
      <xdr:colOff>95250</xdr:colOff>
      <xdr:row>39</xdr:row>
      <xdr:rowOff>117602</xdr:rowOff>
    </xdr:to>
    <xdr:sp macro="" textlink="">
      <xdr:nvSpPr>
        <xdr:cNvPr id="395" name="楕円 394"/>
        <xdr:cNvSpPr/>
      </xdr:nvSpPr>
      <xdr:spPr>
        <a:xfrm>
          <a:off x="169672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32529</xdr:rowOff>
    </xdr:from>
    <xdr:ext cx="762000" cy="259045"/>
    <xdr:sp macro="" textlink="">
      <xdr:nvSpPr>
        <xdr:cNvPr id="396" name="公債費負担の状況該当値テキスト"/>
        <xdr:cNvSpPr txBox="1"/>
      </xdr:nvSpPr>
      <xdr:spPr>
        <a:xfrm>
          <a:off x="17106900" y="654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64262</xdr:rowOff>
    </xdr:from>
    <xdr:to>
      <xdr:col>77</xdr:col>
      <xdr:colOff>95250</xdr:colOff>
      <xdr:row>39</xdr:row>
      <xdr:rowOff>165862</xdr:rowOff>
    </xdr:to>
    <xdr:sp macro="" textlink="">
      <xdr:nvSpPr>
        <xdr:cNvPr id="397" name="楕円 396"/>
        <xdr:cNvSpPr/>
      </xdr:nvSpPr>
      <xdr:spPr>
        <a:xfrm>
          <a:off x="16129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4589</xdr:rowOff>
    </xdr:from>
    <xdr:ext cx="736600" cy="259045"/>
    <xdr:sp macro="" textlink="">
      <xdr:nvSpPr>
        <xdr:cNvPr id="398" name="テキスト ボックス 397"/>
        <xdr:cNvSpPr txBox="1"/>
      </xdr:nvSpPr>
      <xdr:spPr>
        <a:xfrm>
          <a:off x="15798800" y="651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93218</xdr:rowOff>
    </xdr:from>
    <xdr:to>
      <xdr:col>73</xdr:col>
      <xdr:colOff>44450</xdr:colOff>
      <xdr:row>40</xdr:row>
      <xdr:rowOff>23368</xdr:rowOff>
    </xdr:to>
    <xdr:sp macro="" textlink="">
      <xdr:nvSpPr>
        <xdr:cNvPr id="399" name="楕円 398"/>
        <xdr:cNvSpPr/>
      </xdr:nvSpPr>
      <xdr:spPr>
        <a:xfrm>
          <a:off x="15240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33545</xdr:rowOff>
    </xdr:from>
    <xdr:ext cx="762000" cy="259045"/>
    <xdr:sp macro="" textlink="">
      <xdr:nvSpPr>
        <xdr:cNvPr id="400" name="テキスト ボックス 399"/>
        <xdr:cNvSpPr txBox="1"/>
      </xdr:nvSpPr>
      <xdr:spPr>
        <a:xfrm>
          <a:off x="14909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93218</xdr:rowOff>
    </xdr:from>
    <xdr:to>
      <xdr:col>68</xdr:col>
      <xdr:colOff>203200</xdr:colOff>
      <xdr:row>40</xdr:row>
      <xdr:rowOff>23368</xdr:rowOff>
    </xdr:to>
    <xdr:sp macro="" textlink="">
      <xdr:nvSpPr>
        <xdr:cNvPr id="401" name="楕円 400"/>
        <xdr:cNvSpPr/>
      </xdr:nvSpPr>
      <xdr:spPr>
        <a:xfrm>
          <a:off x="14351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33545</xdr:rowOff>
    </xdr:from>
    <xdr:ext cx="762000" cy="259045"/>
    <xdr:sp macro="" textlink="">
      <xdr:nvSpPr>
        <xdr:cNvPr id="402" name="テキスト ボックス 401"/>
        <xdr:cNvSpPr txBox="1"/>
      </xdr:nvSpPr>
      <xdr:spPr>
        <a:xfrm>
          <a:off x="14020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93218</xdr:rowOff>
    </xdr:from>
    <xdr:to>
      <xdr:col>64</xdr:col>
      <xdr:colOff>152400</xdr:colOff>
      <xdr:row>40</xdr:row>
      <xdr:rowOff>23368</xdr:rowOff>
    </xdr:to>
    <xdr:sp macro="" textlink="">
      <xdr:nvSpPr>
        <xdr:cNvPr id="403" name="楕円 402"/>
        <xdr:cNvSpPr/>
      </xdr:nvSpPr>
      <xdr:spPr>
        <a:xfrm>
          <a:off x="13462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33545</xdr:rowOff>
    </xdr:from>
    <xdr:ext cx="762000" cy="259045"/>
    <xdr:sp macro="" textlink="">
      <xdr:nvSpPr>
        <xdr:cNvPr id="404" name="テキスト ボックス 403"/>
        <xdr:cNvSpPr txBox="1"/>
      </xdr:nvSpPr>
      <xdr:spPr>
        <a:xfrm>
          <a:off x="13131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前年度から</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減少したが</a:t>
          </a:r>
          <a:r>
            <a:rPr lang="ja-JP" altLang="ja-JP" sz="1100">
              <a:solidFill>
                <a:schemeClr val="dk1"/>
              </a:solidFill>
              <a:effectLst/>
              <a:latin typeface="+mn-lt"/>
              <a:ea typeface="+mn-ea"/>
              <a:cs typeface="+mn-cs"/>
            </a:rPr>
            <a:t>、類似団体平均を</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ポイント上回っ</a:t>
          </a:r>
          <a:r>
            <a:rPr lang="ja-JP" altLang="en-US" sz="1100">
              <a:solidFill>
                <a:schemeClr val="dk1"/>
              </a:solidFill>
              <a:effectLst/>
              <a:latin typeface="+mn-lt"/>
              <a:ea typeface="+mn-ea"/>
              <a:cs typeface="+mn-cs"/>
            </a:rPr>
            <a:t>ている</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前年度比減少の</a:t>
          </a:r>
          <a:r>
            <a:rPr lang="ja-JP" altLang="ja-JP" sz="1100">
              <a:solidFill>
                <a:schemeClr val="dk1"/>
              </a:solidFill>
              <a:effectLst/>
              <a:latin typeface="+mn-lt"/>
              <a:ea typeface="+mn-ea"/>
              <a:cs typeface="+mn-cs"/>
            </a:rPr>
            <a:t>主な要因は、財政調整基金</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減債基金の取崩しにより充当可能基金残高</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減少した</a:t>
          </a:r>
          <a:r>
            <a:rPr lang="ja-JP" altLang="en-US" sz="1100">
              <a:solidFill>
                <a:schemeClr val="dk1"/>
              </a:solidFill>
              <a:effectLst/>
              <a:latin typeface="+mn-lt"/>
              <a:ea typeface="+mn-ea"/>
              <a:cs typeface="+mn-cs"/>
            </a:rPr>
            <a:t>ものの</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繰上償還の実施により</a:t>
          </a:r>
          <a:r>
            <a:rPr lang="ja-JP" altLang="ja-JP" sz="1100">
              <a:solidFill>
                <a:schemeClr val="dk1"/>
              </a:solidFill>
              <a:effectLst/>
              <a:latin typeface="+mn-lt"/>
              <a:ea typeface="+mn-ea"/>
              <a:cs typeface="+mn-cs"/>
            </a:rPr>
            <a:t>地方債残高</a:t>
          </a:r>
          <a:r>
            <a:rPr lang="ja-JP" altLang="en-US" sz="1100">
              <a:solidFill>
                <a:schemeClr val="dk1"/>
              </a:solidFill>
              <a:effectLst/>
              <a:latin typeface="+mn-lt"/>
              <a:ea typeface="+mn-ea"/>
              <a:cs typeface="+mn-cs"/>
            </a:rPr>
            <a:t>が減少したことが挙げられる</a:t>
          </a:r>
          <a:r>
            <a:rPr lang="ja-JP" altLang="ja-JP" sz="1100">
              <a:solidFill>
                <a:schemeClr val="dk1"/>
              </a:solidFill>
              <a:effectLst/>
              <a:latin typeface="+mn-lt"/>
              <a:ea typeface="+mn-ea"/>
              <a:cs typeface="+mn-cs"/>
            </a:rPr>
            <a:t>。借入額の抑制や計画的な償還により、今後も比率は近年と同様の低い水準で推移する見通しであるが、義務的経費の削減を中心とする行政改革を推進するとともに、将来世代への後年度負担を軽減できるよう、事業計画の精査を行い、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27347</xdr:rowOff>
    </xdr:from>
    <xdr:to>
      <xdr:col>81</xdr:col>
      <xdr:colOff>44450</xdr:colOff>
      <xdr:row>15</xdr:row>
      <xdr:rowOff>55499</xdr:rowOff>
    </xdr:to>
    <xdr:cxnSp macro="">
      <xdr:nvCxnSpPr>
        <xdr:cNvPr id="438" name="直線コネクタ 437"/>
        <xdr:cNvCxnSpPr/>
      </xdr:nvCxnSpPr>
      <xdr:spPr>
        <a:xfrm flipV="1">
          <a:off x="16179800" y="2599097"/>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9" name="将来負担の状況平均値テキスト"/>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148124</xdr:rowOff>
    </xdr:from>
    <xdr:to>
      <xdr:col>77</xdr:col>
      <xdr:colOff>44450</xdr:colOff>
      <xdr:row>15</xdr:row>
      <xdr:rowOff>55499</xdr:rowOff>
    </xdr:to>
    <xdr:cxnSp macro="">
      <xdr:nvCxnSpPr>
        <xdr:cNvPr id="441" name="直線コネクタ 440"/>
        <xdr:cNvCxnSpPr/>
      </xdr:nvCxnSpPr>
      <xdr:spPr>
        <a:xfrm>
          <a:off x="15290800" y="2548424"/>
          <a:ext cx="8890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148124</xdr:rowOff>
    </xdr:from>
    <xdr:to>
      <xdr:col>72</xdr:col>
      <xdr:colOff>203200</xdr:colOff>
      <xdr:row>15</xdr:row>
      <xdr:rowOff>13674</xdr:rowOff>
    </xdr:to>
    <xdr:cxnSp macro="">
      <xdr:nvCxnSpPr>
        <xdr:cNvPr id="444" name="直線コネクタ 443"/>
        <xdr:cNvCxnSpPr/>
      </xdr:nvCxnSpPr>
      <xdr:spPr>
        <a:xfrm flipV="1">
          <a:off x="14401800" y="2548424"/>
          <a:ext cx="8890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37990</xdr:rowOff>
    </xdr:from>
    <xdr:ext cx="762000" cy="259045"/>
    <xdr:sp macro="" textlink="">
      <xdr:nvSpPr>
        <xdr:cNvPr id="446" name="テキスト ボックス 445"/>
        <xdr:cNvSpPr txBox="1"/>
      </xdr:nvSpPr>
      <xdr:spPr>
        <a:xfrm>
          <a:off x="14909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13674</xdr:rowOff>
    </xdr:from>
    <xdr:to>
      <xdr:col>68</xdr:col>
      <xdr:colOff>152400</xdr:colOff>
      <xdr:row>15</xdr:row>
      <xdr:rowOff>32173</xdr:rowOff>
    </xdr:to>
    <xdr:cxnSp macro="">
      <xdr:nvCxnSpPr>
        <xdr:cNvPr id="447" name="直線コネクタ 446"/>
        <xdr:cNvCxnSpPr/>
      </xdr:nvCxnSpPr>
      <xdr:spPr>
        <a:xfrm flipV="1">
          <a:off x="13512800" y="2585424"/>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86250</xdr:rowOff>
    </xdr:from>
    <xdr:ext cx="762000" cy="259045"/>
    <xdr:sp macro="" textlink="">
      <xdr:nvSpPr>
        <xdr:cNvPr id="449" name="テキスト ボックス 448"/>
        <xdr:cNvSpPr txBox="1"/>
      </xdr:nvSpPr>
      <xdr:spPr>
        <a:xfrm>
          <a:off x="14020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100728</xdr:rowOff>
    </xdr:from>
    <xdr:ext cx="762000" cy="259045"/>
    <xdr:sp macro="" textlink="">
      <xdr:nvSpPr>
        <xdr:cNvPr id="451" name="テキスト ボックス 450"/>
        <xdr:cNvSpPr txBox="1"/>
      </xdr:nvSpPr>
      <xdr:spPr>
        <a:xfrm>
          <a:off x="13131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147997</xdr:rowOff>
    </xdr:from>
    <xdr:to>
      <xdr:col>81</xdr:col>
      <xdr:colOff>95250</xdr:colOff>
      <xdr:row>15</xdr:row>
      <xdr:rowOff>78147</xdr:rowOff>
    </xdr:to>
    <xdr:sp macro="" textlink="">
      <xdr:nvSpPr>
        <xdr:cNvPr id="457" name="楕円 456"/>
        <xdr:cNvSpPr/>
      </xdr:nvSpPr>
      <xdr:spPr>
        <a:xfrm>
          <a:off x="16967200" y="254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120074</xdr:rowOff>
    </xdr:from>
    <xdr:ext cx="762000" cy="259045"/>
    <xdr:sp macro="" textlink="">
      <xdr:nvSpPr>
        <xdr:cNvPr id="458" name="将来負担の状況該当値テキスト"/>
        <xdr:cNvSpPr txBox="1"/>
      </xdr:nvSpPr>
      <xdr:spPr>
        <a:xfrm>
          <a:off x="17106900" y="252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4699</xdr:rowOff>
    </xdr:from>
    <xdr:to>
      <xdr:col>77</xdr:col>
      <xdr:colOff>95250</xdr:colOff>
      <xdr:row>15</xdr:row>
      <xdr:rowOff>106299</xdr:rowOff>
    </xdr:to>
    <xdr:sp macro="" textlink="">
      <xdr:nvSpPr>
        <xdr:cNvPr id="459" name="楕円 458"/>
        <xdr:cNvSpPr/>
      </xdr:nvSpPr>
      <xdr:spPr>
        <a:xfrm>
          <a:off x="16129000" y="25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91076</xdr:rowOff>
    </xdr:from>
    <xdr:ext cx="736600" cy="259045"/>
    <xdr:sp macro="" textlink="">
      <xdr:nvSpPr>
        <xdr:cNvPr id="460" name="テキスト ボックス 459"/>
        <xdr:cNvSpPr txBox="1"/>
      </xdr:nvSpPr>
      <xdr:spPr>
        <a:xfrm>
          <a:off x="15798800" y="2662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97324</xdr:rowOff>
    </xdr:from>
    <xdr:to>
      <xdr:col>73</xdr:col>
      <xdr:colOff>44450</xdr:colOff>
      <xdr:row>15</xdr:row>
      <xdr:rowOff>27474</xdr:rowOff>
    </xdr:to>
    <xdr:sp macro="" textlink="">
      <xdr:nvSpPr>
        <xdr:cNvPr id="461" name="楕円 460"/>
        <xdr:cNvSpPr/>
      </xdr:nvSpPr>
      <xdr:spPr>
        <a:xfrm>
          <a:off x="15240000" y="24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37651</xdr:rowOff>
    </xdr:from>
    <xdr:ext cx="762000" cy="259045"/>
    <xdr:sp macro="" textlink="">
      <xdr:nvSpPr>
        <xdr:cNvPr id="462" name="テキスト ボックス 461"/>
        <xdr:cNvSpPr txBox="1"/>
      </xdr:nvSpPr>
      <xdr:spPr>
        <a:xfrm>
          <a:off x="14909800" y="226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134324</xdr:rowOff>
    </xdr:from>
    <xdr:to>
      <xdr:col>68</xdr:col>
      <xdr:colOff>203200</xdr:colOff>
      <xdr:row>15</xdr:row>
      <xdr:rowOff>64474</xdr:rowOff>
    </xdr:to>
    <xdr:sp macro="" textlink="">
      <xdr:nvSpPr>
        <xdr:cNvPr id="463" name="楕円 462"/>
        <xdr:cNvSpPr/>
      </xdr:nvSpPr>
      <xdr:spPr>
        <a:xfrm>
          <a:off x="14351000" y="253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74651</xdr:rowOff>
    </xdr:from>
    <xdr:ext cx="762000" cy="259045"/>
    <xdr:sp macro="" textlink="">
      <xdr:nvSpPr>
        <xdr:cNvPr id="464" name="テキスト ボックス 463"/>
        <xdr:cNvSpPr txBox="1"/>
      </xdr:nvSpPr>
      <xdr:spPr>
        <a:xfrm>
          <a:off x="14020800" y="230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65" name="楕円 464"/>
        <xdr:cNvSpPr/>
      </xdr:nvSpPr>
      <xdr:spPr>
        <a:xfrm>
          <a:off x="13462000" y="25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66" name="テキスト ボックス 465"/>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75,847
74,997
240.27
45,837,012
43,950,726
1,747,468
21,472,721
34,992,887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前年度から</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し、類似団体平均を０．</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ポイント上回っている。前年度に比べ</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となった</a:t>
          </a:r>
          <a:r>
            <a:rPr lang="ja-JP" altLang="en-US" sz="1100">
              <a:solidFill>
                <a:schemeClr val="dk1"/>
              </a:solidFill>
              <a:effectLst/>
              <a:latin typeface="+mn-lt"/>
              <a:ea typeface="+mn-ea"/>
              <a:cs typeface="+mn-cs"/>
            </a:rPr>
            <a:t>のは</a:t>
          </a:r>
          <a:r>
            <a:rPr lang="ja-JP" altLang="ja-JP" sz="1100">
              <a:solidFill>
                <a:schemeClr val="dk1"/>
              </a:solidFill>
              <a:effectLst/>
              <a:latin typeface="+mn-lt"/>
              <a:ea typeface="+mn-ea"/>
              <a:cs typeface="+mn-cs"/>
            </a:rPr>
            <a:t>、会計年度任用職員制度の導入に伴</a:t>
          </a:r>
          <a:r>
            <a:rPr lang="ja-JP" altLang="en-US" sz="1100">
              <a:solidFill>
                <a:schemeClr val="dk1"/>
              </a:solidFill>
              <a:effectLst/>
              <a:latin typeface="+mn-lt"/>
              <a:ea typeface="+mn-ea"/>
              <a:cs typeface="+mn-cs"/>
            </a:rPr>
            <a:t>うものである。また、</a:t>
          </a:r>
          <a:r>
            <a:rPr lang="ja-JP" altLang="ja-JP" sz="1100">
              <a:solidFill>
                <a:schemeClr val="dk1"/>
              </a:solidFill>
              <a:effectLst/>
              <a:latin typeface="+mn-lt"/>
              <a:ea typeface="+mn-ea"/>
              <a:cs typeface="+mn-cs"/>
            </a:rPr>
            <a:t>類似団体平均に比べ人口に対する職員数が多いことから人件費にかかる経費が平均よりも高くなっている。引き続き、定員管理適正化計画に基づき、組織機構の見直しと連動しながら職員数の削減に努める。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xdr:rowOff>
    </xdr:from>
    <xdr:to>
      <xdr:col>24</xdr:col>
      <xdr:colOff>25400</xdr:colOff>
      <xdr:row>36</xdr:row>
      <xdr:rowOff>113284</xdr:rowOff>
    </xdr:to>
    <xdr:cxnSp macro="">
      <xdr:nvCxnSpPr>
        <xdr:cNvPr id="64" name="直線コネクタ 63"/>
        <xdr:cNvCxnSpPr/>
      </xdr:nvCxnSpPr>
      <xdr:spPr>
        <a:xfrm>
          <a:off x="3987800" y="6002020"/>
          <a:ext cx="8382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xdr:rowOff>
    </xdr:from>
    <xdr:to>
      <xdr:col>19</xdr:col>
      <xdr:colOff>187325</xdr:colOff>
      <xdr:row>35</xdr:row>
      <xdr:rowOff>28702</xdr:rowOff>
    </xdr:to>
    <xdr:cxnSp macro="">
      <xdr:nvCxnSpPr>
        <xdr:cNvPr id="67" name="直線コネクタ 66"/>
        <xdr:cNvCxnSpPr/>
      </xdr:nvCxnSpPr>
      <xdr:spPr>
        <a:xfrm flipV="1">
          <a:off x="3098800" y="60020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19558</xdr:rowOff>
    </xdr:from>
    <xdr:to>
      <xdr:col>15</xdr:col>
      <xdr:colOff>98425</xdr:colOff>
      <xdr:row>35</xdr:row>
      <xdr:rowOff>28702</xdr:rowOff>
    </xdr:to>
    <xdr:cxnSp macro="">
      <xdr:nvCxnSpPr>
        <xdr:cNvPr id="70" name="直線コネクタ 69"/>
        <xdr:cNvCxnSpPr/>
      </xdr:nvCxnSpPr>
      <xdr:spPr>
        <a:xfrm>
          <a:off x="2209800" y="60203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34815</xdr:rowOff>
    </xdr:from>
    <xdr:ext cx="762000" cy="259045"/>
    <xdr:sp macro="" textlink="">
      <xdr:nvSpPr>
        <xdr:cNvPr id="72" name="テキスト ボックス 71"/>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136144</xdr:rowOff>
    </xdr:from>
    <xdr:to>
      <xdr:col>11</xdr:col>
      <xdr:colOff>9525</xdr:colOff>
      <xdr:row>35</xdr:row>
      <xdr:rowOff>19558</xdr:rowOff>
    </xdr:to>
    <xdr:cxnSp macro="">
      <xdr:nvCxnSpPr>
        <xdr:cNvPr id="73" name="直線コネクタ 72"/>
        <xdr:cNvCxnSpPr/>
      </xdr:nvCxnSpPr>
      <xdr:spPr>
        <a:xfrm>
          <a:off x="1320800" y="59654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36847</xdr:rowOff>
    </xdr:from>
    <xdr:ext cx="762000" cy="259045"/>
    <xdr:sp macro="" textlink="">
      <xdr:nvSpPr>
        <xdr:cNvPr id="77" name="テキスト ボックス 76"/>
        <xdr:cNvSpPr txBox="1"/>
      </xdr:nvSpPr>
      <xdr:spPr>
        <a:xfrm>
          <a:off x="939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83" name="楕円 82"/>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34561</xdr:rowOff>
    </xdr:from>
    <xdr:ext cx="762000" cy="259045"/>
    <xdr:sp macro="" textlink="">
      <xdr:nvSpPr>
        <xdr:cNvPr id="84" name="人件費該当値テキスト"/>
        <xdr:cNvSpPr txBox="1"/>
      </xdr:nvSpPr>
      <xdr:spPr>
        <a:xfrm>
          <a:off x="49149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121920</xdr:rowOff>
    </xdr:from>
    <xdr:to>
      <xdr:col>20</xdr:col>
      <xdr:colOff>38100</xdr:colOff>
      <xdr:row>35</xdr:row>
      <xdr:rowOff>52070</xdr:rowOff>
    </xdr:to>
    <xdr:sp macro="" textlink="">
      <xdr:nvSpPr>
        <xdr:cNvPr id="85" name="楕円 84"/>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36847</xdr:rowOff>
    </xdr:from>
    <xdr:ext cx="736600" cy="259045"/>
    <xdr:sp macro="" textlink="">
      <xdr:nvSpPr>
        <xdr:cNvPr id="86" name="テキスト ボックス 85"/>
        <xdr:cNvSpPr txBox="1"/>
      </xdr:nvSpPr>
      <xdr:spPr>
        <a:xfrm>
          <a:off x="3606800" y="603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149352</xdr:rowOff>
    </xdr:from>
    <xdr:to>
      <xdr:col>15</xdr:col>
      <xdr:colOff>149225</xdr:colOff>
      <xdr:row>35</xdr:row>
      <xdr:rowOff>79502</xdr:rowOff>
    </xdr:to>
    <xdr:sp macro="" textlink="">
      <xdr:nvSpPr>
        <xdr:cNvPr id="87" name="楕円 86"/>
        <xdr:cNvSpPr/>
      </xdr:nvSpPr>
      <xdr:spPr>
        <a:xfrm>
          <a:off x="3048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64279</xdr:rowOff>
    </xdr:from>
    <xdr:ext cx="762000" cy="259045"/>
    <xdr:sp macro="" textlink="">
      <xdr:nvSpPr>
        <xdr:cNvPr id="88" name="テキスト ボックス 87"/>
        <xdr:cNvSpPr txBox="1"/>
      </xdr:nvSpPr>
      <xdr:spPr>
        <a:xfrm>
          <a:off x="2717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140208</xdr:rowOff>
    </xdr:from>
    <xdr:to>
      <xdr:col>11</xdr:col>
      <xdr:colOff>60325</xdr:colOff>
      <xdr:row>35</xdr:row>
      <xdr:rowOff>70358</xdr:rowOff>
    </xdr:to>
    <xdr:sp macro="" textlink="">
      <xdr:nvSpPr>
        <xdr:cNvPr id="89" name="楕円 88"/>
        <xdr:cNvSpPr/>
      </xdr:nvSpPr>
      <xdr:spPr>
        <a:xfrm>
          <a:off x="2159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55135</xdr:rowOff>
    </xdr:from>
    <xdr:ext cx="762000" cy="259045"/>
    <xdr:sp macro="" textlink="">
      <xdr:nvSpPr>
        <xdr:cNvPr id="90" name="テキスト ボックス 89"/>
        <xdr:cNvSpPr txBox="1"/>
      </xdr:nvSpPr>
      <xdr:spPr>
        <a:xfrm>
          <a:off x="1828800" y="605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85344</xdr:rowOff>
    </xdr:from>
    <xdr:to>
      <xdr:col>6</xdr:col>
      <xdr:colOff>171450</xdr:colOff>
      <xdr:row>35</xdr:row>
      <xdr:rowOff>15494</xdr:rowOff>
    </xdr:to>
    <xdr:sp macro="" textlink="">
      <xdr:nvSpPr>
        <xdr:cNvPr id="91" name="楕円 90"/>
        <xdr:cNvSpPr/>
      </xdr:nvSpPr>
      <xdr:spPr>
        <a:xfrm>
          <a:off x="1270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25671</xdr:rowOff>
    </xdr:from>
    <xdr:ext cx="762000" cy="259045"/>
    <xdr:sp macro="" textlink="">
      <xdr:nvSpPr>
        <xdr:cNvPr id="92" name="テキスト ボックス 91"/>
        <xdr:cNvSpPr txBox="1"/>
      </xdr:nvSpPr>
      <xdr:spPr>
        <a:xfrm>
          <a:off x="939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前年度から</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し、類似団体平均を</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下</a:t>
          </a:r>
          <a:r>
            <a:rPr lang="ja-JP" altLang="ja-JP" sz="1100">
              <a:solidFill>
                <a:schemeClr val="dk1"/>
              </a:solidFill>
              <a:effectLst/>
              <a:latin typeface="+mn-lt"/>
              <a:ea typeface="+mn-ea"/>
              <a:cs typeface="+mn-cs"/>
            </a:rPr>
            <a:t>回っている。主な要因は、</a:t>
          </a:r>
          <a:r>
            <a:rPr lang="ja-JP" altLang="en-US" sz="1100">
              <a:solidFill>
                <a:schemeClr val="dk1"/>
              </a:solidFill>
              <a:effectLst/>
              <a:latin typeface="+mn-lt"/>
              <a:ea typeface="+mn-ea"/>
              <a:cs typeface="+mn-cs"/>
            </a:rPr>
            <a:t>会計年度任用職員制度の導入に伴い臨時職員賃金が皆減となったことやコロナ禍での</a:t>
          </a:r>
          <a:r>
            <a:rPr lang="ja-JP" altLang="ja-JP" sz="1100">
              <a:solidFill>
                <a:schemeClr val="dk1"/>
              </a:solidFill>
              <a:effectLst/>
              <a:latin typeface="+mn-lt"/>
              <a:ea typeface="+mn-ea"/>
              <a:cs typeface="+mn-cs"/>
            </a:rPr>
            <a:t>イベント等の中止や施設の臨時休館等に伴い</a:t>
          </a:r>
          <a:r>
            <a:rPr lang="ja-JP" altLang="en-US" sz="1100">
              <a:solidFill>
                <a:schemeClr val="dk1"/>
              </a:solidFill>
              <a:effectLst/>
              <a:latin typeface="+mn-lt"/>
              <a:ea typeface="+mn-ea"/>
              <a:cs typeface="+mn-cs"/>
            </a:rPr>
            <a:t>需用費等が減少したことが</a:t>
          </a:r>
          <a:r>
            <a:rPr lang="ja-JP" altLang="ja-JP" sz="1100">
              <a:solidFill>
                <a:schemeClr val="dk1"/>
              </a:solidFill>
              <a:effectLst/>
              <a:latin typeface="+mn-lt"/>
              <a:ea typeface="+mn-ea"/>
              <a:cs typeface="+mn-cs"/>
            </a:rPr>
            <a:t>考えられる。</a:t>
          </a:r>
          <a:r>
            <a:rPr lang="ja-JP" altLang="en-US" sz="1100">
              <a:solidFill>
                <a:schemeClr val="dk1"/>
              </a:solidFill>
              <a:effectLst/>
              <a:latin typeface="+mn-lt"/>
              <a:ea typeface="+mn-ea"/>
              <a:cs typeface="+mn-cs"/>
            </a:rPr>
            <a:t>令和２年度の減少は一時的なものであるため、</a:t>
          </a:r>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公共施設の適正管理や業務の効率化に引き続き取り組み、歳出削減を図る。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18</xdr:row>
      <xdr:rowOff>157480</xdr:rowOff>
    </xdr:to>
    <xdr:cxnSp macro="">
      <xdr:nvCxnSpPr>
        <xdr:cNvPr id="125" name="直線コネクタ 124"/>
        <xdr:cNvCxnSpPr/>
      </xdr:nvCxnSpPr>
      <xdr:spPr>
        <a:xfrm flipV="1">
          <a:off x="15671800" y="298450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104140</xdr:rowOff>
    </xdr:from>
    <xdr:to>
      <xdr:col>78</xdr:col>
      <xdr:colOff>69850</xdr:colOff>
      <xdr:row>18</xdr:row>
      <xdr:rowOff>157480</xdr:rowOff>
    </xdr:to>
    <xdr:cxnSp macro="">
      <xdr:nvCxnSpPr>
        <xdr:cNvPr id="128" name="直線コネクタ 127"/>
        <xdr:cNvCxnSpPr/>
      </xdr:nvCxnSpPr>
      <xdr:spPr>
        <a:xfrm>
          <a:off x="14782800" y="3190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0" name="テキスト ボックス 129"/>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73660</xdr:rowOff>
    </xdr:from>
    <xdr:to>
      <xdr:col>73</xdr:col>
      <xdr:colOff>180975</xdr:colOff>
      <xdr:row>18</xdr:row>
      <xdr:rowOff>104140</xdr:rowOff>
    </xdr:to>
    <xdr:cxnSp macro="">
      <xdr:nvCxnSpPr>
        <xdr:cNvPr id="131" name="直線コネクタ 130"/>
        <xdr:cNvCxnSpPr/>
      </xdr:nvCxnSpPr>
      <xdr:spPr>
        <a:xfrm>
          <a:off x="13893800" y="3159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3" name="テキスト ボックス 132"/>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168910</xdr:rowOff>
    </xdr:from>
    <xdr:to>
      <xdr:col>69</xdr:col>
      <xdr:colOff>92075</xdr:colOff>
      <xdr:row>18</xdr:row>
      <xdr:rowOff>73660</xdr:rowOff>
    </xdr:to>
    <xdr:cxnSp macro="">
      <xdr:nvCxnSpPr>
        <xdr:cNvPr id="134" name="直線コネクタ 133"/>
        <xdr:cNvCxnSpPr/>
      </xdr:nvCxnSpPr>
      <xdr:spPr>
        <a:xfrm>
          <a:off x="13004800" y="3083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6" name="テキスト ボックス 135"/>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38" name="テキスト ボックス 137"/>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4" name="楕円 143"/>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35577</xdr:rowOff>
    </xdr:from>
    <xdr:ext cx="762000" cy="259045"/>
    <xdr:sp macro="" textlink="">
      <xdr:nvSpPr>
        <xdr:cNvPr id="145"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106680</xdr:rowOff>
    </xdr:from>
    <xdr:to>
      <xdr:col>78</xdr:col>
      <xdr:colOff>120650</xdr:colOff>
      <xdr:row>19</xdr:row>
      <xdr:rowOff>36830</xdr:rowOff>
    </xdr:to>
    <xdr:sp macro="" textlink="">
      <xdr:nvSpPr>
        <xdr:cNvPr id="146" name="楕円 145"/>
        <xdr:cNvSpPr/>
      </xdr:nvSpPr>
      <xdr:spPr>
        <a:xfrm>
          <a:off x="15621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21607</xdr:rowOff>
    </xdr:from>
    <xdr:ext cx="736600" cy="259045"/>
    <xdr:sp macro="" textlink="">
      <xdr:nvSpPr>
        <xdr:cNvPr id="147" name="テキスト ボックス 146"/>
        <xdr:cNvSpPr txBox="1"/>
      </xdr:nvSpPr>
      <xdr:spPr>
        <a:xfrm>
          <a:off x="15290800" y="327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53340</xdr:rowOff>
    </xdr:from>
    <xdr:to>
      <xdr:col>74</xdr:col>
      <xdr:colOff>31750</xdr:colOff>
      <xdr:row>18</xdr:row>
      <xdr:rowOff>154940</xdr:rowOff>
    </xdr:to>
    <xdr:sp macro="" textlink="">
      <xdr:nvSpPr>
        <xdr:cNvPr id="148" name="楕円 147"/>
        <xdr:cNvSpPr/>
      </xdr:nvSpPr>
      <xdr:spPr>
        <a:xfrm>
          <a:off x="14732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139717</xdr:rowOff>
    </xdr:from>
    <xdr:ext cx="762000" cy="259045"/>
    <xdr:sp macro="" textlink="">
      <xdr:nvSpPr>
        <xdr:cNvPr id="149" name="テキスト ボックス 148"/>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22860</xdr:rowOff>
    </xdr:from>
    <xdr:to>
      <xdr:col>69</xdr:col>
      <xdr:colOff>142875</xdr:colOff>
      <xdr:row>18</xdr:row>
      <xdr:rowOff>124460</xdr:rowOff>
    </xdr:to>
    <xdr:sp macro="" textlink="">
      <xdr:nvSpPr>
        <xdr:cNvPr id="150" name="楕円 149"/>
        <xdr:cNvSpPr/>
      </xdr:nvSpPr>
      <xdr:spPr>
        <a:xfrm>
          <a:off x="13843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109237</xdr:rowOff>
    </xdr:from>
    <xdr:ext cx="762000" cy="259045"/>
    <xdr:sp macro="" textlink="">
      <xdr:nvSpPr>
        <xdr:cNvPr id="151" name="テキスト ボックス 150"/>
        <xdr:cNvSpPr txBox="1"/>
      </xdr:nvSpPr>
      <xdr:spPr>
        <a:xfrm>
          <a:off x="13512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52" name="楕円 151"/>
        <xdr:cNvSpPr/>
      </xdr:nvSpPr>
      <xdr:spPr>
        <a:xfrm>
          <a:off x="12954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53" name="テキスト ボックス 152"/>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a:t>
          </a:r>
          <a:r>
            <a:rPr lang="ja-JP" altLang="en-US" sz="1100">
              <a:solidFill>
                <a:schemeClr val="dk1"/>
              </a:solidFill>
              <a:effectLst/>
              <a:latin typeface="+mn-lt"/>
              <a:ea typeface="+mn-ea"/>
              <a:cs typeface="+mn-cs"/>
            </a:rPr>
            <a:t>から０．８</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減少し、</a:t>
          </a:r>
          <a:r>
            <a:rPr lang="ja-JP" altLang="ja-JP" sz="1100">
              <a:solidFill>
                <a:schemeClr val="dk1"/>
              </a:solidFill>
              <a:effectLst/>
              <a:latin typeface="+mn-lt"/>
              <a:ea typeface="+mn-ea"/>
              <a:cs typeface="+mn-cs"/>
            </a:rPr>
            <a:t>類似団体平均を</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下</a:t>
          </a:r>
          <a:r>
            <a:rPr lang="ja-JP" altLang="ja-JP" sz="1100">
              <a:solidFill>
                <a:schemeClr val="dk1"/>
              </a:solidFill>
              <a:effectLst/>
              <a:latin typeface="+mn-lt"/>
              <a:ea typeface="+mn-ea"/>
              <a:cs typeface="+mn-cs"/>
            </a:rPr>
            <a:t>回っている。扶助費は毎年増加傾向であるが、</a:t>
          </a:r>
          <a:r>
            <a:rPr lang="ja-JP" altLang="en-US" sz="1100">
              <a:solidFill>
                <a:schemeClr val="dk1"/>
              </a:solidFill>
              <a:effectLst/>
              <a:latin typeface="+mn-lt"/>
              <a:ea typeface="+mn-ea"/>
              <a:cs typeface="+mn-cs"/>
            </a:rPr>
            <a:t>令和２年度は、コロナ禍における医療機関の受診控え等の影響により前年度比で減少したと</a:t>
          </a:r>
          <a:r>
            <a:rPr lang="ja-JP" altLang="ja-JP" sz="1100">
              <a:solidFill>
                <a:schemeClr val="dk1"/>
              </a:solidFill>
              <a:effectLst/>
              <a:latin typeface="+mn-lt"/>
              <a:ea typeface="+mn-ea"/>
              <a:cs typeface="+mn-cs"/>
            </a:rPr>
            <a:t>考えられる。類似団体平均を下回ってはいるが、今後も福祉サービス水準の維持と適正化に努める。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55</xdr:row>
      <xdr:rowOff>9978</xdr:rowOff>
    </xdr:to>
    <xdr:cxnSp macro="">
      <xdr:nvCxnSpPr>
        <xdr:cNvPr id="188" name="直線コネクタ 187"/>
        <xdr:cNvCxnSpPr/>
      </xdr:nvCxnSpPr>
      <xdr:spPr>
        <a:xfrm flipV="1">
          <a:off x="3987800" y="93526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89"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9978</xdr:rowOff>
    </xdr:from>
    <xdr:to>
      <xdr:col>19</xdr:col>
      <xdr:colOff>187325</xdr:colOff>
      <xdr:row>55</xdr:row>
      <xdr:rowOff>9978</xdr:rowOff>
    </xdr:to>
    <xdr:cxnSp macro="">
      <xdr:nvCxnSpPr>
        <xdr:cNvPr id="191" name="直線コネクタ 190"/>
        <xdr:cNvCxnSpPr/>
      </xdr:nvCxnSpPr>
      <xdr:spPr>
        <a:xfrm>
          <a:off x="3098800" y="9439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83457</xdr:rowOff>
    </xdr:from>
    <xdr:to>
      <xdr:col>15</xdr:col>
      <xdr:colOff>98425</xdr:colOff>
      <xdr:row>55</xdr:row>
      <xdr:rowOff>9978</xdr:rowOff>
    </xdr:to>
    <xdr:cxnSp macro="">
      <xdr:nvCxnSpPr>
        <xdr:cNvPr id="194" name="直線コネクタ 193"/>
        <xdr:cNvCxnSpPr/>
      </xdr:nvCxnSpPr>
      <xdr:spPr>
        <a:xfrm>
          <a:off x="2209800" y="93417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6" name="テキスト ボックス 195"/>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72572</xdr:rowOff>
    </xdr:from>
    <xdr:to>
      <xdr:col>11</xdr:col>
      <xdr:colOff>9525</xdr:colOff>
      <xdr:row>54</xdr:row>
      <xdr:rowOff>83457</xdr:rowOff>
    </xdr:to>
    <xdr:cxnSp macro="">
      <xdr:nvCxnSpPr>
        <xdr:cNvPr id="197" name="直線コネクタ 196"/>
        <xdr:cNvCxnSpPr/>
      </xdr:nvCxnSpPr>
      <xdr:spPr>
        <a:xfrm>
          <a:off x="1320800" y="9330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132642</xdr:rowOff>
    </xdr:from>
    <xdr:ext cx="762000" cy="259045"/>
    <xdr:sp macro="" textlink="">
      <xdr:nvSpPr>
        <xdr:cNvPr id="199" name="テキスト ボックス 198"/>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1" name="テキスト ボックス 200"/>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07" name="楕円 206"/>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08"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130628</xdr:rowOff>
    </xdr:from>
    <xdr:to>
      <xdr:col>20</xdr:col>
      <xdr:colOff>38100</xdr:colOff>
      <xdr:row>55</xdr:row>
      <xdr:rowOff>60778</xdr:rowOff>
    </xdr:to>
    <xdr:sp macro="" textlink="">
      <xdr:nvSpPr>
        <xdr:cNvPr id="209" name="楕円 208"/>
        <xdr:cNvSpPr/>
      </xdr:nvSpPr>
      <xdr:spPr>
        <a:xfrm>
          <a:off x="3937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70955</xdr:rowOff>
    </xdr:from>
    <xdr:ext cx="736600" cy="259045"/>
    <xdr:sp macro="" textlink="">
      <xdr:nvSpPr>
        <xdr:cNvPr id="210" name="テキスト ボックス 209"/>
        <xdr:cNvSpPr txBox="1"/>
      </xdr:nvSpPr>
      <xdr:spPr>
        <a:xfrm>
          <a:off x="3606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130628</xdr:rowOff>
    </xdr:from>
    <xdr:to>
      <xdr:col>15</xdr:col>
      <xdr:colOff>149225</xdr:colOff>
      <xdr:row>55</xdr:row>
      <xdr:rowOff>60778</xdr:rowOff>
    </xdr:to>
    <xdr:sp macro="" textlink="">
      <xdr:nvSpPr>
        <xdr:cNvPr id="211" name="楕円 210"/>
        <xdr:cNvSpPr/>
      </xdr:nvSpPr>
      <xdr:spPr>
        <a:xfrm>
          <a:off x="3048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70955</xdr:rowOff>
    </xdr:from>
    <xdr:ext cx="762000" cy="259045"/>
    <xdr:sp macro="" textlink="">
      <xdr:nvSpPr>
        <xdr:cNvPr id="212" name="テキスト ボックス 211"/>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32657</xdr:rowOff>
    </xdr:from>
    <xdr:to>
      <xdr:col>11</xdr:col>
      <xdr:colOff>60325</xdr:colOff>
      <xdr:row>54</xdr:row>
      <xdr:rowOff>134257</xdr:rowOff>
    </xdr:to>
    <xdr:sp macro="" textlink="">
      <xdr:nvSpPr>
        <xdr:cNvPr id="213" name="楕円 212"/>
        <xdr:cNvSpPr/>
      </xdr:nvSpPr>
      <xdr:spPr>
        <a:xfrm>
          <a:off x="2159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144434</xdr:rowOff>
    </xdr:from>
    <xdr:ext cx="762000" cy="259045"/>
    <xdr:sp macro="" textlink="">
      <xdr:nvSpPr>
        <xdr:cNvPr id="214" name="テキスト ボックス 213"/>
        <xdr:cNvSpPr txBox="1"/>
      </xdr:nvSpPr>
      <xdr:spPr>
        <a:xfrm>
          <a:off x="1828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15" name="楕円 214"/>
        <xdr:cNvSpPr/>
      </xdr:nvSpPr>
      <xdr:spPr>
        <a:xfrm>
          <a:off x="1270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16" name="テキスト ボックス 215"/>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前年度から</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a:t>
          </a:r>
          <a:r>
            <a:rPr lang="ja-JP" altLang="en-US" sz="1100">
              <a:solidFill>
                <a:schemeClr val="dk1"/>
              </a:solidFill>
              <a:effectLst/>
              <a:latin typeface="+mn-lt"/>
              <a:ea typeface="+mn-ea"/>
              <a:cs typeface="+mn-cs"/>
            </a:rPr>
            <a:t>たが</a:t>
          </a:r>
          <a:r>
            <a:rPr lang="ja-JP" altLang="ja-JP" sz="1100">
              <a:solidFill>
                <a:schemeClr val="dk1"/>
              </a:solidFill>
              <a:effectLst/>
              <a:latin typeface="+mn-lt"/>
              <a:ea typeface="+mn-ea"/>
              <a:cs typeface="+mn-cs"/>
            </a:rPr>
            <a:t>、類似団体平均</a:t>
          </a:r>
          <a:r>
            <a:rPr lang="ja-JP" altLang="en-US" sz="1100">
              <a:solidFill>
                <a:schemeClr val="dk1"/>
              </a:solidFill>
              <a:effectLst/>
              <a:latin typeface="+mn-lt"/>
              <a:ea typeface="+mn-ea"/>
              <a:cs typeface="+mn-cs"/>
            </a:rPr>
            <a:t>を１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ポイント上回っている。主な要因は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令和２年度からの下水道事業等の地方公営企業法適用</a:t>
          </a:r>
          <a:r>
            <a:rPr lang="ja-JP" altLang="en-US" sz="1100">
              <a:solidFill>
                <a:schemeClr val="dk1"/>
              </a:solidFill>
              <a:effectLst/>
              <a:latin typeface="+mn-lt"/>
              <a:ea typeface="+mn-ea"/>
              <a:cs typeface="+mn-cs"/>
            </a:rPr>
            <a:t>の影響が挙げられる。</a:t>
          </a:r>
          <a:r>
            <a:rPr lang="ja-JP" altLang="ja-JP" sz="1100">
              <a:solidFill>
                <a:schemeClr val="dk1"/>
              </a:solidFill>
              <a:effectLst/>
              <a:latin typeface="+mn-lt"/>
              <a:ea typeface="+mn-ea"/>
              <a:cs typeface="+mn-cs"/>
            </a:rPr>
            <a:t>介護保険給付費や後期高齢者医療療養給付費等の社会保障関連経費</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増加していること</a:t>
          </a:r>
          <a:r>
            <a:rPr lang="ja-JP" altLang="en-US" sz="1100">
              <a:solidFill>
                <a:schemeClr val="dk1"/>
              </a:solidFill>
              <a:effectLst/>
              <a:latin typeface="+mn-lt"/>
              <a:ea typeface="+mn-ea"/>
              <a:cs typeface="+mn-cs"/>
            </a:rPr>
            <a:t>から、</a:t>
          </a:r>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各種保健事業や適正化対策等により医療費や介護保険給付費の抑制を図ることや、その他の各事業会計においても、事業内容の精査等により歳出削減を図り、普通会計の負担軽減に努める。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60</xdr:row>
      <xdr:rowOff>79375</xdr:rowOff>
    </xdr:to>
    <xdr:cxnSp macro="">
      <xdr:nvCxnSpPr>
        <xdr:cNvPr id="253" name="直線コネクタ 252"/>
        <xdr:cNvCxnSpPr/>
      </xdr:nvCxnSpPr>
      <xdr:spPr>
        <a:xfrm flipV="1">
          <a:off x="15671800" y="9994900"/>
          <a:ext cx="83820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22225</xdr:rowOff>
    </xdr:from>
    <xdr:to>
      <xdr:col>78</xdr:col>
      <xdr:colOff>69850</xdr:colOff>
      <xdr:row>60</xdr:row>
      <xdr:rowOff>79375</xdr:rowOff>
    </xdr:to>
    <xdr:cxnSp macro="">
      <xdr:nvCxnSpPr>
        <xdr:cNvPr id="256" name="直線コネクタ 255"/>
        <xdr:cNvCxnSpPr/>
      </xdr:nvCxnSpPr>
      <xdr:spPr>
        <a:xfrm>
          <a:off x="14782800" y="103092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121302</xdr:rowOff>
    </xdr:from>
    <xdr:ext cx="736600" cy="259045"/>
    <xdr:sp macro="" textlink="">
      <xdr:nvSpPr>
        <xdr:cNvPr id="258" name="テキスト ボックス 257"/>
        <xdr:cNvSpPr txBox="1"/>
      </xdr:nvSpPr>
      <xdr:spPr>
        <a:xfrm>
          <a:off x="15290800" y="972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136525</xdr:rowOff>
    </xdr:from>
    <xdr:to>
      <xdr:col>73</xdr:col>
      <xdr:colOff>180975</xdr:colOff>
      <xdr:row>60</xdr:row>
      <xdr:rowOff>22225</xdr:rowOff>
    </xdr:to>
    <xdr:cxnSp macro="">
      <xdr:nvCxnSpPr>
        <xdr:cNvPr id="259" name="直線コネクタ 258"/>
        <xdr:cNvCxnSpPr/>
      </xdr:nvCxnSpPr>
      <xdr:spPr>
        <a:xfrm>
          <a:off x="13893800" y="102520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159402</xdr:rowOff>
    </xdr:from>
    <xdr:ext cx="762000" cy="259045"/>
    <xdr:sp macro="" textlink="">
      <xdr:nvSpPr>
        <xdr:cNvPr id="261" name="テキスト ボックス 260"/>
        <xdr:cNvSpPr txBox="1"/>
      </xdr:nvSpPr>
      <xdr:spPr>
        <a:xfrm>
          <a:off x="14401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50800</xdr:rowOff>
    </xdr:from>
    <xdr:to>
      <xdr:col>69</xdr:col>
      <xdr:colOff>92075</xdr:colOff>
      <xdr:row>59</xdr:row>
      <xdr:rowOff>136525</xdr:rowOff>
    </xdr:to>
    <xdr:cxnSp macro="">
      <xdr:nvCxnSpPr>
        <xdr:cNvPr id="262" name="直線コネクタ 261"/>
        <xdr:cNvCxnSpPr/>
      </xdr:nvCxnSpPr>
      <xdr:spPr>
        <a:xfrm>
          <a:off x="13004800" y="101663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64" name="テキスト ボックス 263"/>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26052</xdr:rowOff>
    </xdr:from>
    <xdr:ext cx="762000" cy="259045"/>
    <xdr:sp macro="" textlink="">
      <xdr:nvSpPr>
        <xdr:cNvPr id="266" name="テキスト ボックス 265"/>
        <xdr:cNvSpPr txBox="1"/>
      </xdr:nvSpPr>
      <xdr:spPr>
        <a:xfrm>
          <a:off x="12623800" y="979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72" name="楕円 271"/>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73" name="その他該当値テキスト"/>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28575</xdr:rowOff>
    </xdr:from>
    <xdr:to>
      <xdr:col>78</xdr:col>
      <xdr:colOff>120650</xdr:colOff>
      <xdr:row>60</xdr:row>
      <xdr:rowOff>130175</xdr:rowOff>
    </xdr:to>
    <xdr:sp macro="" textlink="">
      <xdr:nvSpPr>
        <xdr:cNvPr id="274" name="楕円 273"/>
        <xdr:cNvSpPr/>
      </xdr:nvSpPr>
      <xdr:spPr>
        <a:xfrm>
          <a:off x="15621000" y="1031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114952</xdr:rowOff>
    </xdr:from>
    <xdr:ext cx="736600" cy="259045"/>
    <xdr:sp macro="" textlink="">
      <xdr:nvSpPr>
        <xdr:cNvPr id="275" name="テキスト ボックス 274"/>
        <xdr:cNvSpPr txBox="1"/>
      </xdr:nvSpPr>
      <xdr:spPr>
        <a:xfrm>
          <a:off x="15290800" y="1040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142875</xdr:rowOff>
    </xdr:from>
    <xdr:to>
      <xdr:col>74</xdr:col>
      <xdr:colOff>31750</xdr:colOff>
      <xdr:row>60</xdr:row>
      <xdr:rowOff>73025</xdr:rowOff>
    </xdr:to>
    <xdr:sp macro="" textlink="">
      <xdr:nvSpPr>
        <xdr:cNvPr id="276" name="楕円 275"/>
        <xdr:cNvSpPr/>
      </xdr:nvSpPr>
      <xdr:spPr>
        <a:xfrm>
          <a:off x="14732000" y="1025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57802</xdr:rowOff>
    </xdr:from>
    <xdr:ext cx="762000" cy="259045"/>
    <xdr:sp macro="" textlink="">
      <xdr:nvSpPr>
        <xdr:cNvPr id="277" name="テキスト ボックス 276"/>
        <xdr:cNvSpPr txBox="1"/>
      </xdr:nvSpPr>
      <xdr:spPr>
        <a:xfrm>
          <a:off x="14401800" y="1034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85725</xdr:rowOff>
    </xdr:from>
    <xdr:to>
      <xdr:col>69</xdr:col>
      <xdr:colOff>142875</xdr:colOff>
      <xdr:row>60</xdr:row>
      <xdr:rowOff>15875</xdr:rowOff>
    </xdr:to>
    <xdr:sp macro="" textlink="">
      <xdr:nvSpPr>
        <xdr:cNvPr id="278" name="楕円 277"/>
        <xdr:cNvSpPr/>
      </xdr:nvSpPr>
      <xdr:spPr>
        <a:xfrm>
          <a:off x="13843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652</xdr:rowOff>
    </xdr:from>
    <xdr:ext cx="762000" cy="259045"/>
    <xdr:sp macro="" textlink="">
      <xdr:nvSpPr>
        <xdr:cNvPr id="279" name="テキスト ボックス 278"/>
        <xdr:cNvSpPr txBox="1"/>
      </xdr:nvSpPr>
      <xdr:spPr>
        <a:xfrm>
          <a:off x="135128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0</xdr:rowOff>
    </xdr:from>
    <xdr:to>
      <xdr:col>65</xdr:col>
      <xdr:colOff>53975</xdr:colOff>
      <xdr:row>59</xdr:row>
      <xdr:rowOff>101600</xdr:rowOff>
    </xdr:to>
    <xdr:sp macro="" textlink="">
      <xdr:nvSpPr>
        <xdr:cNvPr id="280" name="楕円 279"/>
        <xdr:cNvSpPr/>
      </xdr:nvSpPr>
      <xdr:spPr>
        <a:xfrm>
          <a:off x="12954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86377</xdr:rowOff>
    </xdr:from>
    <xdr:ext cx="762000" cy="259045"/>
    <xdr:sp macro="" textlink="">
      <xdr:nvSpPr>
        <xdr:cNvPr id="281" name="テキスト ボックス 280"/>
        <xdr:cNvSpPr txBox="1"/>
      </xdr:nvSpPr>
      <xdr:spPr>
        <a:xfrm>
          <a:off x="12623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前年度から</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し、類似団体平均を</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ポイント上回っている。</a:t>
          </a:r>
          <a:r>
            <a:rPr lang="ja-JP" altLang="en-US" sz="1100">
              <a:solidFill>
                <a:schemeClr val="dk1"/>
              </a:solidFill>
              <a:effectLst/>
              <a:latin typeface="+mn-lt"/>
              <a:ea typeface="+mn-ea"/>
              <a:cs typeface="+mn-cs"/>
            </a:rPr>
            <a:t>コロナ禍でのイベント等の中止により減少もしたが、令和２年度からの下水道事業等の地方公営企業法適用の影響等により増加となった。また、</a:t>
          </a:r>
          <a:r>
            <a:rPr lang="ja-JP" altLang="ja-JP" sz="1100">
              <a:solidFill>
                <a:schemeClr val="dk1"/>
              </a:solidFill>
              <a:effectLst/>
              <a:latin typeface="+mn-lt"/>
              <a:ea typeface="+mn-ea"/>
              <a:cs typeface="+mn-cs"/>
            </a:rPr>
            <a:t>消防・救急・ごみ処理等の業務を行っている一部事務組合に対し補助を行っていることから、類似団体</a:t>
          </a:r>
          <a:r>
            <a:rPr lang="ja-JP" altLang="en-US" sz="1100">
              <a:solidFill>
                <a:schemeClr val="dk1"/>
              </a:solidFill>
              <a:effectLst/>
              <a:latin typeface="+mn-lt"/>
              <a:ea typeface="+mn-ea"/>
              <a:cs typeface="+mn-cs"/>
            </a:rPr>
            <a:t>を上回っている</a:t>
          </a:r>
          <a:r>
            <a:rPr lang="ja-JP" altLang="ja-JP" sz="1100">
              <a:solidFill>
                <a:schemeClr val="dk1"/>
              </a:solidFill>
              <a:effectLst/>
              <a:latin typeface="+mn-lt"/>
              <a:ea typeface="+mn-ea"/>
              <a:cs typeface="+mn-cs"/>
            </a:rPr>
            <a:t>と考えられる。補助基準や事業効果を含めた見直し</a:t>
          </a:r>
          <a:r>
            <a:rPr lang="ja-JP" altLang="en-US" sz="1100">
              <a:solidFill>
                <a:schemeClr val="dk1"/>
              </a:solidFill>
              <a:effectLst/>
              <a:latin typeface="+mn-lt"/>
              <a:ea typeface="+mn-ea"/>
              <a:cs typeface="+mn-cs"/>
            </a:rPr>
            <a:t>により</a:t>
          </a:r>
          <a:r>
            <a:rPr lang="ja-JP" altLang="ja-JP" sz="1100">
              <a:solidFill>
                <a:schemeClr val="dk1"/>
              </a:solidFill>
              <a:effectLst/>
              <a:latin typeface="+mn-lt"/>
              <a:ea typeface="+mn-ea"/>
              <a:cs typeface="+mn-cs"/>
            </a:rPr>
            <a:t>適正化を図り、削減に努める。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37</xdr:row>
      <xdr:rowOff>138430</xdr:rowOff>
    </xdr:to>
    <xdr:cxnSp macro="">
      <xdr:nvCxnSpPr>
        <xdr:cNvPr id="311" name="直線コネクタ 310"/>
        <xdr:cNvCxnSpPr/>
      </xdr:nvCxnSpPr>
      <xdr:spPr>
        <a:xfrm>
          <a:off x="15671800" y="6303772"/>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12"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36</xdr:row>
      <xdr:rowOff>136144</xdr:rowOff>
    </xdr:to>
    <xdr:cxnSp macro="">
      <xdr:nvCxnSpPr>
        <xdr:cNvPr id="314" name="直線コネクタ 313"/>
        <xdr:cNvCxnSpPr/>
      </xdr:nvCxnSpPr>
      <xdr:spPr>
        <a:xfrm flipV="1">
          <a:off x="14782800" y="6303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6" name="テキスト ボックス 315"/>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36</xdr:row>
      <xdr:rowOff>136144</xdr:rowOff>
    </xdr:to>
    <xdr:cxnSp macro="">
      <xdr:nvCxnSpPr>
        <xdr:cNvPr id="317" name="直線コネクタ 316"/>
        <xdr:cNvCxnSpPr/>
      </xdr:nvCxnSpPr>
      <xdr:spPr>
        <a:xfrm>
          <a:off x="13893800" y="6308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9" name="テキスト ボックス 318"/>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136144</xdr:rowOff>
    </xdr:to>
    <xdr:cxnSp macro="">
      <xdr:nvCxnSpPr>
        <xdr:cNvPr id="320" name="直線コネクタ 319"/>
        <xdr:cNvCxnSpPr/>
      </xdr:nvCxnSpPr>
      <xdr:spPr>
        <a:xfrm>
          <a:off x="13004800" y="62580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30" name="楕円 329"/>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31" name="補助費等該当値テキスト"/>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32" name="楕円 331"/>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33" name="テキスト ボックス 332"/>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34" name="楕円 333"/>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35" name="テキスト ボックス 33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36" name="楕円 335"/>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37" name="テキスト ボックス 336"/>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38" name="楕円 337"/>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121429</xdr:rowOff>
    </xdr:from>
    <xdr:ext cx="762000" cy="259045"/>
    <xdr:sp macro="" textlink="">
      <xdr:nvSpPr>
        <xdr:cNvPr id="339" name="テキスト ボックス 338"/>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と同</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ととなり</a:t>
          </a:r>
          <a:r>
            <a:rPr kumimoji="1" lang="ja-JP" altLang="ja-JP" sz="1100">
              <a:solidFill>
                <a:schemeClr val="dk1"/>
              </a:solidFill>
              <a:effectLst/>
              <a:latin typeface="+mn-lt"/>
              <a:ea typeface="+mn-ea"/>
              <a:cs typeface="+mn-cs"/>
            </a:rPr>
            <a:t>、類似団体平均を０．</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ポイント下回っている。これは、大型事業に係る合併特例事業債の元金償還が開始</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ものの、平成３０年度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年度に繰上償還を実施したことにより公債費が減少した</a:t>
          </a:r>
          <a:r>
            <a:rPr kumimoji="1" lang="ja-JP" altLang="en-US" sz="1100">
              <a:solidFill>
                <a:schemeClr val="dk1"/>
              </a:solidFill>
              <a:effectLst/>
              <a:latin typeface="+mn-lt"/>
              <a:ea typeface="+mn-ea"/>
              <a:cs typeface="+mn-cs"/>
            </a:rPr>
            <a:t>ためと</a:t>
          </a:r>
          <a:r>
            <a:rPr kumimoji="1" lang="ja-JP" altLang="ja-JP" sz="1100">
              <a:solidFill>
                <a:schemeClr val="dk1"/>
              </a:solidFill>
              <a:effectLst/>
              <a:latin typeface="+mn-lt"/>
              <a:ea typeface="+mn-ea"/>
              <a:cs typeface="+mn-cs"/>
            </a:rPr>
            <a:t>考えられる。今後も、多額の償還が続く見込みであるが、償還額を上回る借入は行わないなど地方債発行の抑制に努め</a:t>
          </a:r>
          <a:r>
            <a:rPr kumimoji="1" lang="ja-JP" altLang="en-US" sz="1100">
              <a:solidFill>
                <a:schemeClr val="dk1"/>
              </a:solidFill>
              <a:effectLst/>
              <a:latin typeface="+mn-lt"/>
              <a:ea typeface="+mn-ea"/>
              <a:cs typeface="+mn-cs"/>
            </a:rPr>
            <a:t>るとともに、</a:t>
          </a:r>
          <a:r>
            <a:rPr kumimoji="1" lang="ja-JP" altLang="ja-JP" sz="1100">
              <a:solidFill>
                <a:schemeClr val="dk1"/>
              </a:solidFill>
              <a:effectLst/>
              <a:latin typeface="+mn-lt"/>
              <a:ea typeface="+mn-ea"/>
              <a:cs typeface="+mn-cs"/>
            </a:rPr>
            <a:t>減債基金を活用し計画的な償還を行</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適正に管理していく。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78994</xdr:rowOff>
    </xdr:from>
    <xdr:to>
      <xdr:col>24</xdr:col>
      <xdr:colOff>25400</xdr:colOff>
      <xdr:row>77</xdr:row>
      <xdr:rowOff>78994</xdr:rowOff>
    </xdr:to>
    <xdr:cxnSp macro="">
      <xdr:nvCxnSpPr>
        <xdr:cNvPr id="369" name="直線コネクタ 368"/>
        <xdr:cNvCxnSpPr/>
      </xdr:nvCxnSpPr>
      <xdr:spPr>
        <a:xfrm>
          <a:off x="3987800" y="132806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0"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78994</xdr:rowOff>
    </xdr:from>
    <xdr:to>
      <xdr:col>19</xdr:col>
      <xdr:colOff>187325</xdr:colOff>
      <xdr:row>77</xdr:row>
      <xdr:rowOff>88137</xdr:rowOff>
    </xdr:to>
    <xdr:cxnSp macro="">
      <xdr:nvCxnSpPr>
        <xdr:cNvPr id="372" name="直線コネクタ 371"/>
        <xdr:cNvCxnSpPr/>
      </xdr:nvCxnSpPr>
      <xdr:spPr>
        <a:xfrm flipV="1">
          <a:off x="3098800" y="132806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4" name="テキスト ボックス 373"/>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88137</xdr:rowOff>
    </xdr:from>
    <xdr:to>
      <xdr:col>15</xdr:col>
      <xdr:colOff>98425</xdr:colOff>
      <xdr:row>77</xdr:row>
      <xdr:rowOff>97282</xdr:rowOff>
    </xdr:to>
    <xdr:cxnSp macro="">
      <xdr:nvCxnSpPr>
        <xdr:cNvPr id="375" name="直線コネクタ 374"/>
        <xdr:cNvCxnSpPr/>
      </xdr:nvCxnSpPr>
      <xdr:spPr>
        <a:xfrm flipV="1">
          <a:off x="2209800" y="132897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7" name="テキスト ボックス 376"/>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56135</xdr:rowOff>
    </xdr:from>
    <xdr:to>
      <xdr:col>11</xdr:col>
      <xdr:colOff>9525</xdr:colOff>
      <xdr:row>77</xdr:row>
      <xdr:rowOff>97282</xdr:rowOff>
    </xdr:to>
    <xdr:cxnSp macro="">
      <xdr:nvCxnSpPr>
        <xdr:cNvPr id="378" name="直線コネクタ 377"/>
        <xdr:cNvCxnSpPr/>
      </xdr:nvCxnSpPr>
      <xdr:spPr>
        <a:xfrm>
          <a:off x="1320800" y="132577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0" name="テキスト ボックス 379"/>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2" name="テキスト ボックス 381"/>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88" name="楕円 387"/>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44721</xdr:rowOff>
    </xdr:from>
    <xdr:ext cx="762000" cy="259045"/>
    <xdr:sp macro="" textlink="">
      <xdr:nvSpPr>
        <xdr:cNvPr id="389" name="公債費該当値テキスト"/>
        <xdr:cNvSpPr txBox="1"/>
      </xdr:nvSpPr>
      <xdr:spPr>
        <a:xfrm>
          <a:off x="4914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28194</xdr:rowOff>
    </xdr:from>
    <xdr:to>
      <xdr:col>20</xdr:col>
      <xdr:colOff>38100</xdr:colOff>
      <xdr:row>77</xdr:row>
      <xdr:rowOff>129794</xdr:rowOff>
    </xdr:to>
    <xdr:sp macro="" textlink="">
      <xdr:nvSpPr>
        <xdr:cNvPr id="390" name="楕円 389"/>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139971</xdr:rowOff>
    </xdr:from>
    <xdr:ext cx="736600" cy="259045"/>
    <xdr:sp macro="" textlink="">
      <xdr:nvSpPr>
        <xdr:cNvPr id="391" name="テキスト ボックス 390"/>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37337</xdr:rowOff>
    </xdr:from>
    <xdr:to>
      <xdr:col>15</xdr:col>
      <xdr:colOff>149225</xdr:colOff>
      <xdr:row>77</xdr:row>
      <xdr:rowOff>138937</xdr:rowOff>
    </xdr:to>
    <xdr:sp macro="" textlink="">
      <xdr:nvSpPr>
        <xdr:cNvPr id="392" name="楕円 391"/>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93" name="テキスト ボックス 392"/>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46482</xdr:rowOff>
    </xdr:from>
    <xdr:to>
      <xdr:col>11</xdr:col>
      <xdr:colOff>60325</xdr:colOff>
      <xdr:row>77</xdr:row>
      <xdr:rowOff>148082</xdr:rowOff>
    </xdr:to>
    <xdr:sp macro="" textlink="">
      <xdr:nvSpPr>
        <xdr:cNvPr id="394" name="楕円 393"/>
        <xdr:cNvSpPr/>
      </xdr:nvSpPr>
      <xdr:spPr>
        <a:xfrm>
          <a:off x="2159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95" name="テキスト ボックス 394"/>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96" name="楕円 395"/>
        <xdr:cNvSpPr/>
      </xdr:nvSpPr>
      <xdr:spPr>
        <a:xfrm>
          <a:off x="1270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117112</xdr:rowOff>
    </xdr:from>
    <xdr:ext cx="762000" cy="259045"/>
    <xdr:sp macro="" textlink="">
      <xdr:nvSpPr>
        <xdr:cNvPr id="397" name="テキスト ボックス 396"/>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前年度から</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a:t>
          </a:r>
          <a:r>
            <a:rPr lang="ja-JP" altLang="en-US" sz="1100">
              <a:solidFill>
                <a:schemeClr val="dk1"/>
              </a:solidFill>
              <a:effectLst/>
              <a:latin typeface="+mn-lt"/>
              <a:ea typeface="+mn-ea"/>
              <a:cs typeface="+mn-cs"/>
            </a:rPr>
            <a:t>たが</a:t>
          </a:r>
          <a:r>
            <a:rPr lang="ja-JP" altLang="ja-JP" sz="1100">
              <a:solidFill>
                <a:schemeClr val="dk1"/>
              </a:solidFill>
              <a:effectLst/>
              <a:latin typeface="+mn-lt"/>
              <a:ea typeface="+mn-ea"/>
              <a:cs typeface="+mn-cs"/>
            </a:rPr>
            <a:t>、類似団体平均を</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ポイント上回っている。類似団体平均を目安として、経費の節減に努める。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136144</xdr:rowOff>
    </xdr:from>
    <xdr:to>
      <xdr:col>82</xdr:col>
      <xdr:colOff>107950</xdr:colOff>
      <xdr:row>79</xdr:row>
      <xdr:rowOff>14987</xdr:rowOff>
    </xdr:to>
    <xdr:cxnSp macro="">
      <xdr:nvCxnSpPr>
        <xdr:cNvPr id="428" name="直線コネクタ 427"/>
        <xdr:cNvCxnSpPr/>
      </xdr:nvCxnSpPr>
      <xdr:spPr>
        <a:xfrm flipV="1">
          <a:off x="15671800" y="13509244"/>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29"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145287</xdr:rowOff>
    </xdr:from>
    <xdr:to>
      <xdr:col>78</xdr:col>
      <xdr:colOff>69850</xdr:colOff>
      <xdr:row>79</xdr:row>
      <xdr:rowOff>14987</xdr:rowOff>
    </xdr:to>
    <xdr:cxnSp macro="">
      <xdr:nvCxnSpPr>
        <xdr:cNvPr id="431" name="直線コネクタ 430"/>
        <xdr:cNvCxnSpPr/>
      </xdr:nvCxnSpPr>
      <xdr:spPr>
        <a:xfrm>
          <a:off x="14782800" y="135183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53848</xdr:rowOff>
    </xdr:from>
    <xdr:to>
      <xdr:col>73</xdr:col>
      <xdr:colOff>180975</xdr:colOff>
      <xdr:row>78</xdr:row>
      <xdr:rowOff>145287</xdr:rowOff>
    </xdr:to>
    <xdr:cxnSp macro="">
      <xdr:nvCxnSpPr>
        <xdr:cNvPr id="434" name="直線コネクタ 433"/>
        <xdr:cNvCxnSpPr/>
      </xdr:nvCxnSpPr>
      <xdr:spPr>
        <a:xfrm>
          <a:off x="13893800" y="1342694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56135</xdr:rowOff>
    </xdr:from>
    <xdr:to>
      <xdr:col>69</xdr:col>
      <xdr:colOff>92075</xdr:colOff>
      <xdr:row>78</xdr:row>
      <xdr:rowOff>53848</xdr:rowOff>
    </xdr:to>
    <xdr:cxnSp macro="">
      <xdr:nvCxnSpPr>
        <xdr:cNvPr id="437" name="直線コネクタ 436"/>
        <xdr:cNvCxnSpPr/>
      </xdr:nvCxnSpPr>
      <xdr:spPr>
        <a:xfrm>
          <a:off x="13004800" y="13257785"/>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9" name="テキスト ボックス 438"/>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1" name="テキスト ボックス 440"/>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85344</xdr:rowOff>
    </xdr:from>
    <xdr:to>
      <xdr:col>82</xdr:col>
      <xdr:colOff>158750</xdr:colOff>
      <xdr:row>79</xdr:row>
      <xdr:rowOff>15494</xdr:rowOff>
    </xdr:to>
    <xdr:sp macro="" textlink="">
      <xdr:nvSpPr>
        <xdr:cNvPr id="447" name="楕円 446"/>
        <xdr:cNvSpPr/>
      </xdr:nvSpPr>
      <xdr:spPr>
        <a:xfrm>
          <a:off x="16459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57421</xdr:rowOff>
    </xdr:from>
    <xdr:ext cx="762000" cy="259045"/>
    <xdr:sp macro="" textlink="">
      <xdr:nvSpPr>
        <xdr:cNvPr id="448" name="公債費以外該当値テキスト"/>
        <xdr:cNvSpPr txBox="1"/>
      </xdr:nvSpPr>
      <xdr:spPr>
        <a:xfrm>
          <a:off x="16598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135637</xdr:rowOff>
    </xdr:from>
    <xdr:to>
      <xdr:col>78</xdr:col>
      <xdr:colOff>120650</xdr:colOff>
      <xdr:row>79</xdr:row>
      <xdr:rowOff>65787</xdr:rowOff>
    </xdr:to>
    <xdr:sp macro="" textlink="">
      <xdr:nvSpPr>
        <xdr:cNvPr id="449" name="楕円 448"/>
        <xdr:cNvSpPr/>
      </xdr:nvSpPr>
      <xdr:spPr>
        <a:xfrm>
          <a:off x="15621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50564</xdr:rowOff>
    </xdr:from>
    <xdr:ext cx="736600" cy="259045"/>
    <xdr:sp macro="" textlink="">
      <xdr:nvSpPr>
        <xdr:cNvPr id="450" name="テキスト ボックス 449"/>
        <xdr:cNvSpPr txBox="1"/>
      </xdr:nvSpPr>
      <xdr:spPr>
        <a:xfrm>
          <a:off x="15290800" y="1359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94487</xdr:rowOff>
    </xdr:from>
    <xdr:to>
      <xdr:col>74</xdr:col>
      <xdr:colOff>31750</xdr:colOff>
      <xdr:row>79</xdr:row>
      <xdr:rowOff>24637</xdr:rowOff>
    </xdr:to>
    <xdr:sp macro="" textlink="">
      <xdr:nvSpPr>
        <xdr:cNvPr id="451" name="楕円 450"/>
        <xdr:cNvSpPr/>
      </xdr:nvSpPr>
      <xdr:spPr>
        <a:xfrm>
          <a:off x="14732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9414</xdr:rowOff>
    </xdr:from>
    <xdr:ext cx="762000" cy="259045"/>
    <xdr:sp macro="" textlink="">
      <xdr:nvSpPr>
        <xdr:cNvPr id="452" name="テキスト ボックス 451"/>
        <xdr:cNvSpPr txBox="1"/>
      </xdr:nvSpPr>
      <xdr:spPr>
        <a:xfrm>
          <a:off x="14401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xdr:rowOff>
    </xdr:from>
    <xdr:to>
      <xdr:col>69</xdr:col>
      <xdr:colOff>142875</xdr:colOff>
      <xdr:row>78</xdr:row>
      <xdr:rowOff>104648</xdr:rowOff>
    </xdr:to>
    <xdr:sp macro="" textlink="">
      <xdr:nvSpPr>
        <xdr:cNvPr id="453" name="楕円 452"/>
        <xdr:cNvSpPr/>
      </xdr:nvSpPr>
      <xdr:spPr>
        <a:xfrm>
          <a:off x="13843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54" name="テキスト ボックス 453"/>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55" name="楕円 454"/>
        <xdr:cNvSpPr/>
      </xdr:nvSpPr>
      <xdr:spPr>
        <a:xfrm>
          <a:off x="12954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56" name="テキスト ボックス 455"/>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110748</xdr:rowOff>
    </xdr:from>
    <xdr:to>
      <xdr:col>29</xdr:col>
      <xdr:colOff>127000</xdr:colOff>
      <xdr:row>16</xdr:row>
      <xdr:rowOff>2750</xdr:rowOff>
    </xdr:to>
    <xdr:cxnSp macro="">
      <xdr:nvCxnSpPr>
        <xdr:cNvPr id="52" name="直線コネクタ 51"/>
        <xdr:cNvCxnSpPr/>
      </xdr:nvCxnSpPr>
      <xdr:spPr bwMode="auto">
        <a:xfrm flipV="1">
          <a:off x="5003800" y="2730123"/>
          <a:ext cx="647700" cy="63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128135</xdr:rowOff>
    </xdr:from>
    <xdr:ext cx="762000" cy="259045"/>
    <xdr:sp macro="" textlink="">
      <xdr:nvSpPr>
        <xdr:cNvPr id="53" name="人口1人当たり決算額の推移平均値テキスト130"/>
        <xdr:cNvSpPr txBox="1"/>
      </xdr:nvSpPr>
      <xdr:spPr>
        <a:xfrm>
          <a:off x="5740400" y="291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2750</xdr:rowOff>
    </xdr:from>
    <xdr:to>
      <xdr:col>26</xdr:col>
      <xdr:colOff>50800</xdr:colOff>
      <xdr:row>16</xdr:row>
      <xdr:rowOff>30378</xdr:rowOff>
    </xdr:to>
    <xdr:cxnSp macro="">
      <xdr:nvCxnSpPr>
        <xdr:cNvPr id="55" name="直線コネクタ 54"/>
        <xdr:cNvCxnSpPr/>
      </xdr:nvCxnSpPr>
      <xdr:spPr bwMode="auto">
        <a:xfrm flipV="1">
          <a:off x="4305300" y="2793575"/>
          <a:ext cx="698500" cy="27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30378</xdr:rowOff>
    </xdr:from>
    <xdr:to>
      <xdr:col>22</xdr:col>
      <xdr:colOff>114300</xdr:colOff>
      <xdr:row>16</xdr:row>
      <xdr:rowOff>49532</xdr:rowOff>
    </xdr:to>
    <xdr:cxnSp macro="">
      <xdr:nvCxnSpPr>
        <xdr:cNvPr id="58" name="直線コネクタ 57"/>
        <xdr:cNvCxnSpPr/>
      </xdr:nvCxnSpPr>
      <xdr:spPr bwMode="auto">
        <a:xfrm flipV="1">
          <a:off x="3606800" y="2821203"/>
          <a:ext cx="698500" cy="19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49532</xdr:rowOff>
    </xdr:from>
    <xdr:to>
      <xdr:col>18</xdr:col>
      <xdr:colOff>177800</xdr:colOff>
      <xdr:row>16</xdr:row>
      <xdr:rowOff>65599</xdr:rowOff>
    </xdr:to>
    <xdr:cxnSp macro="">
      <xdr:nvCxnSpPr>
        <xdr:cNvPr id="61" name="直線コネクタ 60"/>
        <xdr:cNvCxnSpPr/>
      </xdr:nvCxnSpPr>
      <xdr:spPr bwMode="auto">
        <a:xfrm flipV="1">
          <a:off x="2908300" y="2840357"/>
          <a:ext cx="698500" cy="16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59948</xdr:rowOff>
    </xdr:from>
    <xdr:to>
      <xdr:col>29</xdr:col>
      <xdr:colOff>177800</xdr:colOff>
      <xdr:row>15</xdr:row>
      <xdr:rowOff>161548</xdr:rowOff>
    </xdr:to>
    <xdr:sp macro="" textlink="">
      <xdr:nvSpPr>
        <xdr:cNvPr id="71" name="楕円 70"/>
        <xdr:cNvSpPr/>
      </xdr:nvSpPr>
      <xdr:spPr bwMode="auto">
        <a:xfrm>
          <a:off x="5600700" y="2679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76475</xdr:rowOff>
    </xdr:from>
    <xdr:ext cx="762000" cy="259045"/>
    <xdr:sp macro="" textlink="">
      <xdr:nvSpPr>
        <xdr:cNvPr id="72" name="人口1人当たり決算額の推移該当値テキスト130"/>
        <xdr:cNvSpPr txBox="1"/>
      </xdr:nvSpPr>
      <xdr:spPr>
        <a:xfrm>
          <a:off x="5740400" y="252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123400</xdr:rowOff>
    </xdr:from>
    <xdr:to>
      <xdr:col>26</xdr:col>
      <xdr:colOff>101600</xdr:colOff>
      <xdr:row>16</xdr:row>
      <xdr:rowOff>53550</xdr:rowOff>
    </xdr:to>
    <xdr:sp macro="" textlink="">
      <xdr:nvSpPr>
        <xdr:cNvPr id="73" name="楕円 72"/>
        <xdr:cNvSpPr/>
      </xdr:nvSpPr>
      <xdr:spPr bwMode="auto">
        <a:xfrm>
          <a:off x="4953000" y="2742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63727</xdr:rowOff>
    </xdr:from>
    <xdr:ext cx="736600" cy="259045"/>
    <xdr:sp macro="" textlink="">
      <xdr:nvSpPr>
        <xdr:cNvPr id="74" name="テキスト ボックス 73"/>
        <xdr:cNvSpPr txBox="1"/>
      </xdr:nvSpPr>
      <xdr:spPr>
        <a:xfrm>
          <a:off x="4622800" y="2511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151028</xdr:rowOff>
    </xdr:from>
    <xdr:to>
      <xdr:col>22</xdr:col>
      <xdr:colOff>165100</xdr:colOff>
      <xdr:row>16</xdr:row>
      <xdr:rowOff>81178</xdr:rowOff>
    </xdr:to>
    <xdr:sp macro="" textlink="">
      <xdr:nvSpPr>
        <xdr:cNvPr id="75" name="楕円 74"/>
        <xdr:cNvSpPr/>
      </xdr:nvSpPr>
      <xdr:spPr bwMode="auto">
        <a:xfrm>
          <a:off x="4254500" y="2770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91355</xdr:rowOff>
    </xdr:from>
    <xdr:ext cx="762000" cy="259045"/>
    <xdr:sp macro="" textlink="">
      <xdr:nvSpPr>
        <xdr:cNvPr id="76" name="テキスト ボックス 75"/>
        <xdr:cNvSpPr txBox="1"/>
      </xdr:nvSpPr>
      <xdr:spPr>
        <a:xfrm>
          <a:off x="3924300" y="253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170182</xdr:rowOff>
    </xdr:from>
    <xdr:to>
      <xdr:col>19</xdr:col>
      <xdr:colOff>38100</xdr:colOff>
      <xdr:row>16</xdr:row>
      <xdr:rowOff>100332</xdr:rowOff>
    </xdr:to>
    <xdr:sp macro="" textlink="">
      <xdr:nvSpPr>
        <xdr:cNvPr id="77" name="楕円 76"/>
        <xdr:cNvSpPr/>
      </xdr:nvSpPr>
      <xdr:spPr bwMode="auto">
        <a:xfrm>
          <a:off x="3556000" y="2789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110509</xdr:rowOff>
    </xdr:from>
    <xdr:ext cx="762000" cy="259045"/>
    <xdr:sp macro="" textlink="">
      <xdr:nvSpPr>
        <xdr:cNvPr id="78" name="テキスト ボックス 77"/>
        <xdr:cNvSpPr txBox="1"/>
      </xdr:nvSpPr>
      <xdr:spPr>
        <a:xfrm>
          <a:off x="3225800" y="255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14799</xdr:rowOff>
    </xdr:from>
    <xdr:to>
      <xdr:col>15</xdr:col>
      <xdr:colOff>101600</xdr:colOff>
      <xdr:row>16</xdr:row>
      <xdr:rowOff>116399</xdr:rowOff>
    </xdr:to>
    <xdr:sp macro="" textlink="">
      <xdr:nvSpPr>
        <xdr:cNvPr id="79" name="楕円 78"/>
        <xdr:cNvSpPr/>
      </xdr:nvSpPr>
      <xdr:spPr bwMode="auto">
        <a:xfrm>
          <a:off x="2857500" y="2805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126576</xdr:rowOff>
    </xdr:from>
    <xdr:ext cx="762000" cy="259045"/>
    <xdr:sp macro="" textlink="">
      <xdr:nvSpPr>
        <xdr:cNvPr id="80" name="テキスト ボックス 79"/>
        <xdr:cNvSpPr txBox="1"/>
      </xdr:nvSpPr>
      <xdr:spPr>
        <a:xfrm>
          <a:off x="2527300" y="257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161595</xdr:rowOff>
    </xdr:from>
    <xdr:to>
      <xdr:col>29</xdr:col>
      <xdr:colOff>127000</xdr:colOff>
      <xdr:row>36</xdr:row>
      <xdr:rowOff>168948</xdr:rowOff>
    </xdr:to>
    <xdr:cxnSp macro="">
      <xdr:nvCxnSpPr>
        <xdr:cNvPr id="114" name="直線コネクタ 113"/>
        <xdr:cNvCxnSpPr/>
      </xdr:nvCxnSpPr>
      <xdr:spPr bwMode="auto">
        <a:xfrm flipV="1">
          <a:off x="5003800" y="7114845"/>
          <a:ext cx="647700" cy="7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107493</xdr:rowOff>
    </xdr:from>
    <xdr:to>
      <xdr:col>26</xdr:col>
      <xdr:colOff>50800</xdr:colOff>
      <xdr:row>36</xdr:row>
      <xdr:rowOff>168948</xdr:rowOff>
    </xdr:to>
    <xdr:cxnSp macro="">
      <xdr:nvCxnSpPr>
        <xdr:cNvPr id="117" name="直線コネクタ 116"/>
        <xdr:cNvCxnSpPr/>
      </xdr:nvCxnSpPr>
      <xdr:spPr bwMode="auto">
        <a:xfrm>
          <a:off x="4305300" y="7060743"/>
          <a:ext cx="698500" cy="61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46457</xdr:rowOff>
    </xdr:from>
    <xdr:to>
      <xdr:col>22</xdr:col>
      <xdr:colOff>114300</xdr:colOff>
      <xdr:row>36</xdr:row>
      <xdr:rowOff>107493</xdr:rowOff>
    </xdr:to>
    <xdr:cxnSp macro="">
      <xdr:nvCxnSpPr>
        <xdr:cNvPr id="120" name="直線コネクタ 119"/>
        <xdr:cNvCxnSpPr/>
      </xdr:nvCxnSpPr>
      <xdr:spPr bwMode="auto">
        <a:xfrm>
          <a:off x="3606800" y="6999707"/>
          <a:ext cx="698500" cy="61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46457</xdr:rowOff>
    </xdr:from>
    <xdr:to>
      <xdr:col>18</xdr:col>
      <xdr:colOff>177800</xdr:colOff>
      <xdr:row>36</xdr:row>
      <xdr:rowOff>86766</xdr:rowOff>
    </xdr:to>
    <xdr:cxnSp macro="">
      <xdr:nvCxnSpPr>
        <xdr:cNvPr id="123" name="直線コネクタ 122"/>
        <xdr:cNvCxnSpPr/>
      </xdr:nvCxnSpPr>
      <xdr:spPr bwMode="auto">
        <a:xfrm flipV="1">
          <a:off x="2908300" y="6999707"/>
          <a:ext cx="698500" cy="40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105757</xdr:rowOff>
    </xdr:from>
    <xdr:ext cx="762000" cy="259045"/>
    <xdr:sp macro="" textlink="">
      <xdr:nvSpPr>
        <xdr:cNvPr id="127" name="テキスト ボックス 126"/>
        <xdr:cNvSpPr txBox="1"/>
      </xdr:nvSpPr>
      <xdr:spPr>
        <a:xfrm>
          <a:off x="2527300" y="67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110795</xdr:rowOff>
    </xdr:from>
    <xdr:to>
      <xdr:col>29</xdr:col>
      <xdr:colOff>177800</xdr:colOff>
      <xdr:row>37</xdr:row>
      <xdr:rowOff>40945</xdr:rowOff>
    </xdr:to>
    <xdr:sp macro="" textlink="">
      <xdr:nvSpPr>
        <xdr:cNvPr id="133" name="楕円 132"/>
        <xdr:cNvSpPr/>
      </xdr:nvSpPr>
      <xdr:spPr bwMode="auto">
        <a:xfrm>
          <a:off x="5600700" y="7064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82872</xdr:rowOff>
    </xdr:from>
    <xdr:ext cx="762000" cy="259045"/>
    <xdr:sp macro="" textlink="">
      <xdr:nvSpPr>
        <xdr:cNvPr id="134" name="人口1人当たり決算額の推移該当値テキスト445"/>
        <xdr:cNvSpPr txBox="1"/>
      </xdr:nvSpPr>
      <xdr:spPr>
        <a:xfrm>
          <a:off x="5740400" y="703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118148</xdr:rowOff>
    </xdr:from>
    <xdr:to>
      <xdr:col>26</xdr:col>
      <xdr:colOff>101600</xdr:colOff>
      <xdr:row>37</xdr:row>
      <xdr:rowOff>48298</xdr:rowOff>
    </xdr:to>
    <xdr:sp macro="" textlink="">
      <xdr:nvSpPr>
        <xdr:cNvPr id="135" name="楕円 134"/>
        <xdr:cNvSpPr/>
      </xdr:nvSpPr>
      <xdr:spPr bwMode="auto">
        <a:xfrm>
          <a:off x="4953000" y="7071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33075</xdr:rowOff>
    </xdr:from>
    <xdr:ext cx="736600" cy="259045"/>
    <xdr:sp macro="" textlink="">
      <xdr:nvSpPr>
        <xdr:cNvPr id="136" name="テキスト ボックス 135"/>
        <xdr:cNvSpPr txBox="1"/>
      </xdr:nvSpPr>
      <xdr:spPr>
        <a:xfrm>
          <a:off x="4622800" y="7157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56693</xdr:rowOff>
    </xdr:from>
    <xdr:to>
      <xdr:col>22</xdr:col>
      <xdr:colOff>165100</xdr:colOff>
      <xdr:row>36</xdr:row>
      <xdr:rowOff>158293</xdr:rowOff>
    </xdr:to>
    <xdr:sp macro="" textlink="">
      <xdr:nvSpPr>
        <xdr:cNvPr id="137" name="楕円 136"/>
        <xdr:cNvSpPr/>
      </xdr:nvSpPr>
      <xdr:spPr bwMode="auto">
        <a:xfrm>
          <a:off x="4254500" y="7009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143070</xdr:rowOff>
    </xdr:from>
    <xdr:ext cx="762000" cy="259045"/>
    <xdr:sp macro="" textlink="">
      <xdr:nvSpPr>
        <xdr:cNvPr id="138" name="テキスト ボックス 137"/>
        <xdr:cNvSpPr txBox="1"/>
      </xdr:nvSpPr>
      <xdr:spPr>
        <a:xfrm>
          <a:off x="3924300" y="70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338557</xdr:rowOff>
    </xdr:from>
    <xdr:to>
      <xdr:col>19</xdr:col>
      <xdr:colOff>38100</xdr:colOff>
      <xdr:row>36</xdr:row>
      <xdr:rowOff>97257</xdr:rowOff>
    </xdr:to>
    <xdr:sp macro="" textlink="">
      <xdr:nvSpPr>
        <xdr:cNvPr id="139" name="楕円 138"/>
        <xdr:cNvSpPr/>
      </xdr:nvSpPr>
      <xdr:spPr bwMode="auto">
        <a:xfrm>
          <a:off x="3556000" y="6948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107434</xdr:rowOff>
    </xdr:from>
    <xdr:ext cx="762000" cy="259045"/>
    <xdr:sp macro="" textlink="">
      <xdr:nvSpPr>
        <xdr:cNvPr id="140" name="テキスト ボックス 139"/>
        <xdr:cNvSpPr txBox="1"/>
      </xdr:nvSpPr>
      <xdr:spPr>
        <a:xfrm>
          <a:off x="3225800" y="6717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35966</xdr:rowOff>
    </xdr:from>
    <xdr:to>
      <xdr:col>15</xdr:col>
      <xdr:colOff>101600</xdr:colOff>
      <xdr:row>36</xdr:row>
      <xdr:rowOff>137566</xdr:rowOff>
    </xdr:to>
    <xdr:sp macro="" textlink="">
      <xdr:nvSpPr>
        <xdr:cNvPr id="141" name="楕円 140"/>
        <xdr:cNvSpPr/>
      </xdr:nvSpPr>
      <xdr:spPr bwMode="auto">
        <a:xfrm>
          <a:off x="2857500" y="6989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122343</xdr:rowOff>
    </xdr:from>
    <xdr:ext cx="762000" cy="259045"/>
    <xdr:sp macro="" textlink="">
      <xdr:nvSpPr>
        <xdr:cNvPr id="142" name="テキスト ボックス 141"/>
        <xdr:cNvSpPr txBox="1"/>
      </xdr:nvSpPr>
      <xdr:spPr>
        <a:xfrm>
          <a:off x="2527300" y="7075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75,847
74,997
240.27
45,837,012
43,950,726
1,747,468
21,472,721
34,992,887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131185</xdr:rowOff>
    </xdr:from>
    <xdr:to>
      <xdr:col>24</xdr:col>
      <xdr:colOff>63500</xdr:colOff>
      <xdr:row>36</xdr:row>
      <xdr:rowOff>9093</xdr:rowOff>
    </xdr:to>
    <xdr:cxnSp macro="">
      <xdr:nvCxnSpPr>
        <xdr:cNvPr id="61" name="直線コネクタ 60"/>
        <xdr:cNvCxnSpPr/>
      </xdr:nvCxnSpPr>
      <xdr:spPr>
        <a:xfrm flipV="1">
          <a:off x="3797300" y="5960485"/>
          <a:ext cx="838200" cy="22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75004</xdr:rowOff>
    </xdr:from>
    <xdr:ext cx="534377" cy="259045"/>
    <xdr:sp macro="" textlink="">
      <xdr:nvSpPr>
        <xdr:cNvPr id="62" name="人件費平均値テキスト"/>
        <xdr:cNvSpPr txBox="1"/>
      </xdr:nvSpPr>
      <xdr:spPr>
        <a:xfrm>
          <a:off x="4686300" y="60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9093</xdr:rowOff>
    </xdr:from>
    <xdr:to>
      <xdr:col>19</xdr:col>
      <xdr:colOff>177800</xdr:colOff>
      <xdr:row>36</xdr:row>
      <xdr:rowOff>11779</xdr:rowOff>
    </xdr:to>
    <xdr:cxnSp macro="">
      <xdr:nvCxnSpPr>
        <xdr:cNvPr id="64" name="直線コネクタ 63"/>
        <xdr:cNvCxnSpPr/>
      </xdr:nvCxnSpPr>
      <xdr:spPr>
        <a:xfrm flipV="1">
          <a:off x="2908300" y="6181293"/>
          <a:ext cx="8890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156881</xdr:rowOff>
    </xdr:from>
    <xdr:ext cx="534377" cy="259045"/>
    <xdr:sp macro="" textlink="">
      <xdr:nvSpPr>
        <xdr:cNvPr id="66" name="テキスト ボックス 65"/>
        <xdr:cNvSpPr txBox="1"/>
      </xdr:nvSpPr>
      <xdr:spPr>
        <a:xfrm>
          <a:off x="3530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166656</xdr:rowOff>
    </xdr:from>
    <xdr:to>
      <xdr:col>15</xdr:col>
      <xdr:colOff>50800</xdr:colOff>
      <xdr:row>36</xdr:row>
      <xdr:rowOff>11779</xdr:rowOff>
    </xdr:to>
    <xdr:cxnSp macro="">
      <xdr:nvCxnSpPr>
        <xdr:cNvPr id="67" name="直線コネクタ 66"/>
        <xdr:cNvCxnSpPr/>
      </xdr:nvCxnSpPr>
      <xdr:spPr>
        <a:xfrm>
          <a:off x="2019300" y="6167406"/>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169302</xdr:rowOff>
    </xdr:from>
    <xdr:ext cx="534377" cy="259045"/>
    <xdr:sp macro="" textlink="">
      <xdr:nvSpPr>
        <xdr:cNvPr id="69" name="テキスト ボックス 68"/>
        <xdr:cNvSpPr txBox="1"/>
      </xdr:nvSpPr>
      <xdr:spPr>
        <a:xfrm>
          <a:off x="2641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166656</xdr:rowOff>
    </xdr:from>
    <xdr:to>
      <xdr:col>10</xdr:col>
      <xdr:colOff>114300</xdr:colOff>
      <xdr:row>36</xdr:row>
      <xdr:rowOff>22866</xdr:rowOff>
    </xdr:to>
    <xdr:cxnSp macro="">
      <xdr:nvCxnSpPr>
        <xdr:cNvPr id="70" name="直線コネクタ 69"/>
        <xdr:cNvCxnSpPr/>
      </xdr:nvCxnSpPr>
      <xdr:spPr>
        <a:xfrm flipV="1">
          <a:off x="1130300" y="6167406"/>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13111</xdr:rowOff>
    </xdr:from>
    <xdr:ext cx="534377" cy="259045"/>
    <xdr:sp macro="" textlink="">
      <xdr:nvSpPr>
        <xdr:cNvPr id="72" name="テキスト ボックス 71"/>
        <xdr:cNvSpPr txBox="1"/>
      </xdr:nvSpPr>
      <xdr:spPr>
        <a:xfrm>
          <a:off x="1752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9205</xdr:rowOff>
    </xdr:from>
    <xdr:ext cx="534377" cy="259045"/>
    <xdr:sp macro="" textlink="">
      <xdr:nvSpPr>
        <xdr:cNvPr id="74" name="テキスト ボックス 73"/>
        <xdr:cNvSpPr txBox="1"/>
      </xdr:nvSpPr>
      <xdr:spPr>
        <a:xfrm>
          <a:off x="863111" y="63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80385</xdr:rowOff>
    </xdr:from>
    <xdr:to>
      <xdr:col>24</xdr:col>
      <xdr:colOff>114300</xdr:colOff>
      <xdr:row>35</xdr:row>
      <xdr:rowOff>10535</xdr:rowOff>
    </xdr:to>
    <xdr:sp macro="" textlink="">
      <xdr:nvSpPr>
        <xdr:cNvPr id="80" name="楕円 79"/>
        <xdr:cNvSpPr/>
      </xdr:nvSpPr>
      <xdr:spPr>
        <a:xfrm>
          <a:off x="4584700" y="590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103262</xdr:rowOff>
    </xdr:from>
    <xdr:ext cx="534377" cy="259045"/>
    <xdr:sp macro="" textlink="">
      <xdr:nvSpPr>
        <xdr:cNvPr id="81" name="人件費該当値テキスト"/>
        <xdr:cNvSpPr txBox="1"/>
      </xdr:nvSpPr>
      <xdr:spPr>
        <a:xfrm>
          <a:off x="4686300" y="576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129743</xdr:rowOff>
    </xdr:from>
    <xdr:to>
      <xdr:col>20</xdr:col>
      <xdr:colOff>38100</xdr:colOff>
      <xdr:row>36</xdr:row>
      <xdr:rowOff>59893</xdr:rowOff>
    </xdr:to>
    <xdr:sp macro="" textlink="">
      <xdr:nvSpPr>
        <xdr:cNvPr id="82" name="楕円 81"/>
        <xdr:cNvSpPr/>
      </xdr:nvSpPr>
      <xdr:spPr>
        <a:xfrm>
          <a:off x="3746500" y="613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76420</xdr:rowOff>
    </xdr:from>
    <xdr:ext cx="534377" cy="259045"/>
    <xdr:sp macro="" textlink="">
      <xdr:nvSpPr>
        <xdr:cNvPr id="83" name="テキスト ボックス 82"/>
        <xdr:cNvSpPr txBox="1"/>
      </xdr:nvSpPr>
      <xdr:spPr>
        <a:xfrm>
          <a:off x="3530111" y="590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132429</xdr:rowOff>
    </xdr:from>
    <xdr:to>
      <xdr:col>15</xdr:col>
      <xdr:colOff>101600</xdr:colOff>
      <xdr:row>36</xdr:row>
      <xdr:rowOff>62579</xdr:rowOff>
    </xdr:to>
    <xdr:sp macro="" textlink="">
      <xdr:nvSpPr>
        <xdr:cNvPr id="84" name="楕円 83"/>
        <xdr:cNvSpPr/>
      </xdr:nvSpPr>
      <xdr:spPr>
        <a:xfrm>
          <a:off x="2857500" y="613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79106</xdr:rowOff>
    </xdr:from>
    <xdr:ext cx="534377" cy="259045"/>
    <xdr:sp macro="" textlink="">
      <xdr:nvSpPr>
        <xdr:cNvPr id="85" name="テキスト ボックス 84"/>
        <xdr:cNvSpPr txBox="1"/>
      </xdr:nvSpPr>
      <xdr:spPr>
        <a:xfrm>
          <a:off x="2641111" y="59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115856</xdr:rowOff>
    </xdr:from>
    <xdr:to>
      <xdr:col>10</xdr:col>
      <xdr:colOff>165100</xdr:colOff>
      <xdr:row>36</xdr:row>
      <xdr:rowOff>46006</xdr:rowOff>
    </xdr:to>
    <xdr:sp macro="" textlink="">
      <xdr:nvSpPr>
        <xdr:cNvPr id="86" name="楕円 85"/>
        <xdr:cNvSpPr/>
      </xdr:nvSpPr>
      <xdr:spPr>
        <a:xfrm>
          <a:off x="1968500" y="61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62533</xdr:rowOff>
    </xdr:from>
    <xdr:ext cx="534377" cy="259045"/>
    <xdr:sp macro="" textlink="">
      <xdr:nvSpPr>
        <xdr:cNvPr id="87" name="テキスト ボックス 86"/>
        <xdr:cNvSpPr txBox="1"/>
      </xdr:nvSpPr>
      <xdr:spPr>
        <a:xfrm>
          <a:off x="1752111" y="589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143516</xdr:rowOff>
    </xdr:from>
    <xdr:to>
      <xdr:col>6</xdr:col>
      <xdr:colOff>38100</xdr:colOff>
      <xdr:row>36</xdr:row>
      <xdr:rowOff>73666</xdr:rowOff>
    </xdr:to>
    <xdr:sp macro="" textlink="">
      <xdr:nvSpPr>
        <xdr:cNvPr id="88" name="楕円 87"/>
        <xdr:cNvSpPr/>
      </xdr:nvSpPr>
      <xdr:spPr>
        <a:xfrm>
          <a:off x="1079500" y="61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90193</xdr:rowOff>
    </xdr:from>
    <xdr:ext cx="534377" cy="259045"/>
    <xdr:sp macro="" textlink="">
      <xdr:nvSpPr>
        <xdr:cNvPr id="89" name="テキスト ボックス 88"/>
        <xdr:cNvSpPr txBox="1"/>
      </xdr:nvSpPr>
      <xdr:spPr>
        <a:xfrm>
          <a:off x="863111" y="591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4460</xdr:rowOff>
    </xdr:from>
    <xdr:to>
      <xdr:col>24</xdr:col>
      <xdr:colOff>63500</xdr:colOff>
      <xdr:row>58</xdr:row>
      <xdr:rowOff>21989</xdr:rowOff>
    </xdr:to>
    <xdr:cxnSp macro="">
      <xdr:nvCxnSpPr>
        <xdr:cNvPr id="117" name="直線コネクタ 116"/>
        <xdr:cNvCxnSpPr/>
      </xdr:nvCxnSpPr>
      <xdr:spPr>
        <a:xfrm>
          <a:off x="3797300" y="9948560"/>
          <a:ext cx="838200" cy="1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4460</xdr:rowOff>
    </xdr:from>
    <xdr:to>
      <xdr:col>19</xdr:col>
      <xdr:colOff>177800</xdr:colOff>
      <xdr:row>58</xdr:row>
      <xdr:rowOff>24504</xdr:rowOff>
    </xdr:to>
    <xdr:cxnSp macro="">
      <xdr:nvCxnSpPr>
        <xdr:cNvPr id="120" name="直線コネクタ 119"/>
        <xdr:cNvCxnSpPr/>
      </xdr:nvCxnSpPr>
      <xdr:spPr>
        <a:xfrm flipV="1">
          <a:off x="2908300" y="9948560"/>
          <a:ext cx="889000" cy="2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48829</xdr:rowOff>
    </xdr:from>
    <xdr:ext cx="534377" cy="259045"/>
    <xdr:sp macro="" textlink="">
      <xdr:nvSpPr>
        <xdr:cNvPr id="122" name="テキスト ボックス 121"/>
        <xdr:cNvSpPr txBox="1"/>
      </xdr:nvSpPr>
      <xdr:spPr>
        <a:xfrm>
          <a:off x="3530111" y="99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24504</xdr:rowOff>
    </xdr:from>
    <xdr:to>
      <xdr:col>15</xdr:col>
      <xdr:colOff>50800</xdr:colOff>
      <xdr:row>58</xdr:row>
      <xdr:rowOff>26406</xdr:rowOff>
    </xdr:to>
    <xdr:cxnSp macro="">
      <xdr:nvCxnSpPr>
        <xdr:cNvPr id="123" name="直線コネクタ 122"/>
        <xdr:cNvCxnSpPr/>
      </xdr:nvCxnSpPr>
      <xdr:spPr>
        <a:xfrm flipV="1">
          <a:off x="2019300" y="9968604"/>
          <a:ext cx="889000" cy="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74615</xdr:rowOff>
    </xdr:from>
    <xdr:ext cx="534377" cy="259045"/>
    <xdr:sp macro="" textlink="">
      <xdr:nvSpPr>
        <xdr:cNvPr id="125" name="テキスト ボックス 124"/>
        <xdr:cNvSpPr txBox="1"/>
      </xdr:nvSpPr>
      <xdr:spPr>
        <a:xfrm>
          <a:off x="2641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26406</xdr:rowOff>
    </xdr:from>
    <xdr:to>
      <xdr:col>10</xdr:col>
      <xdr:colOff>114300</xdr:colOff>
      <xdr:row>58</xdr:row>
      <xdr:rowOff>49385</xdr:rowOff>
    </xdr:to>
    <xdr:cxnSp macro="">
      <xdr:nvCxnSpPr>
        <xdr:cNvPr id="126" name="直線コネクタ 125"/>
        <xdr:cNvCxnSpPr/>
      </xdr:nvCxnSpPr>
      <xdr:spPr>
        <a:xfrm flipV="1">
          <a:off x="1130300" y="9970506"/>
          <a:ext cx="889000" cy="2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76416</xdr:rowOff>
    </xdr:from>
    <xdr:ext cx="534377" cy="259045"/>
    <xdr:sp macro="" textlink="">
      <xdr:nvSpPr>
        <xdr:cNvPr id="128" name="テキスト ボックス 127"/>
        <xdr:cNvSpPr txBox="1"/>
      </xdr:nvSpPr>
      <xdr:spPr>
        <a:xfrm>
          <a:off x="1752111"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142639</xdr:rowOff>
    </xdr:from>
    <xdr:to>
      <xdr:col>24</xdr:col>
      <xdr:colOff>114300</xdr:colOff>
      <xdr:row>58</xdr:row>
      <xdr:rowOff>72789</xdr:rowOff>
    </xdr:to>
    <xdr:sp macro="" textlink="">
      <xdr:nvSpPr>
        <xdr:cNvPr id="136" name="楕円 135"/>
        <xdr:cNvSpPr/>
      </xdr:nvSpPr>
      <xdr:spPr>
        <a:xfrm>
          <a:off x="4584700" y="991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121066</xdr:rowOff>
    </xdr:from>
    <xdr:ext cx="534377" cy="259045"/>
    <xdr:sp macro="" textlink="">
      <xdr:nvSpPr>
        <xdr:cNvPr id="137" name="物件費該当値テキスト"/>
        <xdr:cNvSpPr txBox="1"/>
      </xdr:nvSpPr>
      <xdr:spPr>
        <a:xfrm>
          <a:off x="4686300" y="989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125110</xdr:rowOff>
    </xdr:from>
    <xdr:to>
      <xdr:col>20</xdr:col>
      <xdr:colOff>38100</xdr:colOff>
      <xdr:row>58</xdr:row>
      <xdr:rowOff>55260</xdr:rowOff>
    </xdr:to>
    <xdr:sp macro="" textlink="">
      <xdr:nvSpPr>
        <xdr:cNvPr id="138" name="楕円 137"/>
        <xdr:cNvSpPr/>
      </xdr:nvSpPr>
      <xdr:spPr>
        <a:xfrm>
          <a:off x="3746500" y="989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71787</xdr:rowOff>
    </xdr:from>
    <xdr:ext cx="534377" cy="259045"/>
    <xdr:sp macro="" textlink="">
      <xdr:nvSpPr>
        <xdr:cNvPr id="139" name="テキスト ボックス 138"/>
        <xdr:cNvSpPr txBox="1"/>
      </xdr:nvSpPr>
      <xdr:spPr>
        <a:xfrm>
          <a:off x="3530111" y="967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145154</xdr:rowOff>
    </xdr:from>
    <xdr:to>
      <xdr:col>15</xdr:col>
      <xdr:colOff>101600</xdr:colOff>
      <xdr:row>58</xdr:row>
      <xdr:rowOff>75304</xdr:rowOff>
    </xdr:to>
    <xdr:sp macro="" textlink="">
      <xdr:nvSpPr>
        <xdr:cNvPr id="140" name="楕円 139"/>
        <xdr:cNvSpPr/>
      </xdr:nvSpPr>
      <xdr:spPr>
        <a:xfrm>
          <a:off x="2857500" y="991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91831</xdr:rowOff>
    </xdr:from>
    <xdr:ext cx="534377" cy="259045"/>
    <xdr:sp macro="" textlink="">
      <xdr:nvSpPr>
        <xdr:cNvPr id="141" name="テキスト ボックス 140"/>
        <xdr:cNvSpPr txBox="1"/>
      </xdr:nvSpPr>
      <xdr:spPr>
        <a:xfrm>
          <a:off x="2641111" y="969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147056</xdr:rowOff>
    </xdr:from>
    <xdr:to>
      <xdr:col>10</xdr:col>
      <xdr:colOff>165100</xdr:colOff>
      <xdr:row>58</xdr:row>
      <xdr:rowOff>77206</xdr:rowOff>
    </xdr:to>
    <xdr:sp macro="" textlink="">
      <xdr:nvSpPr>
        <xdr:cNvPr id="142" name="楕円 141"/>
        <xdr:cNvSpPr/>
      </xdr:nvSpPr>
      <xdr:spPr>
        <a:xfrm>
          <a:off x="1968500" y="991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93733</xdr:rowOff>
    </xdr:from>
    <xdr:ext cx="534377" cy="259045"/>
    <xdr:sp macro="" textlink="">
      <xdr:nvSpPr>
        <xdr:cNvPr id="143" name="テキスト ボックス 142"/>
        <xdr:cNvSpPr txBox="1"/>
      </xdr:nvSpPr>
      <xdr:spPr>
        <a:xfrm>
          <a:off x="1752111" y="969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170035</xdr:rowOff>
    </xdr:from>
    <xdr:to>
      <xdr:col>6</xdr:col>
      <xdr:colOff>38100</xdr:colOff>
      <xdr:row>58</xdr:row>
      <xdr:rowOff>100185</xdr:rowOff>
    </xdr:to>
    <xdr:sp macro="" textlink="">
      <xdr:nvSpPr>
        <xdr:cNvPr id="144" name="楕円 143"/>
        <xdr:cNvSpPr/>
      </xdr:nvSpPr>
      <xdr:spPr>
        <a:xfrm>
          <a:off x="1079500" y="99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91312</xdr:rowOff>
    </xdr:from>
    <xdr:ext cx="534377" cy="259045"/>
    <xdr:sp macro="" textlink="">
      <xdr:nvSpPr>
        <xdr:cNvPr id="145" name="テキスト ボックス 144"/>
        <xdr:cNvSpPr txBox="1"/>
      </xdr:nvSpPr>
      <xdr:spPr>
        <a:xfrm>
          <a:off x="863111" y="1003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120897</xdr:rowOff>
    </xdr:from>
    <xdr:to>
      <xdr:col>24</xdr:col>
      <xdr:colOff>63500</xdr:colOff>
      <xdr:row>74</xdr:row>
      <xdr:rowOff>33915</xdr:rowOff>
    </xdr:to>
    <xdr:cxnSp macro="">
      <xdr:nvCxnSpPr>
        <xdr:cNvPr id="170" name="直線コネクタ 169"/>
        <xdr:cNvCxnSpPr/>
      </xdr:nvCxnSpPr>
      <xdr:spPr>
        <a:xfrm flipV="1">
          <a:off x="3797300" y="12636747"/>
          <a:ext cx="838200" cy="8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17093</xdr:rowOff>
    </xdr:from>
    <xdr:ext cx="469744" cy="259045"/>
    <xdr:sp macro="" textlink="">
      <xdr:nvSpPr>
        <xdr:cNvPr id="171" name="維持補修費平均値テキスト"/>
        <xdr:cNvSpPr txBox="1"/>
      </xdr:nvSpPr>
      <xdr:spPr>
        <a:xfrm>
          <a:off x="4686300" y="13047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33915</xdr:rowOff>
    </xdr:from>
    <xdr:to>
      <xdr:col>19</xdr:col>
      <xdr:colOff>177800</xdr:colOff>
      <xdr:row>75</xdr:row>
      <xdr:rowOff>98152</xdr:rowOff>
    </xdr:to>
    <xdr:cxnSp macro="">
      <xdr:nvCxnSpPr>
        <xdr:cNvPr id="173" name="直線コネクタ 172"/>
        <xdr:cNvCxnSpPr/>
      </xdr:nvCxnSpPr>
      <xdr:spPr>
        <a:xfrm flipV="1">
          <a:off x="2908300" y="12721215"/>
          <a:ext cx="889000" cy="23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16463</xdr:rowOff>
    </xdr:from>
    <xdr:ext cx="469744" cy="259045"/>
    <xdr:sp macro="" textlink="">
      <xdr:nvSpPr>
        <xdr:cNvPr id="175" name="テキスト ボックス 174"/>
        <xdr:cNvSpPr txBox="1"/>
      </xdr:nvSpPr>
      <xdr:spPr>
        <a:xfrm>
          <a:off x="3562428" y="1321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98152</xdr:rowOff>
    </xdr:from>
    <xdr:to>
      <xdr:col>15</xdr:col>
      <xdr:colOff>50800</xdr:colOff>
      <xdr:row>76</xdr:row>
      <xdr:rowOff>8370</xdr:rowOff>
    </xdr:to>
    <xdr:cxnSp macro="">
      <xdr:nvCxnSpPr>
        <xdr:cNvPr id="176" name="直線コネクタ 175"/>
        <xdr:cNvCxnSpPr/>
      </xdr:nvCxnSpPr>
      <xdr:spPr>
        <a:xfrm flipV="1">
          <a:off x="2019300" y="12956902"/>
          <a:ext cx="889000" cy="8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5776</xdr:rowOff>
    </xdr:from>
    <xdr:ext cx="469744" cy="259045"/>
    <xdr:sp macro="" textlink="">
      <xdr:nvSpPr>
        <xdr:cNvPr id="178" name="テキスト ボックス 177"/>
        <xdr:cNvSpPr txBox="1"/>
      </xdr:nvSpPr>
      <xdr:spPr>
        <a:xfrm>
          <a:off x="2673428" y="1320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8370</xdr:rowOff>
    </xdr:from>
    <xdr:to>
      <xdr:col>10</xdr:col>
      <xdr:colOff>114300</xdr:colOff>
      <xdr:row>77</xdr:row>
      <xdr:rowOff>60547</xdr:rowOff>
    </xdr:to>
    <xdr:cxnSp macro="">
      <xdr:nvCxnSpPr>
        <xdr:cNvPr id="179" name="直線コネクタ 178"/>
        <xdr:cNvCxnSpPr/>
      </xdr:nvCxnSpPr>
      <xdr:spPr>
        <a:xfrm flipV="1">
          <a:off x="1130300" y="13038570"/>
          <a:ext cx="889000" cy="22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127964</xdr:rowOff>
    </xdr:from>
    <xdr:ext cx="469744" cy="259045"/>
    <xdr:sp macro="" textlink="">
      <xdr:nvSpPr>
        <xdr:cNvPr id="181" name="テキスト ボックス 180"/>
        <xdr:cNvSpPr txBox="1"/>
      </xdr:nvSpPr>
      <xdr:spPr>
        <a:xfrm>
          <a:off x="1784428" y="1315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70097</xdr:rowOff>
    </xdr:from>
    <xdr:to>
      <xdr:col>24</xdr:col>
      <xdr:colOff>114300</xdr:colOff>
      <xdr:row>74</xdr:row>
      <xdr:rowOff>247</xdr:rowOff>
    </xdr:to>
    <xdr:sp macro="" textlink="">
      <xdr:nvSpPr>
        <xdr:cNvPr id="189" name="楕円 188"/>
        <xdr:cNvSpPr/>
      </xdr:nvSpPr>
      <xdr:spPr>
        <a:xfrm>
          <a:off x="4584700" y="1258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92974</xdr:rowOff>
    </xdr:from>
    <xdr:ext cx="534377" cy="259045"/>
    <xdr:sp macro="" textlink="">
      <xdr:nvSpPr>
        <xdr:cNvPr id="190" name="維持補修費該当値テキスト"/>
        <xdr:cNvSpPr txBox="1"/>
      </xdr:nvSpPr>
      <xdr:spPr>
        <a:xfrm>
          <a:off x="4686300" y="1243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154565</xdr:rowOff>
    </xdr:from>
    <xdr:to>
      <xdr:col>20</xdr:col>
      <xdr:colOff>38100</xdr:colOff>
      <xdr:row>74</xdr:row>
      <xdr:rowOff>84715</xdr:rowOff>
    </xdr:to>
    <xdr:sp macro="" textlink="">
      <xdr:nvSpPr>
        <xdr:cNvPr id="191" name="楕円 190"/>
        <xdr:cNvSpPr/>
      </xdr:nvSpPr>
      <xdr:spPr>
        <a:xfrm>
          <a:off x="3746500" y="126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101242</xdr:rowOff>
    </xdr:from>
    <xdr:ext cx="534377" cy="259045"/>
    <xdr:sp macro="" textlink="">
      <xdr:nvSpPr>
        <xdr:cNvPr id="192" name="テキスト ボックス 191"/>
        <xdr:cNvSpPr txBox="1"/>
      </xdr:nvSpPr>
      <xdr:spPr>
        <a:xfrm>
          <a:off x="3530111" y="1244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47352</xdr:rowOff>
    </xdr:from>
    <xdr:to>
      <xdr:col>15</xdr:col>
      <xdr:colOff>101600</xdr:colOff>
      <xdr:row>75</xdr:row>
      <xdr:rowOff>148952</xdr:rowOff>
    </xdr:to>
    <xdr:sp macro="" textlink="">
      <xdr:nvSpPr>
        <xdr:cNvPr id="193" name="楕円 192"/>
        <xdr:cNvSpPr/>
      </xdr:nvSpPr>
      <xdr:spPr>
        <a:xfrm>
          <a:off x="2857500" y="1290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165479</xdr:rowOff>
    </xdr:from>
    <xdr:ext cx="469744" cy="259045"/>
    <xdr:sp macro="" textlink="">
      <xdr:nvSpPr>
        <xdr:cNvPr id="194" name="テキスト ボックス 193"/>
        <xdr:cNvSpPr txBox="1"/>
      </xdr:nvSpPr>
      <xdr:spPr>
        <a:xfrm>
          <a:off x="2673428" y="1268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129019</xdr:rowOff>
    </xdr:from>
    <xdr:to>
      <xdr:col>10</xdr:col>
      <xdr:colOff>165100</xdr:colOff>
      <xdr:row>76</xdr:row>
      <xdr:rowOff>59168</xdr:rowOff>
    </xdr:to>
    <xdr:sp macro="" textlink="">
      <xdr:nvSpPr>
        <xdr:cNvPr id="195" name="楕円 194"/>
        <xdr:cNvSpPr/>
      </xdr:nvSpPr>
      <xdr:spPr>
        <a:xfrm>
          <a:off x="1968500" y="129877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75696</xdr:rowOff>
    </xdr:from>
    <xdr:ext cx="469744" cy="259045"/>
    <xdr:sp macro="" textlink="">
      <xdr:nvSpPr>
        <xdr:cNvPr id="196" name="テキスト ボックス 195"/>
        <xdr:cNvSpPr txBox="1"/>
      </xdr:nvSpPr>
      <xdr:spPr>
        <a:xfrm>
          <a:off x="1784428" y="1276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9747</xdr:rowOff>
    </xdr:from>
    <xdr:to>
      <xdr:col>6</xdr:col>
      <xdr:colOff>38100</xdr:colOff>
      <xdr:row>77</xdr:row>
      <xdr:rowOff>111347</xdr:rowOff>
    </xdr:to>
    <xdr:sp macro="" textlink="">
      <xdr:nvSpPr>
        <xdr:cNvPr id="197" name="楕円 196"/>
        <xdr:cNvSpPr/>
      </xdr:nvSpPr>
      <xdr:spPr>
        <a:xfrm>
          <a:off x="1079500" y="1321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102474</xdr:rowOff>
    </xdr:from>
    <xdr:ext cx="469744" cy="259045"/>
    <xdr:sp macro="" textlink="">
      <xdr:nvSpPr>
        <xdr:cNvPr id="198" name="テキスト ボックス 197"/>
        <xdr:cNvSpPr txBox="1"/>
      </xdr:nvSpPr>
      <xdr:spPr>
        <a:xfrm>
          <a:off x="895428" y="1330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25082</xdr:rowOff>
    </xdr:from>
    <xdr:to>
      <xdr:col>24</xdr:col>
      <xdr:colOff>63500</xdr:colOff>
      <xdr:row>97</xdr:row>
      <xdr:rowOff>54483</xdr:rowOff>
    </xdr:to>
    <xdr:cxnSp macro="">
      <xdr:nvCxnSpPr>
        <xdr:cNvPr id="228" name="直線コネクタ 227"/>
        <xdr:cNvCxnSpPr/>
      </xdr:nvCxnSpPr>
      <xdr:spPr>
        <a:xfrm flipV="1">
          <a:off x="3797300" y="16655732"/>
          <a:ext cx="838200" cy="2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136695</xdr:rowOff>
    </xdr:from>
    <xdr:ext cx="534377" cy="259045"/>
    <xdr:sp macro="" textlink="">
      <xdr:nvSpPr>
        <xdr:cNvPr id="229" name="扶助費平均値テキスト"/>
        <xdr:cNvSpPr txBox="1"/>
      </xdr:nvSpPr>
      <xdr:spPr>
        <a:xfrm>
          <a:off x="4686300" y="16595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54483</xdr:rowOff>
    </xdr:from>
    <xdr:to>
      <xdr:col>19</xdr:col>
      <xdr:colOff>177800</xdr:colOff>
      <xdr:row>97</xdr:row>
      <xdr:rowOff>83147</xdr:rowOff>
    </xdr:to>
    <xdr:cxnSp macro="">
      <xdr:nvCxnSpPr>
        <xdr:cNvPr id="231" name="直線コネクタ 230"/>
        <xdr:cNvCxnSpPr/>
      </xdr:nvCxnSpPr>
      <xdr:spPr>
        <a:xfrm flipV="1">
          <a:off x="2908300" y="16685133"/>
          <a:ext cx="889000" cy="2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124210</xdr:rowOff>
    </xdr:from>
    <xdr:ext cx="534377" cy="259045"/>
    <xdr:sp macro="" textlink="">
      <xdr:nvSpPr>
        <xdr:cNvPr id="233" name="テキスト ボックス 232"/>
        <xdr:cNvSpPr txBox="1"/>
      </xdr:nvSpPr>
      <xdr:spPr>
        <a:xfrm>
          <a:off x="3530111"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83147</xdr:rowOff>
    </xdr:from>
    <xdr:to>
      <xdr:col>15</xdr:col>
      <xdr:colOff>50800</xdr:colOff>
      <xdr:row>97</xdr:row>
      <xdr:rowOff>92608</xdr:rowOff>
    </xdr:to>
    <xdr:cxnSp macro="">
      <xdr:nvCxnSpPr>
        <xdr:cNvPr id="234" name="直線コネクタ 233"/>
        <xdr:cNvCxnSpPr/>
      </xdr:nvCxnSpPr>
      <xdr:spPr>
        <a:xfrm flipV="1">
          <a:off x="2019300" y="16713797"/>
          <a:ext cx="889000" cy="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2252</xdr:rowOff>
    </xdr:from>
    <xdr:ext cx="534377" cy="259045"/>
    <xdr:sp macro="" textlink="">
      <xdr:nvSpPr>
        <xdr:cNvPr id="236" name="テキスト ボックス 235"/>
        <xdr:cNvSpPr txBox="1"/>
      </xdr:nvSpPr>
      <xdr:spPr>
        <a:xfrm>
          <a:off x="2641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91402</xdr:rowOff>
    </xdr:from>
    <xdr:to>
      <xdr:col>10</xdr:col>
      <xdr:colOff>114300</xdr:colOff>
      <xdr:row>97</xdr:row>
      <xdr:rowOff>92608</xdr:rowOff>
    </xdr:to>
    <xdr:cxnSp macro="">
      <xdr:nvCxnSpPr>
        <xdr:cNvPr id="237" name="直線コネクタ 236"/>
        <xdr:cNvCxnSpPr/>
      </xdr:nvCxnSpPr>
      <xdr:spPr>
        <a:xfrm>
          <a:off x="1130300" y="16722052"/>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5529</xdr:rowOff>
    </xdr:from>
    <xdr:ext cx="534377" cy="259045"/>
    <xdr:sp macro="" textlink="">
      <xdr:nvSpPr>
        <xdr:cNvPr id="239" name="テキスト ボックス 238"/>
        <xdr:cNvSpPr txBox="1"/>
      </xdr:nvSpPr>
      <xdr:spPr>
        <a:xfrm>
          <a:off x="1752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14228</xdr:rowOff>
    </xdr:from>
    <xdr:ext cx="534377" cy="259045"/>
    <xdr:sp macro="" textlink="">
      <xdr:nvSpPr>
        <xdr:cNvPr id="241" name="テキスト ボックス 240"/>
        <xdr:cNvSpPr txBox="1"/>
      </xdr:nvSpPr>
      <xdr:spPr>
        <a:xfrm>
          <a:off x="863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145732</xdr:rowOff>
    </xdr:from>
    <xdr:to>
      <xdr:col>24</xdr:col>
      <xdr:colOff>114300</xdr:colOff>
      <xdr:row>97</xdr:row>
      <xdr:rowOff>75882</xdr:rowOff>
    </xdr:to>
    <xdr:sp macro="" textlink="">
      <xdr:nvSpPr>
        <xdr:cNvPr id="247" name="楕円 246"/>
        <xdr:cNvSpPr/>
      </xdr:nvSpPr>
      <xdr:spPr>
        <a:xfrm>
          <a:off x="4584700" y="166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168609</xdr:rowOff>
    </xdr:from>
    <xdr:ext cx="534377" cy="259045"/>
    <xdr:sp macro="" textlink="">
      <xdr:nvSpPr>
        <xdr:cNvPr id="248" name="扶助費該当値テキスト"/>
        <xdr:cNvSpPr txBox="1"/>
      </xdr:nvSpPr>
      <xdr:spPr>
        <a:xfrm>
          <a:off x="4686300" y="1645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3683</xdr:rowOff>
    </xdr:from>
    <xdr:to>
      <xdr:col>20</xdr:col>
      <xdr:colOff>38100</xdr:colOff>
      <xdr:row>97</xdr:row>
      <xdr:rowOff>105283</xdr:rowOff>
    </xdr:to>
    <xdr:sp macro="" textlink="">
      <xdr:nvSpPr>
        <xdr:cNvPr id="249" name="楕円 248"/>
        <xdr:cNvSpPr/>
      </xdr:nvSpPr>
      <xdr:spPr>
        <a:xfrm>
          <a:off x="3746500" y="1663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121810</xdr:rowOff>
    </xdr:from>
    <xdr:ext cx="534377" cy="259045"/>
    <xdr:sp macro="" textlink="">
      <xdr:nvSpPr>
        <xdr:cNvPr id="250" name="テキスト ボックス 249"/>
        <xdr:cNvSpPr txBox="1"/>
      </xdr:nvSpPr>
      <xdr:spPr>
        <a:xfrm>
          <a:off x="3530111" y="1640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32347</xdr:rowOff>
    </xdr:from>
    <xdr:to>
      <xdr:col>15</xdr:col>
      <xdr:colOff>101600</xdr:colOff>
      <xdr:row>97</xdr:row>
      <xdr:rowOff>133947</xdr:rowOff>
    </xdr:to>
    <xdr:sp macro="" textlink="">
      <xdr:nvSpPr>
        <xdr:cNvPr id="251" name="楕円 250"/>
        <xdr:cNvSpPr/>
      </xdr:nvSpPr>
      <xdr:spPr>
        <a:xfrm>
          <a:off x="2857500" y="1666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150474</xdr:rowOff>
    </xdr:from>
    <xdr:ext cx="534377" cy="259045"/>
    <xdr:sp macro="" textlink="">
      <xdr:nvSpPr>
        <xdr:cNvPr id="252" name="テキスト ボックス 251"/>
        <xdr:cNvSpPr txBox="1"/>
      </xdr:nvSpPr>
      <xdr:spPr>
        <a:xfrm>
          <a:off x="2641111" y="1643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41808</xdr:rowOff>
    </xdr:from>
    <xdr:to>
      <xdr:col>10</xdr:col>
      <xdr:colOff>165100</xdr:colOff>
      <xdr:row>97</xdr:row>
      <xdr:rowOff>143408</xdr:rowOff>
    </xdr:to>
    <xdr:sp macro="" textlink="">
      <xdr:nvSpPr>
        <xdr:cNvPr id="253" name="楕円 252"/>
        <xdr:cNvSpPr/>
      </xdr:nvSpPr>
      <xdr:spPr>
        <a:xfrm>
          <a:off x="1968500" y="1667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159935</xdr:rowOff>
    </xdr:from>
    <xdr:ext cx="534377" cy="259045"/>
    <xdr:sp macro="" textlink="">
      <xdr:nvSpPr>
        <xdr:cNvPr id="254" name="テキスト ボックス 253"/>
        <xdr:cNvSpPr txBox="1"/>
      </xdr:nvSpPr>
      <xdr:spPr>
        <a:xfrm>
          <a:off x="1752111" y="1644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40602</xdr:rowOff>
    </xdr:from>
    <xdr:to>
      <xdr:col>6</xdr:col>
      <xdr:colOff>38100</xdr:colOff>
      <xdr:row>97</xdr:row>
      <xdr:rowOff>142202</xdr:rowOff>
    </xdr:to>
    <xdr:sp macro="" textlink="">
      <xdr:nvSpPr>
        <xdr:cNvPr id="255" name="楕円 254"/>
        <xdr:cNvSpPr/>
      </xdr:nvSpPr>
      <xdr:spPr>
        <a:xfrm>
          <a:off x="1079500" y="166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158729</xdr:rowOff>
    </xdr:from>
    <xdr:ext cx="534377" cy="259045"/>
    <xdr:sp macro="" textlink="">
      <xdr:nvSpPr>
        <xdr:cNvPr id="256" name="テキスト ボックス 255"/>
        <xdr:cNvSpPr txBox="1"/>
      </xdr:nvSpPr>
      <xdr:spPr>
        <a:xfrm>
          <a:off x="863111" y="1644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14980</xdr:rowOff>
    </xdr:from>
    <xdr:to>
      <xdr:col>55</xdr:col>
      <xdr:colOff>0</xdr:colOff>
      <xdr:row>37</xdr:row>
      <xdr:rowOff>115775</xdr:rowOff>
    </xdr:to>
    <xdr:cxnSp macro="">
      <xdr:nvCxnSpPr>
        <xdr:cNvPr id="283" name="直線コネクタ 282"/>
        <xdr:cNvCxnSpPr/>
      </xdr:nvCxnSpPr>
      <xdr:spPr>
        <a:xfrm flipV="1">
          <a:off x="9639300" y="5844280"/>
          <a:ext cx="838200" cy="6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10556</xdr:rowOff>
    </xdr:from>
    <xdr:ext cx="599010" cy="259045"/>
    <xdr:sp macro="" textlink="">
      <xdr:nvSpPr>
        <xdr:cNvPr id="284" name="補助費等平均値テキスト"/>
        <xdr:cNvSpPr txBox="1"/>
      </xdr:nvSpPr>
      <xdr:spPr>
        <a:xfrm>
          <a:off x="10528300" y="5839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40031</xdr:rowOff>
    </xdr:from>
    <xdr:to>
      <xdr:col>50</xdr:col>
      <xdr:colOff>114300</xdr:colOff>
      <xdr:row>37</xdr:row>
      <xdr:rowOff>115775</xdr:rowOff>
    </xdr:to>
    <xdr:cxnSp macro="">
      <xdr:nvCxnSpPr>
        <xdr:cNvPr id="286" name="直線コネクタ 285"/>
        <xdr:cNvCxnSpPr/>
      </xdr:nvCxnSpPr>
      <xdr:spPr>
        <a:xfrm>
          <a:off x="8750300" y="6383681"/>
          <a:ext cx="889000" cy="7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40031</xdr:rowOff>
    </xdr:from>
    <xdr:to>
      <xdr:col>45</xdr:col>
      <xdr:colOff>177800</xdr:colOff>
      <xdr:row>37</xdr:row>
      <xdr:rowOff>117165</xdr:rowOff>
    </xdr:to>
    <xdr:cxnSp macro="">
      <xdr:nvCxnSpPr>
        <xdr:cNvPr id="289" name="直線コネクタ 288"/>
        <xdr:cNvCxnSpPr/>
      </xdr:nvCxnSpPr>
      <xdr:spPr>
        <a:xfrm flipV="1">
          <a:off x="7861300" y="6383681"/>
          <a:ext cx="889000" cy="7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1" name="テキスト ボックス 290"/>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117165</xdr:rowOff>
    </xdr:from>
    <xdr:to>
      <xdr:col>41</xdr:col>
      <xdr:colOff>50800</xdr:colOff>
      <xdr:row>37</xdr:row>
      <xdr:rowOff>133916</xdr:rowOff>
    </xdr:to>
    <xdr:cxnSp macro="">
      <xdr:nvCxnSpPr>
        <xdr:cNvPr id="292" name="直線コネクタ 291"/>
        <xdr:cNvCxnSpPr/>
      </xdr:nvCxnSpPr>
      <xdr:spPr>
        <a:xfrm flipV="1">
          <a:off x="6972300" y="6460815"/>
          <a:ext cx="889000" cy="1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135630</xdr:rowOff>
    </xdr:from>
    <xdr:to>
      <xdr:col>55</xdr:col>
      <xdr:colOff>50800</xdr:colOff>
      <xdr:row>34</xdr:row>
      <xdr:rowOff>65780</xdr:rowOff>
    </xdr:to>
    <xdr:sp macro="" textlink="">
      <xdr:nvSpPr>
        <xdr:cNvPr id="302" name="楕円 301"/>
        <xdr:cNvSpPr/>
      </xdr:nvSpPr>
      <xdr:spPr>
        <a:xfrm>
          <a:off x="10426700" y="579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158507</xdr:rowOff>
    </xdr:from>
    <xdr:ext cx="599010" cy="259045"/>
    <xdr:sp macro="" textlink="">
      <xdr:nvSpPr>
        <xdr:cNvPr id="303" name="補助費等該当値テキスト"/>
        <xdr:cNvSpPr txBox="1"/>
      </xdr:nvSpPr>
      <xdr:spPr>
        <a:xfrm>
          <a:off x="10528300" y="564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64975</xdr:rowOff>
    </xdr:from>
    <xdr:to>
      <xdr:col>50</xdr:col>
      <xdr:colOff>165100</xdr:colOff>
      <xdr:row>37</xdr:row>
      <xdr:rowOff>166574</xdr:rowOff>
    </xdr:to>
    <xdr:sp macro="" textlink="">
      <xdr:nvSpPr>
        <xdr:cNvPr id="304" name="楕円 303"/>
        <xdr:cNvSpPr/>
      </xdr:nvSpPr>
      <xdr:spPr>
        <a:xfrm>
          <a:off x="9588500" y="64086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157702</xdr:rowOff>
    </xdr:from>
    <xdr:ext cx="534377" cy="259045"/>
    <xdr:sp macro="" textlink="">
      <xdr:nvSpPr>
        <xdr:cNvPr id="305" name="テキスト ボックス 304"/>
        <xdr:cNvSpPr txBox="1"/>
      </xdr:nvSpPr>
      <xdr:spPr>
        <a:xfrm>
          <a:off x="9372111" y="650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160681</xdr:rowOff>
    </xdr:from>
    <xdr:to>
      <xdr:col>46</xdr:col>
      <xdr:colOff>38100</xdr:colOff>
      <xdr:row>37</xdr:row>
      <xdr:rowOff>90831</xdr:rowOff>
    </xdr:to>
    <xdr:sp macro="" textlink="">
      <xdr:nvSpPr>
        <xdr:cNvPr id="306" name="楕円 305"/>
        <xdr:cNvSpPr/>
      </xdr:nvSpPr>
      <xdr:spPr>
        <a:xfrm>
          <a:off x="8699500" y="63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107358</xdr:rowOff>
    </xdr:from>
    <xdr:ext cx="534377" cy="259045"/>
    <xdr:sp macro="" textlink="">
      <xdr:nvSpPr>
        <xdr:cNvPr id="307" name="テキスト ボックス 306"/>
        <xdr:cNvSpPr txBox="1"/>
      </xdr:nvSpPr>
      <xdr:spPr>
        <a:xfrm>
          <a:off x="8483111" y="610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66365</xdr:rowOff>
    </xdr:from>
    <xdr:to>
      <xdr:col>41</xdr:col>
      <xdr:colOff>101600</xdr:colOff>
      <xdr:row>37</xdr:row>
      <xdr:rowOff>167965</xdr:rowOff>
    </xdr:to>
    <xdr:sp macro="" textlink="">
      <xdr:nvSpPr>
        <xdr:cNvPr id="308" name="楕円 307"/>
        <xdr:cNvSpPr/>
      </xdr:nvSpPr>
      <xdr:spPr>
        <a:xfrm>
          <a:off x="7810500" y="641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159092</xdr:rowOff>
    </xdr:from>
    <xdr:ext cx="534377" cy="259045"/>
    <xdr:sp macro="" textlink="">
      <xdr:nvSpPr>
        <xdr:cNvPr id="309" name="テキスト ボックス 308"/>
        <xdr:cNvSpPr txBox="1"/>
      </xdr:nvSpPr>
      <xdr:spPr>
        <a:xfrm>
          <a:off x="7594111" y="650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83116</xdr:rowOff>
    </xdr:from>
    <xdr:to>
      <xdr:col>36</xdr:col>
      <xdr:colOff>165100</xdr:colOff>
      <xdr:row>38</xdr:row>
      <xdr:rowOff>13266</xdr:rowOff>
    </xdr:to>
    <xdr:sp macro="" textlink="">
      <xdr:nvSpPr>
        <xdr:cNvPr id="310" name="楕円 309"/>
        <xdr:cNvSpPr/>
      </xdr:nvSpPr>
      <xdr:spPr>
        <a:xfrm>
          <a:off x="6921500" y="642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4394</xdr:rowOff>
    </xdr:from>
    <xdr:ext cx="534377" cy="259045"/>
    <xdr:sp macro="" textlink="">
      <xdr:nvSpPr>
        <xdr:cNvPr id="311" name="テキスト ボックス 310"/>
        <xdr:cNvSpPr txBox="1"/>
      </xdr:nvSpPr>
      <xdr:spPr>
        <a:xfrm>
          <a:off x="6705111" y="651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52192</xdr:rowOff>
    </xdr:from>
    <xdr:to>
      <xdr:col>55</xdr:col>
      <xdr:colOff>0</xdr:colOff>
      <xdr:row>58</xdr:row>
      <xdr:rowOff>131101</xdr:rowOff>
    </xdr:to>
    <xdr:cxnSp macro="">
      <xdr:nvCxnSpPr>
        <xdr:cNvPr id="342" name="直線コネクタ 341"/>
        <xdr:cNvCxnSpPr/>
      </xdr:nvCxnSpPr>
      <xdr:spPr>
        <a:xfrm>
          <a:off x="9639300" y="9996292"/>
          <a:ext cx="838200" cy="7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52192</xdr:rowOff>
    </xdr:from>
    <xdr:to>
      <xdr:col>50</xdr:col>
      <xdr:colOff>114300</xdr:colOff>
      <xdr:row>58</xdr:row>
      <xdr:rowOff>156332</xdr:rowOff>
    </xdr:to>
    <xdr:cxnSp macro="">
      <xdr:nvCxnSpPr>
        <xdr:cNvPr id="345" name="直線コネクタ 344"/>
        <xdr:cNvCxnSpPr/>
      </xdr:nvCxnSpPr>
      <xdr:spPr>
        <a:xfrm flipV="1">
          <a:off x="8750300" y="9996292"/>
          <a:ext cx="889000" cy="10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108531</xdr:rowOff>
    </xdr:from>
    <xdr:ext cx="534377" cy="259045"/>
    <xdr:sp macro="" textlink="">
      <xdr:nvSpPr>
        <xdr:cNvPr id="347" name="テキスト ボックス 346"/>
        <xdr:cNvSpPr txBox="1"/>
      </xdr:nvSpPr>
      <xdr:spPr>
        <a:xfrm>
          <a:off x="9372111" y="100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156332</xdr:rowOff>
    </xdr:from>
    <xdr:to>
      <xdr:col>45</xdr:col>
      <xdr:colOff>177800</xdr:colOff>
      <xdr:row>59</xdr:row>
      <xdr:rowOff>15329</xdr:rowOff>
    </xdr:to>
    <xdr:cxnSp macro="">
      <xdr:nvCxnSpPr>
        <xdr:cNvPr id="348" name="直線コネクタ 347"/>
        <xdr:cNvCxnSpPr/>
      </xdr:nvCxnSpPr>
      <xdr:spPr>
        <a:xfrm flipV="1">
          <a:off x="7861300" y="10100432"/>
          <a:ext cx="889000" cy="3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144801</xdr:rowOff>
    </xdr:from>
    <xdr:to>
      <xdr:col>41</xdr:col>
      <xdr:colOff>50800</xdr:colOff>
      <xdr:row>59</xdr:row>
      <xdr:rowOff>15329</xdr:rowOff>
    </xdr:to>
    <xdr:cxnSp macro="">
      <xdr:nvCxnSpPr>
        <xdr:cNvPr id="351" name="直線コネクタ 350"/>
        <xdr:cNvCxnSpPr/>
      </xdr:nvCxnSpPr>
      <xdr:spPr>
        <a:xfrm>
          <a:off x="6972300" y="10088901"/>
          <a:ext cx="889000" cy="4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80301</xdr:rowOff>
    </xdr:from>
    <xdr:to>
      <xdr:col>55</xdr:col>
      <xdr:colOff>50800</xdr:colOff>
      <xdr:row>59</xdr:row>
      <xdr:rowOff>10451</xdr:rowOff>
    </xdr:to>
    <xdr:sp macro="" textlink="">
      <xdr:nvSpPr>
        <xdr:cNvPr id="361" name="楕円 360"/>
        <xdr:cNvSpPr/>
      </xdr:nvSpPr>
      <xdr:spPr>
        <a:xfrm>
          <a:off x="10426700" y="100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166678</xdr:rowOff>
    </xdr:from>
    <xdr:ext cx="534377" cy="259045"/>
    <xdr:sp macro="" textlink="">
      <xdr:nvSpPr>
        <xdr:cNvPr id="362" name="普通建設事業費該当値テキスト"/>
        <xdr:cNvSpPr txBox="1"/>
      </xdr:nvSpPr>
      <xdr:spPr>
        <a:xfrm>
          <a:off x="10528300" y="993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1392</xdr:rowOff>
    </xdr:from>
    <xdr:to>
      <xdr:col>50</xdr:col>
      <xdr:colOff>165100</xdr:colOff>
      <xdr:row>58</xdr:row>
      <xdr:rowOff>102992</xdr:rowOff>
    </xdr:to>
    <xdr:sp macro="" textlink="">
      <xdr:nvSpPr>
        <xdr:cNvPr id="363" name="楕円 362"/>
        <xdr:cNvSpPr/>
      </xdr:nvSpPr>
      <xdr:spPr>
        <a:xfrm>
          <a:off x="9588500" y="994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119519</xdr:rowOff>
    </xdr:from>
    <xdr:ext cx="534377" cy="259045"/>
    <xdr:sp macro="" textlink="">
      <xdr:nvSpPr>
        <xdr:cNvPr id="364" name="テキスト ボックス 363"/>
        <xdr:cNvSpPr txBox="1"/>
      </xdr:nvSpPr>
      <xdr:spPr>
        <a:xfrm>
          <a:off x="9372111" y="972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105532</xdr:rowOff>
    </xdr:from>
    <xdr:to>
      <xdr:col>46</xdr:col>
      <xdr:colOff>38100</xdr:colOff>
      <xdr:row>59</xdr:row>
      <xdr:rowOff>35682</xdr:rowOff>
    </xdr:to>
    <xdr:sp macro="" textlink="">
      <xdr:nvSpPr>
        <xdr:cNvPr id="365" name="楕円 364"/>
        <xdr:cNvSpPr/>
      </xdr:nvSpPr>
      <xdr:spPr>
        <a:xfrm>
          <a:off x="8699500" y="1004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26809</xdr:rowOff>
    </xdr:from>
    <xdr:ext cx="534377" cy="259045"/>
    <xdr:sp macro="" textlink="">
      <xdr:nvSpPr>
        <xdr:cNvPr id="366" name="テキスト ボックス 365"/>
        <xdr:cNvSpPr txBox="1"/>
      </xdr:nvSpPr>
      <xdr:spPr>
        <a:xfrm>
          <a:off x="8483111" y="1014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135979</xdr:rowOff>
    </xdr:from>
    <xdr:to>
      <xdr:col>41</xdr:col>
      <xdr:colOff>101600</xdr:colOff>
      <xdr:row>59</xdr:row>
      <xdr:rowOff>66129</xdr:rowOff>
    </xdr:to>
    <xdr:sp macro="" textlink="">
      <xdr:nvSpPr>
        <xdr:cNvPr id="367" name="楕円 366"/>
        <xdr:cNvSpPr/>
      </xdr:nvSpPr>
      <xdr:spPr>
        <a:xfrm>
          <a:off x="7810500" y="1008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57256</xdr:rowOff>
    </xdr:from>
    <xdr:ext cx="534377" cy="259045"/>
    <xdr:sp macro="" textlink="">
      <xdr:nvSpPr>
        <xdr:cNvPr id="368" name="テキスト ボックス 367"/>
        <xdr:cNvSpPr txBox="1"/>
      </xdr:nvSpPr>
      <xdr:spPr>
        <a:xfrm>
          <a:off x="7594111" y="101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94001</xdr:rowOff>
    </xdr:from>
    <xdr:to>
      <xdr:col>36</xdr:col>
      <xdr:colOff>165100</xdr:colOff>
      <xdr:row>59</xdr:row>
      <xdr:rowOff>24151</xdr:rowOff>
    </xdr:to>
    <xdr:sp macro="" textlink="">
      <xdr:nvSpPr>
        <xdr:cNvPr id="369" name="楕円 368"/>
        <xdr:cNvSpPr/>
      </xdr:nvSpPr>
      <xdr:spPr>
        <a:xfrm>
          <a:off x="6921500" y="1003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15278</xdr:rowOff>
    </xdr:from>
    <xdr:ext cx="534377" cy="259045"/>
    <xdr:sp macro="" textlink="">
      <xdr:nvSpPr>
        <xdr:cNvPr id="370" name="テキスト ボックス 369"/>
        <xdr:cNvSpPr txBox="1"/>
      </xdr:nvSpPr>
      <xdr:spPr>
        <a:xfrm>
          <a:off x="6705111" y="1013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128330</xdr:rowOff>
    </xdr:from>
    <xdr:to>
      <xdr:col>55</xdr:col>
      <xdr:colOff>0</xdr:colOff>
      <xdr:row>78</xdr:row>
      <xdr:rowOff>129372</xdr:rowOff>
    </xdr:to>
    <xdr:cxnSp macro="">
      <xdr:nvCxnSpPr>
        <xdr:cNvPr id="397" name="直線コネクタ 396"/>
        <xdr:cNvCxnSpPr/>
      </xdr:nvCxnSpPr>
      <xdr:spPr>
        <a:xfrm flipV="1">
          <a:off x="9639300" y="13501430"/>
          <a:ext cx="8382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129372</xdr:rowOff>
    </xdr:from>
    <xdr:to>
      <xdr:col>50</xdr:col>
      <xdr:colOff>114300</xdr:colOff>
      <xdr:row>78</xdr:row>
      <xdr:rowOff>136838</xdr:rowOff>
    </xdr:to>
    <xdr:cxnSp macro="">
      <xdr:nvCxnSpPr>
        <xdr:cNvPr id="400" name="直線コネクタ 399"/>
        <xdr:cNvCxnSpPr/>
      </xdr:nvCxnSpPr>
      <xdr:spPr>
        <a:xfrm flipV="1">
          <a:off x="8750300" y="13502472"/>
          <a:ext cx="889000" cy="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135731</xdr:rowOff>
    </xdr:from>
    <xdr:to>
      <xdr:col>45</xdr:col>
      <xdr:colOff>177800</xdr:colOff>
      <xdr:row>78</xdr:row>
      <xdr:rowOff>136838</xdr:rowOff>
    </xdr:to>
    <xdr:cxnSp macro="">
      <xdr:nvCxnSpPr>
        <xdr:cNvPr id="403" name="直線コネクタ 402"/>
        <xdr:cNvCxnSpPr/>
      </xdr:nvCxnSpPr>
      <xdr:spPr>
        <a:xfrm>
          <a:off x="7861300" y="13508831"/>
          <a:ext cx="889000" cy="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82761</xdr:rowOff>
    </xdr:from>
    <xdr:to>
      <xdr:col>41</xdr:col>
      <xdr:colOff>50800</xdr:colOff>
      <xdr:row>78</xdr:row>
      <xdr:rowOff>135731</xdr:rowOff>
    </xdr:to>
    <xdr:cxnSp macro="">
      <xdr:nvCxnSpPr>
        <xdr:cNvPr id="406" name="直線コネクタ 405"/>
        <xdr:cNvCxnSpPr/>
      </xdr:nvCxnSpPr>
      <xdr:spPr>
        <a:xfrm>
          <a:off x="6972300" y="13455861"/>
          <a:ext cx="889000" cy="5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77530</xdr:rowOff>
    </xdr:from>
    <xdr:to>
      <xdr:col>55</xdr:col>
      <xdr:colOff>50800</xdr:colOff>
      <xdr:row>79</xdr:row>
      <xdr:rowOff>7680</xdr:rowOff>
    </xdr:to>
    <xdr:sp macro="" textlink="">
      <xdr:nvSpPr>
        <xdr:cNvPr id="416" name="楕円 415"/>
        <xdr:cNvSpPr/>
      </xdr:nvSpPr>
      <xdr:spPr>
        <a:xfrm>
          <a:off x="10426700" y="1345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163907</xdr:rowOff>
    </xdr:from>
    <xdr:ext cx="469744" cy="259045"/>
    <xdr:sp macro="" textlink="">
      <xdr:nvSpPr>
        <xdr:cNvPr id="417" name="普通建設事業費 （ うち新規整備　）該当値テキスト"/>
        <xdr:cNvSpPr txBox="1"/>
      </xdr:nvSpPr>
      <xdr:spPr>
        <a:xfrm>
          <a:off x="10528300" y="1336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78572</xdr:rowOff>
    </xdr:from>
    <xdr:to>
      <xdr:col>50</xdr:col>
      <xdr:colOff>165100</xdr:colOff>
      <xdr:row>79</xdr:row>
      <xdr:rowOff>8722</xdr:rowOff>
    </xdr:to>
    <xdr:sp macro="" textlink="">
      <xdr:nvSpPr>
        <xdr:cNvPr id="418" name="楕円 417"/>
        <xdr:cNvSpPr/>
      </xdr:nvSpPr>
      <xdr:spPr>
        <a:xfrm>
          <a:off x="9588500" y="1345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171299</xdr:rowOff>
    </xdr:from>
    <xdr:ext cx="469744" cy="259045"/>
    <xdr:sp macro="" textlink="">
      <xdr:nvSpPr>
        <xdr:cNvPr id="419" name="テキスト ボックス 418"/>
        <xdr:cNvSpPr txBox="1"/>
      </xdr:nvSpPr>
      <xdr:spPr>
        <a:xfrm>
          <a:off x="9404428" y="1354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86038</xdr:rowOff>
    </xdr:from>
    <xdr:to>
      <xdr:col>46</xdr:col>
      <xdr:colOff>38100</xdr:colOff>
      <xdr:row>79</xdr:row>
      <xdr:rowOff>16188</xdr:rowOff>
    </xdr:to>
    <xdr:sp macro="" textlink="">
      <xdr:nvSpPr>
        <xdr:cNvPr id="420" name="楕円 419"/>
        <xdr:cNvSpPr/>
      </xdr:nvSpPr>
      <xdr:spPr>
        <a:xfrm>
          <a:off x="8699500" y="134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7315</xdr:rowOff>
    </xdr:from>
    <xdr:ext cx="378565" cy="259045"/>
    <xdr:sp macro="" textlink="">
      <xdr:nvSpPr>
        <xdr:cNvPr id="421" name="テキスト ボックス 420"/>
        <xdr:cNvSpPr txBox="1"/>
      </xdr:nvSpPr>
      <xdr:spPr>
        <a:xfrm>
          <a:off x="8561017" y="13551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84931</xdr:rowOff>
    </xdr:from>
    <xdr:to>
      <xdr:col>41</xdr:col>
      <xdr:colOff>101600</xdr:colOff>
      <xdr:row>79</xdr:row>
      <xdr:rowOff>15081</xdr:rowOff>
    </xdr:to>
    <xdr:sp macro="" textlink="">
      <xdr:nvSpPr>
        <xdr:cNvPr id="422" name="楕円 421"/>
        <xdr:cNvSpPr/>
      </xdr:nvSpPr>
      <xdr:spPr>
        <a:xfrm>
          <a:off x="7810500" y="1345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6208</xdr:rowOff>
    </xdr:from>
    <xdr:ext cx="378565" cy="259045"/>
    <xdr:sp macro="" textlink="">
      <xdr:nvSpPr>
        <xdr:cNvPr id="423" name="テキスト ボックス 422"/>
        <xdr:cNvSpPr txBox="1"/>
      </xdr:nvSpPr>
      <xdr:spPr>
        <a:xfrm>
          <a:off x="7672017" y="13550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31961</xdr:rowOff>
    </xdr:from>
    <xdr:to>
      <xdr:col>36</xdr:col>
      <xdr:colOff>165100</xdr:colOff>
      <xdr:row>78</xdr:row>
      <xdr:rowOff>133561</xdr:rowOff>
    </xdr:to>
    <xdr:sp macro="" textlink="">
      <xdr:nvSpPr>
        <xdr:cNvPr id="424" name="楕円 423"/>
        <xdr:cNvSpPr/>
      </xdr:nvSpPr>
      <xdr:spPr>
        <a:xfrm>
          <a:off x="6921500" y="1340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124688</xdr:rowOff>
    </xdr:from>
    <xdr:ext cx="534377" cy="259045"/>
    <xdr:sp macro="" textlink="">
      <xdr:nvSpPr>
        <xdr:cNvPr id="425" name="テキスト ボックス 424"/>
        <xdr:cNvSpPr txBox="1"/>
      </xdr:nvSpPr>
      <xdr:spPr>
        <a:xfrm>
          <a:off x="6705111" y="1349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113498</xdr:rowOff>
    </xdr:from>
    <xdr:to>
      <xdr:col>55</xdr:col>
      <xdr:colOff>0</xdr:colOff>
      <xdr:row>97</xdr:row>
      <xdr:rowOff>25498</xdr:rowOff>
    </xdr:to>
    <xdr:cxnSp macro="">
      <xdr:nvCxnSpPr>
        <xdr:cNvPr id="456" name="直線コネクタ 455"/>
        <xdr:cNvCxnSpPr/>
      </xdr:nvCxnSpPr>
      <xdr:spPr>
        <a:xfrm>
          <a:off x="9639300" y="16401248"/>
          <a:ext cx="838200" cy="25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142287</xdr:rowOff>
    </xdr:from>
    <xdr:ext cx="534377" cy="259045"/>
    <xdr:sp macro="" textlink="">
      <xdr:nvSpPr>
        <xdr:cNvPr id="457" name="普通建設事業費 （ うち更新整備　）平均値テキスト"/>
        <xdr:cNvSpPr txBox="1"/>
      </xdr:nvSpPr>
      <xdr:spPr>
        <a:xfrm>
          <a:off x="10528300" y="16601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113498</xdr:rowOff>
    </xdr:from>
    <xdr:to>
      <xdr:col>50</xdr:col>
      <xdr:colOff>114300</xdr:colOff>
      <xdr:row>97</xdr:row>
      <xdr:rowOff>95526</xdr:rowOff>
    </xdr:to>
    <xdr:cxnSp macro="">
      <xdr:nvCxnSpPr>
        <xdr:cNvPr id="459" name="直線コネクタ 458"/>
        <xdr:cNvCxnSpPr/>
      </xdr:nvCxnSpPr>
      <xdr:spPr>
        <a:xfrm flipV="1">
          <a:off x="8750300" y="16401248"/>
          <a:ext cx="889000" cy="32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104447</xdr:rowOff>
    </xdr:from>
    <xdr:ext cx="534377" cy="259045"/>
    <xdr:sp macro="" textlink="">
      <xdr:nvSpPr>
        <xdr:cNvPr id="461" name="テキスト ボックス 460"/>
        <xdr:cNvSpPr txBox="1"/>
      </xdr:nvSpPr>
      <xdr:spPr>
        <a:xfrm>
          <a:off x="9372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95526</xdr:rowOff>
    </xdr:from>
    <xdr:to>
      <xdr:col>45</xdr:col>
      <xdr:colOff>177800</xdr:colOff>
      <xdr:row>98</xdr:row>
      <xdr:rowOff>47357</xdr:rowOff>
    </xdr:to>
    <xdr:cxnSp macro="">
      <xdr:nvCxnSpPr>
        <xdr:cNvPr id="462" name="直線コネクタ 461"/>
        <xdr:cNvCxnSpPr/>
      </xdr:nvCxnSpPr>
      <xdr:spPr>
        <a:xfrm flipV="1">
          <a:off x="7861300" y="16726176"/>
          <a:ext cx="889000" cy="12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154337</xdr:rowOff>
    </xdr:from>
    <xdr:ext cx="534377" cy="259045"/>
    <xdr:sp macro="" textlink="">
      <xdr:nvSpPr>
        <xdr:cNvPr id="464" name="テキスト ボックス 463"/>
        <xdr:cNvSpPr txBox="1"/>
      </xdr:nvSpPr>
      <xdr:spPr>
        <a:xfrm>
          <a:off x="8483111" y="167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35164</xdr:rowOff>
    </xdr:from>
    <xdr:to>
      <xdr:col>41</xdr:col>
      <xdr:colOff>50800</xdr:colOff>
      <xdr:row>98</xdr:row>
      <xdr:rowOff>47357</xdr:rowOff>
    </xdr:to>
    <xdr:cxnSp macro="">
      <xdr:nvCxnSpPr>
        <xdr:cNvPr id="465" name="直線コネクタ 464"/>
        <xdr:cNvCxnSpPr/>
      </xdr:nvCxnSpPr>
      <xdr:spPr>
        <a:xfrm>
          <a:off x="6972300" y="16837264"/>
          <a:ext cx="8890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146148</xdr:rowOff>
    </xdr:from>
    <xdr:to>
      <xdr:col>55</xdr:col>
      <xdr:colOff>50800</xdr:colOff>
      <xdr:row>97</xdr:row>
      <xdr:rowOff>76298</xdr:rowOff>
    </xdr:to>
    <xdr:sp macro="" textlink="">
      <xdr:nvSpPr>
        <xdr:cNvPr id="475" name="楕円 474"/>
        <xdr:cNvSpPr/>
      </xdr:nvSpPr>
      <xdr:spPr>
        <a:xfrm>
          <a:off x="10426700" y="1660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169025</xdr:rowOff>
    </xdr:from>
    <xdr:ext cx="534377" cy="259045"/>
    <xdr:sp macro="" textlink="">
      <xdr:nvSpPr>
        <xdr:cNvPr id="476" name="普通建設事業費 （ うち更新整備　）該当値テキスト"/>
        <xdr:cNvSpPr txBox="1"/>
      </xdr:nvSpPr>
      <xdr:spPr>
        <a:xfrm>
          <a:off x="10528300" y="1645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62698</xdr:rowOff>
    </xdr:from>
    <xdr:to>
      <xdr:col>50</xdr:col>
      <xdr:colOff>165100</xdr:colOff>
      <xdr:row>95</xdr:row>
      <xdr:rowOff>164298</xdr:rowOff>
    </xdr:to>
    <xdr:sp macro="" textlink="">
      <xdr:nvSpPr>
        <xdr:cNvPr id="477" name="楕円 476"/>
        <xdr:cNvSpPr/>
      </xdr:nvSpPr>
      <xdr:spPr>
        <a:xfrm>
          <a:off x="9588500" y="1635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9375</xdr:rowOff>
    </xdr:from>
    <xdr:ext cx="534377" cy="259045"/>
    <xdr:sp macro="" textlink="">
      <xdr:nvSpPr>
        <xdr:cNvPr id="478" name="テキスト ボックス 477"/>
        <xdr:cNvSpPr txBox="1"/>
      </xdr:nvSpPr>
      <xdr:spPr>
        <a:xfrm>
          <a:off x="9372111" y="1612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44726</xdr:rowOff>
    </xdr:from>
    <xdr:to>
      <xdr:col>46</xdr:col>
      <xdr:colOff>38100</xdr:colOff>
      <xdr:row>97</xdr:row>
      <xdr:rowOff>146326</xdr:rowOff>
    </xdr:to>
    <xdr:sp macro="" textlink="">
      <xdr:nvSpPr>
        <xdr:cNvPr id="479" name="楕円 478"/>
        <xdr:cNvSpPr/>
      </xdr:nvSpPr>
      <xdr:spPr>
        <a:xfrm>
          <a:off x="8699500" y="1667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162853</xdr:rowOff>
    </xdr:from>
    <xdr:ext cx="534377" cy="259045"/>
    <xdr:sp macro="" textlink="">
      <xdr:nvSpPr>
        <xdr:cNvPr id="480" name="テキスト ボックス 479"/>
        <xdr:cNvSpPr txBox="1"/>
      </xdr:nvSpPr>
      <xdr:spPr>
        <a:xfrm>
          <a:off x="8483111" y="1645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168007</xdr:rowOff>
    </xdr:from>
    <xdr:to>
      <xdr:col>41</xdr:col>
      <xdr:colOff>101600</xdr:colOff>
      <xdr:row>98</xdr:row>
      <xdr:rowOff>98157</xdr:rowOff>
    </xdr:to>
    <xdr:sp macro="" textlink="">
      <xdr:nvSpPr>
        <xdr:cNvPr id="481" name="楕円 480"/>
        <xdr:cNvSpPr/>
      </xdr:nvSpPr>
      <xdr:spPr>
        <a:xfrm>
          <a:off x="7810500" y="1679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89284</xdr:rowOff>
    </xdr:from>
    <xdr:ext cx="534377" cy="259045"/>
    <xdr:sp macro="" textlink="">
      <xdr:nvSpPr>
        <xdr:cNvPr id="482" name="テキスト ボックス 481"/>
        <xdr:cNvSpPr txBox="1"/>
      </xdr:nvSpPr>
      <xdr:spPr>
        <a:xfrm>
          <a:off x="7594111" y="1689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155814</xdr:rowOff>
    </xdr:from>
    <xdr:to>
      <xdr:col>36</xdr:col>
      <xdr:colOff>165100</xdr:colOff>
      <xdr:row>98</xdr:row>
      <xdr:rowOff>85964</xdr:rowOff>
    </xdr:to>
    <xdr:sp macro="" textlink="">
      <xdr:nvSpPr>
        <xdr:cNvPr id="483" name="楕円 482"/>
        <xdr:cNvSpPr/>
      </xdr:nvSpPr>
      <xdr:spPr>
        <a:xfrm>
          <a:off x="6921500" y="1678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77091</xdr:rowOff>
    </xdr:from>
    <xdr:ext cx="534377" cy="259045"/>
    <xdr:sp macro="" textlink="">
      <xdr:nvSpPr>
        <xdr:cNvPr id="484" name="テキスト ボックス 483"/>
        <xdr:cNvSpPr txBox="1"/>
      </xdr:nvSpPr>
      <xdr:spPr>
        <a:xfrm>
          <a:off x="6705111" y="1687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40602</xdr:rowOff>
    </xdr:from>
    <xdr:to>
      <xdr:col>85</xdr:col>
      <xdr:colOff>127000</xdr:colOff>
      <xdr:row>39</xdr:row>
      <xdr:rowOff>41303</xdr:rowOff>
    </xdr:to>
    <xdr:cxnSp macro="">
      <xdr:nvCxnSpPr>
        <xdr:cNvPr id="513" name="直線コネクタ 512"/>
        <xdr:cNvCxnSpPr/>
      </xdr:nvCxnSpPr>
      <xdr:spPr>
        <a:xfrm flipV="1">
          <a:off x="15481300" y="6727152"/>
          <a:ext cx="838200" cy="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41303</xdr:rowOff>
    </xdr:from>
    <xdr:to>
      <xdr:col>81</xdr:col>
      <xdr:colOff>50800</xdr:colOff>
      <xdr:row>39</xdr:row>
      <xdr:rowOff>44450</xdr:rowOff>
    </xdr:to>
    <xdr:cxnSp macro="">
      <xdr:nvCxnSpPr>
        <xdr:cNvPr id="516" name="直線コネクタ 515"/>
        <xdr:cNvCxnSpPr/>
      </xdr:nvCxnSpPr>
      <xdr:spPr>
        <a:xfrm flipV="1">
          <a:off x="14592300" y="6727853"/>
          <a:ext cx="889000" cy="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42568</xdr:rowOff>
    </xdr:from>
    <xdr:to>
      <xdr:col>76</xdr:col>
      <xdr:colOff>114300</xdr:colOff>
      <xdr:row>39</xdr:row>
      <xdr:rowOff>44450</xdr:rowOff>
    </xdr:to>
    <xdr:cxnSp macro="">
      <xdr:nvCxnSpPr>
        <xdr:cNvPr id="519" name="直線コネクタ 518"/>
        <xdr:cNvCxnSpPr/>
      </xdr:nvCxnSpPr>
      <xdr:spPr>
        <a:xfrm>
          <a:off x="13703300" y="6729118"/>
          <a:ext cx="889000" cy="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38750</xdr:rowOff>
    </xdr:from>
    <xdr:to>
      <xdr:col>71</xdr:col>
      <xdr:colOff>177800</xdr:colOff>
      <xdr:row>39</xdr:row>
      <xdr:rowOff>42568</xdr:rowOff>
    </xdr:to>
    <xdr:cxnSp macro="">
      <xdr:nvCxnSpPr>
        <xdr:cNvPr id="522" name="直線コネクタ 521"/>
        <xdr:cNvCxnSpPr/>
      </xdr:nvCxnSpPr>
      <xdr:spPr>
        <a:xfrm>
          <a:off x="12814300" y="6725300"/>
          <a:ext cx="889000" cy="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161252</xdr:rowOff>
    </xdr:from>
    <xdr:to>
      <xdr:col>85</xdr:col>
      <xdr:colOff>177800</xdr:colOff>
      <xdr:row>39</xdr:row>
      <xdr:rowOff>91402</xdr:rowOff>
    </xdr:to>
    <xdr:sp macro="" textlink="">
      <xdr:nvSpPr>
        <xdr:cNvPr id="532" name="楕円 531"/>
        <xdr:cNvSpPr/>
      </xdr:nvSpPr>
      <xdr:spPr>
        <a:xfrm>
          <a:off x="16268700" y="667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378565" cy="259045"/>
    <xdr:sp macro="" textlink="">
      <xdr:nvSpPr>
        <xdr:cNvPr id="533" name="災害復旧事業費該当値テキスト"/>
        <xdr:cNvSpPr txBox="1"/>
      </xdr:nvSpPr>
      <xdr:spPr>
        <a:xfrm>
          <a:off x="16370300" y="6625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161953</xdr:rowOff>
    </xdr:from>
    <xdr:to>
      <xdr:col>81</xdr:col>
      <xdr:colOff>101600</xdr:colOff>
      <xdr:row>39</xdr:row>
      <xdr:rowOff>92103</xdr:rowOff>
    </xdr:to>
    <xdr:sp macro="" textlink="">
      <xdr:nvSpPr>
        <xdr:cNvPr id="534" name="楕円 533"/>
        <xdr:cNvSpPr/>
      </xdr:nvSpPr>
      <xdr:spPr>
        <a:xfrm>
          <a:off x="15430500" y="667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83230</xdr:rowOff>
    </xdr:from>
    <xdr:ext cx="378565" cy="259045"/>
    <xdr:sp macro="" textlink="">
      <xdr:nvSpPr>
        <xdr:cNvPr id="535" name="テキスト ボックス 534"/>
        <xdr:cNvSpPr txBox="1"/>
      </xdr:nvSpPr>
      <xdr:spPr>
        <a:xfrm>
          <a:off x="15292017" y="6769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163218</xdr:rowOff>
    </xdr:from>
    <xdr:to>
      <xdr:col>72</xdr:col>
      <xdr:colOff>38100</xdr:colOff>
      <xdr:row>39</xdr:row>
      <xdr:rowOff>93368</xdr:rowOff>
    </xdr:to>
    <xdr:sp macro="" textlink="">
      <xdr:nvSpPr>
        <xdr:cNvPr id="538" name="楕円 537"/>
        <xdr:cNvSpPr/>
      </xdr:nvSpPr>
      <xdr:spPr>
        <a:xfrm>
          <a:off x="13652500" y="667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84495</xdr:rowOff>
    </xdr:from>
    <xdr:ext cx="378565" cy="259045"/>
    <xdr:sp macro="" textlink="">
      <xdr:nvSpPr>
        <xdr:cNvPr id="539" name="テキスト ボックス 538"/>
        <xdr:cNvSpPr txBox="1"/>
      </xdr:nvSpPr>
      <xdr:spPr>
        <a:xfrm>
          <a:off x="13514017" y="6771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159400</xdr:rowOff>
    </xdr:from>
    <xdr:to>
      <xdr:col>67</xdr:col>
      <xdr:colOff>101600</xdr:colOff>
      <xdr:row>39</xdr:row>
      <xdr:rowOff>89550</xdr:rowOff>
    </xdr:to>
    <xdr:sp macro="" textlink="">
      <xdr:nvSpPr>
        <xdr:cNvPr id="540" name="楕円 539"/>
        <xdr:cNvSpPr/>
      </xdr:nvSpPr>
      <xdr:spPr>
        <a:xfrm>
          <a:off x="12763500" y="667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80677</xdr:rowOff>
    </xdr:from>
    <xdr:ext cx="378565" cy="259045"/>
    <xdr:sp macro="" textlink="">
      <xdr:nvSpPr>
        <xdr:cNvPr id="541" name="テキスト ボックス 540"/>
        <xdr:cNvSpPr txBox="1"/>
      </xdr:nvSpPr>
      <xdr:spPr>
        <a:xfrm>
          <a:off x="12625017" y="6767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93980</xdr:rowOff>
    </xdr:from>
    <xdr:to>
      <xdr:col>85</xdr:col>
      <xdr:colOff>127000</xdr:colOff>
      <xdr:row>73</xdr:row>
      <xdr:rowOff>123946</xdr:rowOff>
    </xdr:to>
    <xdr:cxnSp macro="">
      <xdr:nvCxnSpPr>
        <xdr:cNvPr id="619" name="直線コネクタ 618"/>
        <xdr:cNvCxnSpPr/>
      </xdr:nvCxnSpPr>
      <xdr:spPr>
        <a:xfrm>
          <a:off x="15481300" y="12438380"/>
          <a:ext cx="838200" cy="20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72947</xdr:rowOff>
    </xdr:from>
    <xdr:ext cx="534377" cy="259045"/>
    <xdr:sp macro="" textlink="">
      <xdr:nvSpPr>
        <xdr:cNvPr id="620" name="公債費平均値テキスト"/>
        <xdr:cNvSpPr txBox="1"/>
      </xdr:nvSpPr>
      <xdr:spPr>
        <a:xfrm>
          <a:off x="16370300" y="1276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93980</xdr:rowOff>
    </xdr:from>
    <xdr:to>
      <xdr:col>81</xdr:col>
      <xdr:colOff>50800</xdr:colOff>
      <xdr:row>72</xdr:row>
      <xdr:rowOff>95238</xdr:rowOff>
    </xdr:to>
    <xdr:cxnSp macro="">
      <xdr:nvCxnSpPr>
        <xdr:cNvPr id="622" name="直線コネクタ 621"/>
        <xdr:cNvCxnSpPr/>
      </xdr:nvCxnSpPr>
      <xdr:spPr>
        <a:xfrm flipV="1">
          <a:off x="14592300" y="12438380"/>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3376</xdr:rowOff>
    </xdr:from>
    <xdr:ext cx="534377" cy="259045"/>
    <xdr:sp macro="" textlink="">
      <xdr:nvSpPr>
        <xdr:cNvPr id="624" name="テキスト ボックス 623"/>
        <xdr:cNvSpPr txBox="1"/>
      </xdr:nvSpPr>
      <xdr:spPr>
        <a:xfrm>
          <a:off x="15214111" y="128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95238</xdr:rowOff>
    </xdr:from>
    <xdr:to>
      <xdr:col>76</xdr:col>
      <xdr:colOff>114300</xdr:colOff>
      <xdr:row>74</xdr:row>
      <xdr:rowOff>62757</xdr:rowOff>
    </xdr:to>
    <xdr:cxnSp macro="">
      <xdr:nvCxnSpPr>
        <xdr:cNvPr id="625" name="直線コネクタ 624"/>
        <xdr:cNvCxnSpPr/>
      </xdr:nvCxnSpPr>
      <xdr:spPr>
        <a:xfrm flipV="1">
          <a:off x="13703300" y="12439638"/>
          <a:ext cx="889000" cy="31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163587</xdr:rowOff>
    </xdr:from>
    <xdr:ext cx="534377" cy="259045"/>
    <xdr:sp macro="" textlink="">
      <xdr:nvSpPr>
        <xdr:cNvPr id="627" name="テキスト ボックス 626"/>
        <xdr:cNvSpPr txBox="1"/>
      </xdr:nvSpPr>
      <xdr:spPr>
        <a:xfrm>
          <a:off x="14325111" y="128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62757</xdr:rowOff>
    </xdr:from>
    <xdr:to>
      <xdr:col>71</xdr:col>
      <xdr:colOff>177800</xdr:colOff>
      <xdr:row>74</xdr:row>
      <xdr:rowOff>117259</xdr:rowOff>
    </xdr:to>
    <xdr:cxnSp macro="">
      <xdr:nvCxnSpPr>
        <xdr:cNvPr id="628" name="直線コネクタ 627"/>
        <xdr:cNvCxnSpPr/>
      </xdr:nvCxnSpPr>
      <xdr:spPr>
        <a:xfrm flipV="1">
          <a:off x="12814300" y="12750057"/>
          <a:ext cx="889000" cy="5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166635</xdr:rowOff>
    </xdr:from>
    <xdr:ext cx="534377" cy="259045"/>
    <xdr:sp macro="" textlink="">
      <xdr:nvSpPr>
        <xdr:cNvPr id="630" name="テキスト ボックス 629"/>
        <xdr:cNvSpPr txBox="1"/>
      </xdr:nvSpPr>
      <xdr:spPr>
        <a:xfrm>
          <a:off x="13436111" y="128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166844</xdr:rowOff>
    </xdr:from>
    <xdr:ext cx="534377" cy="259045"/>
    <xdr:sp macro="" textlink="">
      <xdr:nvSpPr>
        <xdr:cNvPr id="632" name="テキスト ボックス 631"/>
        <xdr:cNvSpPr txBox="1"/>
      </xdr:nvSpPr>
      <xdr:spPr>
        <a:xfrm>
          <a:off x="12547111" y="128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73146</xdr:rowOff>
    </xdr:from>
    <xdr:to>
      <xdr:col>85</xdr:col>
      <xdr:colOff>177800</xdr:colOff>
      <xdr:row>74</xdr:row>
      <xdr:rowOff>3296</xdr:rowOff>
    </xdr:to>
    <xdr:sp macro="" textlink="">
      <xdr:nvSpPr>
        <xdr:cNvPr id="638" name="楕円 637"/>
        <xdr:cNvSpPr/>
      </xdr:nvSpPr>
      <xdr:spPr>
        <a:xfrm>
          <a:off x="16268700" y="1258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96023</xdr:rowOff>
    </xdr:from>
    <xdr:ext cx="534377" cy="259045"/>
    <xdr:sp macro="" textlink="">
      <xdr:nvSpPr>
        <xdr:cNvPr id="639" name="公債費該当値テキスト"/>
        <xdr:cNvSpPr txBox="1"/>
      </xdr:nvSpPr>
      <xdr:spPr>
        <a:xfrm>
          <a:off x="16370300" y="1244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43180</xdr:rowOff>
    </xdr:from>
    <xdr:to>
      <xdr:col>81</xdr:col>
      <xdr:colOff>101600</xdr:colOff>
      <xdr:row>72</xdr:row>
      <xdr:rowOff>144780</xdr:rowOff>
    </xdr:to>
    <xdr:sp macro="" textlink="">
      <xdr:nvSpPr>
        <xdr:cNvPr id="640" name="楕円 639"/>
        <xdr:cNvSpPr/>
      </xdr:nvSpPr>
      <xdr:spPr>
        <a:xfrm>
          <a:off x="15430500" y="1238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161307</xdr:rowOff>
    </xdr:from>
    <xdr:ext cx="534377" cy="259045"/>
    <xdr:sp macro="" textlink="">
      <xdr:nvSpPr>
        <xdr:cNvPr id="641" name="テキスト ボックス 640"/>
        <xdr:cNvSpPr txBox="1"/>
      </xdr:nvSpPr>
      <xdr:spPr>
        <a:xfrm>
          <a:off x="15214111" y="1216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44438</xdr:rowOff>
    </xdr:from>
    <xdr:to>
      <xdr:col>76</xdr:col>
      <xdr:colOff>165100</xdr:colOff>
      <xdr:row>72</xdr:row>
      <xdr:rowOff>146038</xdr:rowOff>
    </xdr:to>
    <xdr:sp macro="" textlink="">
      <xdr:nvSpPr>
        <xdr:cNvPr id="642" name="楕円 641"/>
        <xdr:cNvSpPr/>
      </xdr:nvSpPr>
      <xdr:spPr>
        <a:xfrm>
          <a:off x="14541500" y="1238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162565</xdr:rowOff>
    </xdr:from>
    <xdr:ext cx="534377" cy="259045"/>
    <xdr:sp macro="" textlink="">
      <xdr:nvSpPr>
        <xdr:cNvPr id="643" name="テキスト ボックス 642"/>
        <xdr:cNvSpPr txBox="1"/>
      </xdr:nvSpPr>
      <xdr:spPr>
        <a:xfrm>
          <a:off x="14325111" y="1216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11957</xdr:rowOff>
    </xdr:from>
    <xdr:to>
      <xdr:col>72</xdr:col>
      <xdr:colOff>38100</xdr:colOff>
      <xdr:row>74</xdr:row>
      <xdr:rowOff>113557</xdr:rowOff>
    </xdr:to>
    <xdr:sp macro="" textlink="">
      <xdr:nvSpPr>
        <xdr:cNvPr id="644" name="楕円 643"/>
        <xdr:cNvSpPr/>
      </xdr:nvSpPr>
      <xdr:spPr>
        <a:xfrm>
          <a:off x="13652500" y="1269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130084</xdr:rowOff>
    </xdr:from>
    <xdr:ext cx="534377" cy="259045"/>
    <xdr:sp macro="" textlink="">
      <xdr:nvSpPr>
        <xdr:cNvPr id="645" name="テキスト ボックス 644"/>
        <xdr:cNvSpPr txBox="1"/>
      </xdr:nvSpPr>
      <xdr:spPr>
        <a:xfrm>
          <a:off x="13436111" y="1247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66459</xdr:rowOff>
    </xdr:from>
    <xdr:to>
      <xdr:col>67</xdr:col>
      <xdr:colOff>101600</xdr:colOff>
      <xdr:row>74</xdr:row>
      <xdr:rowOff>168059</xdr:rowOff>
    </xdr:to>
    <xdr:sp macro="" textlink="">
      <xdr:nvSpPr>
        <xdr:cNvPr id="646" name="楕円 645"/>
        <xdr:cNvSpPr/>
      </xdr:nvSpPr>
      <xdr:spPr>
        <a:xfrm>
          <a:off x="12763500" y="1275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13136</xdr:rowOff>
    </xdr:from>
    <xdr:ext cx="534377" cy="259045"/>
    <xdr:sp macro="" textlink="">
      <xdr:nvSpPr>
        <xdr:cNvPr id="647" name="テキスト ボックス 646"/>
        <xdr:cNvSpPr txBox="1"/>
      </xdr:nvSpPr>
      <xdr:spPr>
        <a:xfrm>
          <a:off x="12547111" y="125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60034</xdr:rowOff>
    </xdr:from>
    <xdr:to>
      <xdr:col>85</xdr:col>
      <xdr:colOff>127000</xdr:colOff>
      <xdr:row>98</xdr:row>
      <xdr:rowOff>96735</xdr:rowOff>
    </xdr:to>
    <xdr:cxnSp macro="">
      <xdr:nvCxnSpPr>
        <xdr:cNvPr id="676" name="直線コネクタ 675"/>
        <xdr:cNvCxnSpPr/>
      </xdr:nvCxnSpPr>
      <xdr:spPr>
        <a:xfrm flipV="1">
          <a:off x="15481300" y="16862134"/>
          <a:ext cx="838200" cy="3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96735</xdr:rowOff>
    </xdr:from>
    <xdr:to>
      <xdr:col>81</xdr:col>
      <xdr:colOff>50800</xdr:colOff>
      <xdr:row>98</xdr:row>
      <xdr:rowOff>134455</xdr:rowOff>
    </xdr:to>
    <xdr:cxnSp macro="">
      <xdr:nvCxnSpPr>
        <xdr:cNvPr id="679" name="直線コネクタ 678"/>
        <xdr:cNvCxnSpPr/>
      </xdr:nvCxnSpPr>
      <xdr:spPr>
        <a:xfrm flipV="1">
          <a:off x="14592300" y="16898835"/>
          <a:ext cx="889000" cy="3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18720</xdr:rowOff>
    </xdr:from>
    <xdr:to>
      <xdr:col>76</xdr:col>
      <xdr:colOff>114300</xdr:colOff>
      <xdr:row>98</xdr:row>
      <xdr:rowOff>134455</xdr:rowOff>
    </xdr:to>
    <xdr:cxnSp macro="">
      <xdr:nvCxnSpPr>
        <xdr:cNvPr id="682" name="直線コネクタ 681"/>
        <xdr:cNvCxnSpPr/>
      </xdr:nvCxnSpPr>
      <xdr:spPr>
        <a:xfrm>
          <a:off x="13703300" y="16820820"/>
          <a:ext cx="889000" cy="1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18720</xdr:rowOff>
    </xdr:from>
    <xdr:to>
      <xdr:col>71</xdr:col>
      <xdr:colOff>177800</xdr:colOff>
      <xdr:row>98</xdr:row>
      <xdr:rowOff>63170</xdr:rowOff>
    </xdr:to>
    <xdr:cxnSp macro="">
      <xdr:nvCxnSpPr>
        <xdr:cNvPr id="685" name="直線コネクタ 684"/>
        <xdr:cNvCxnSpPr/>
      </xdr:nvCxnSpPr>
      <xdr:spPr>
        <a:xfrm flipV="1">
          <a:off x="12814300" y="1682082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104539</xdr:rowOff>
    </xdr:from>
    <xdr:ext cx="534377" cy="259045"/>
    <xdr:sp macro="" textlink="">
      <xdr:nvSpPr>
        <xdr:cNvPr id="687" name="テキスト ボックス 686"/>
        <xdr:cNvSpPr txBox="1"/>
      </xdr:nvSpPr>
      <xdr:spPr>
        <a:xfrm>
          <a:off x="13436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9234</xdr:rowOff>
    </xdr:from>
    <xdr:to>
      <xdr:col>85</xdr:col>
      <xdr:colOff>177800</xdr:colOff>
      <xdr:row>98</xdr:row>
      <xdr:rowOff>110834</xdr:rowOff>
    </xdr:to>
    <xdr:sp macro="" textlink="">
      <xdr:nvSpPr>
        <xdr:cNvPr id="695" name="楕円 694"/>
        <xdr:cNvSpPr/>
      </xdr:nvSpPr>
      <xdr:spPr>
        <a:xfrm>
          <a:off x="16268700" y="1681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159111</xdr:rowOff>
    </xdr:from>
    <xdr:ext cx="534377" cy="259045"/>
    <xdr:sp macro="" textlink="">
      <xdr:nvSpPr>
        <xdr:cNvPr id="696" name="積立金該当値テキスト"/>
        <xdr:cNvSpPr txBox="1"/>
      </xdr:nvSpPr>
      <xdr:spPr>
        <a:xfrm>
          <a:off x="16370300" y="1678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45935</xdr:rowOff>
    </xdr:from>
    <xdr:to>
      <xdr:col>81</xdr:col>
      <xdr:colOff>101600</xdr:colOff>
      <xdr:row>98</xdr:row>
      <xdr:rowOff>147535</xdr:rowOff>
    </xdr:to>
    <xdr:sp macro="" textlink="">
      <xdr:nvSpPr>
        <xdr:cNvPr id="697" name="楕円 696"/>
        <xdr:cNvSpPr/>
      </xdr:nvSpPr>
      <xdr:spPr>
        <a:xfrm>
          <a:off x="15430500" y="1684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138662</xdr:rowOff>
    </xdr:from>
    <xdr:ext cx="469744" cy="259045"/>
    <xdr:sp macro="" textlink="">
      <xdr:nvSpPr>
        <xdr:cNvPr id="698" name="テキスト ボックス 697"/>
        <xdr:cNvSpPr txBox="1"/>
      </xdr:nvSpPr>
      <xdr:spPr>
        <a:xfrm>
          <a:off x="15246428" y="1694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83655</xdr:rowOff>
    </xdr:from>
    <xdr:to>
      <xdr:col>76</xdr:col>
      <xdr:colOff>165100</xdr:colOff>
      <xdr:row>99</xdr:row>
      <xdr:rowOff>13805</xdr:rowOff>
    </xdr:to>
    <xdr:sp macro="" textlink="">
      <xdr:nvSpPr>
        <xdr:cNvPr id="699" name="楕円 698"/>
        <xdr:cNvSpPr/>
      </xdr:nvSpPr>
      <xdr:spPr>
        <a:xfrm>
          <a:off x="14541500" y="168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4932</xdr:rowOff>
    </xdr:from>
    <xdr:ext cx="469744" cy="259045"/>
    <xdr:sp macro="" textlink="">
      <xdr:nvSpPr>
        <xdr:cNvPr id="700" name="テキスト ボックス 699"/>
        <xdr:cNvSpPr txBox="1"/>
      </xdr:nvSpPr>
      <xdr:spPr>
        <a:xfrm>
          <a:off x="14357428" y="1697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139370</xdr:rowOff>
    </xdr:from>
    <xdr:to>
      <xdr:col>72</xdr:col>
      <xdr:colOff>38100</xdr:colOff>
      <xdr:row>98</xdr:row>
      <xdr:rowOff>69520</xdr:rowOff>
    </xdr:to>
    <xdr:sp macro="" textlink="">
      <xdr:nvSpPr>
        <xdr:cNvPr id="701" name="楕円 700"/>
        <xdr:cNvSpPr/>
      </xdr:nvSpPr>
      <xdr:spPr>
        <a:xfrm>
          <a:off x="13652500" y="1677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86047</xdr:rowOff>
    </xdr:from>
    <xdr:ext cx="534377" cy="259045"/>
    <xdr:sp macro="" textlink="">
      <xdr:nvSpPr>
        <xdr:cNvPr id="702" name="テキスト ボックス 701"/>
        <xdr:cNvSpPr txBox="1"/>
      </xdr:nvSpPr>
      <xdr:spPr>
        <a:xfrm>
          <a:off x="13436111" y="1654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12370</xdr:rowOff>
    </xdr:from>
    <xdr:to>
      <xdr:col>67</xdr:col>
      <xdr:colOff>101600</xdr:colOff>
      <xdr:row>98</xdr:row>
      <xdr:rowOff>113970</xdr:rowOff>
    </xdr:to>
    <xdr:sp macro="" textlink="">
      <xdr:nvSpPr>
        <xdr:cNvPr id="703" name="楕円 702"/>
        <xdr:cNvSpPr/>
      </xdr:nvSpPr>
      <xdr:spPr>
        <a:xfrm>
          <a:off x="12763500" y="1681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105097</xdr:rowOff>
    </xdr:from>
    <xdr:ext cx="534377" cy="259045"/>
    <xdr:sp macro="" textlink="">
      <xdr:nvSpPr>
        <xdr:cNvPr id="704" name="テキスト ボックス 703"/>
        <xdr:cNvSpPr txBox="1"/>
      </xdr:nvSpPr>
      <xdr:spPr>
        <a:xfrm>
          <a:off x="12547111" y="1690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17018</xdr:rowOff>
    </xdr:from>
    <xdr:to>
      <xdr:col>116</xdr:col>
      <xdr:colOff>63500</xdr:colOff>
      <xdr:row>58</xdr:row>
      <xdr:rowOff>17208</xdr:rowOff>
    </xdr:to>
    <xdr:cxnSp macro="">
      <xdr:nvCxnSpPr>
        <xdr:cNvPr id="790" name="直線コネクタ 789"/>
        <xdr:cNvCxnSpPr/>
      </xdr:nvCxnSpPr>
      <xdr:spPr>
        <a:xfrm flipV="1">
          <a:off x="21323300" y="9961118"/>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120819</xdr:rowOff>
    </xdr:from>
    <xdr:ext cx="469744" cy="259045"/>
    <xdr:sp macro="" textlink="">
      <xdr:nvSpPr>
        <xdr:cNvPr id="791" name="貸付金平均値テキスト"/>
        <xdr:cNvSpPr txBox="1"/>
      </xdr:nvSpPr>
      <xdr:spPr>
        <a:xfrm>
          <a:off x="22212300" y="989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17208</xdr:rowOff>
    </xdr:from>
    <xdr:to>
      <xdr:col>111</xdr:col>
      <xdr:colOff>177800</xdr:colOff>
      <xdr:row>58</xdr:row>
      <xdr:rowOff>19685</xdr:rowOff>
    </xdr:to>
    <xdr:cxnSp macro="">
      <xdr:nvCxnSpPr>
        <xdr:cNvPr id="793" name="直線コネクタ 792"/>
        <xdr:cNvCxnSpPr/>
      </xdr:nvCxnSpPr>
      <xdr:spPr>
        <a:xfrm flipV="1">
          <a:off x="20434300" y="9961308"/>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67403</xdr:rowOff>
    </xdr:from>
    <xdr:ext cx="469744" cy="259045"/>
    <xdr:sp macro="" textlink="">
      <xdr:nvSpPr>
        <xdr:cNvPr id="795" name="テキスト ボックス 794"/>
        <xdr:cNvSpPr txBox="1"/>
      </xdr:nvSpPr>
      <xdr:spPr>
        <a:xfrm>
          <a:off x="21088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19609</xdr:rowOff>
    </xdr:from>
    <xdr:to>
      <xdr:col>107</xdr:col>
      <xdr:colOff>50800</xdr:colOff>
      <xdr:row>58</xdr:row>
      <xdr:rowOff>19685</xdr:rowOff>
    </xdr:to>
    <xdr:cxnSp macro="">
      <xdr:nvCxnSpPr>
        <xdr:cNvPr id="796" name="直線コネクタ 795"/>
        <xdr:cNvCxnSpPr/>
      </xdr:nvCxnSpPr>
      <xdr:spPr>
        <a:xfrm>
          <a:off x="19545300" y="9963709"/>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19418</xdr:rowOff>
    </xdr:from>
    <xdr:to>
      <xdr:col>102</xdr:col>
      <xdr:colOff>114300</xdr:colOff>
      <xdr:row>58</xdr:row>
      <xdr:rowOff>19609</xdr:rowOff>
    </xdr:to>
    <xdr:cxnSp macro="">
      <xdr:nvCxnSpPr>
        <xdr:cNvPr id="799" name="直線コネクタ 798"/>
        <xdr:cNvCxnSpPr/>
      </xdr:nvCxnSpPr>
      <xdr:spPr>
        <a:xfrm>
          <a:off x="18656300" y="9963518"/>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137668</xdr:rowOff>
    </xdr:from>
    <xdr:to>
      <xdr:col>116</xdr:col>
      <xdr:colOff>114300</xdr:colOff>
      <xdr:row>58</xdr:row>
      <xdr:rowOff>67818</xdr:rowOff>
    </xdr:to>
    <xdr:sp macro="" textlink="">
      <xdr:nvSpPr>
        <xdr:cNvPr id="809" name="楕円 808"/>
        <xdr:cNvSpPr/>
      </xdr:nvSpPr>
      <xdr:spPr>
        <a:xfrm>
          <a:off x="22110700" y="991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160545</xdr:rowOff>
    </xdr:from>
    <xdr:ext cx="469744" cy="259045"/>
    <xdr:sp macro="" textlink="">
      <xdr:nvSpPr>
        <xdr:cNvPr id="810" name="貸付金該当値テキスト"/>
        <xdr:cNvSpPr txBox="1"/>
      </xdr:nvSpPr>
      <xdr:spPr>
        <a:xfrm>
          <a:off x="22212300" y="976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137858</xdr:rowOff>
    </xdr:from>
    <xdr:to>
      <xdr:col>112</xdr:col>
      <xdr:colOff>38100</xdr:colOff>
      <xdr:row>58</xdr:row>
      <xdr:rowOff>68008</xdr:rowOff>
    </xdr:to>
    <xdr:sp macro="" textlink="">
      <xdr:nvSpPr>
        <xdr:cNvPr id="811" name="楕円 810"/>
        <xdr:cNvSpPr/>
      </xdr:nvSpPr>
      <xdr:spPr>
        <a:xfrm>
          <a:off x="21272500" y="991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84535</xdr:rowOff>
    </xdr:from>
    <xdr:ext cx="469744" cy="259045"/>
    <xdr:sp macro="" textlink="">
      <xdr:nvSpPr>
        <xdr:cNvPr id="812" name="テキスト ボックス 811"/>
        <xdr:cNvSpPr txBox="1"/>
      </xdr:nvSpPr>
      <xdr:spPr>
        <a:xfrm>
          <a:off x="21088428" y="968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140335</xdr:rowOff>
    </xdr:from>
    <xdr:to>
      <xdr:col>107</xdr:col>
      <xdr:colOff>101600</xdr:colOff>
      <xdr:row>58</xdr:row>
      <xdr:rowOff>70485</xdr:rowOff>
    </xdr:to>
    <xdr:sp macro="" textlink="">
      <xdr:nvSpPr>
        <xdr:cNvPr id="813" name="楕円 812"/>
        <xdr:cNvSpPr/>
      </xdr:nvSpPr>
      <xdr:spPr>
        <a:xfrm>
          <a:off x="20383500"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61612</xdr:rowOff>
    </xdr:from>
    <xdr:ext cx="469744" cy="259045"/>
    <xdr:sp macro="" textlink="">
      <xdr:nvSpPr>
        <xdr:cNvPr id="814" name="テキスト ボックス 813"/>
        <xdr:cNvSpPr txBox="1"/>
      </xdr:nvSpPr>
      <xdr:spPr>
        <a:xfrm>
          <a:off x="20199428" y="1000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140259</xdr:rowOff>
    </xdr:from>
    <xdr:to>
      <xdr:col>102</xdr:col>
      <xdr:colOff>165100</xdr:colOff>
      <xdr:row>58</xdr:row>
      <xdr:rowOff>70409</xdr:rowOff>
    </xdr:to>
    <xdr:sp macro="" textlink="">
      <xdr:nvSpPr>
        <xdr:cNvPr id="815" name="楕円 814"/>
        <xdr:cNvSpPr/>
      </xdr:nvSpPr>
      <xdr:spPr>
        <a:xfrm>
          <a:off x="19494500" y="991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61536</xdr:rowOff>
    </xdr:from>
    <xdr:ext cx="469744" cy="259045"/>
    <xdr:sp macro="" textlink="">
      <xdr:nvSpPr>
        <xdr:cNvPr id="816" name="テキスト ボックス 815"/>
        <xdr:cNvSpPr txBox="1"/>
      </xdr:nvSpPr>
      <xdr:spPr>
        <a:xfrm>
          <a:off x="19310428" y="1000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140068</xdr:rowOff>
    </xdr:from>
    <xdr:to>
      <xdr:col>98</xdr:col>
      <xdr:colOff>38100</xdr:colOff>
      <xdr:row>58</xdr:row>
      <xdr:rowOff>70218</xdr:rowOff>
    </xdr:to>
    <xdr:sp macro="" textlink="">
      <xdr:nvSpPr>
        <xdr:cNvPr id="817" name="楕円 816"/>
        <xdr:cNvSpPr/>
      </xdr:nvSpPr>
      <xdr:spPr>
        <a:xfrm>
          <a:off x="18605500" y="991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61345</xdr:rowOff>
    </xdr:from>
    <xdr:ext cx="469744" cy="259045"/>
    <xdr:sp macro="" textlink="">
      <xdr:nvSpPr>
        <xdr:cNvPr id="818" name="テキスト ボックス 817"/>
        <xdr:cNvSpPr txBox="1"/>
      </xdr:nvSpPr>
      <xdr:spPr>
        <a:xfrm>
          <a:off x="18421428" y="1000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1" name="テキスト ボックス 830"/>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39" name="テキスト ボックス 838"/>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1" name="テキスト ボックス 840"/>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3" name="テキスト ボックス 842"/>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91122</xdr:rowOff>
    </xdr:from>
    <xdr:to>
      <xdr:col>116</xdr:col>
      <xdr:colOff>62864</xdr:colOff>
      <xdr:row>79</xdr:row>
      <xdr:rowOff>8226</xdr:rowOff>
    </xdr:to>
    <xdr:cxnSp macro="">
      <xdr:nvCxnSpPr>
        <xdr:cNvPr id="847" name="直線コネクタ 846"/>
        <xdr:cNvCxnSpPr/>
      </xdr:nvCxnSpPr>
      <xdr:spPr>
        <a:xfrm flipV="1">
          <a:off x="22159595" y="12435522"/>
          <a:ext cx="1269" cy="1117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12053</xdr:rowOff>
    </xdr:from>
    <xdr:ext cx="534377" cy="259045"/>
    <xdr:sp macro="" textlink="">
      <xdr:nvSpPr>
        <xdr:cNvPr id="848" name="繰出金最小値テキスト"/>
        <xdr:cNvSpPr txBox="1"/>
      </xdr:nvSpPr>
      <xdr:spPr>
        <a:xfrm>
          <a:off x="22212300" y="1355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8226</xdr:rowOff>
    </xdr:from>
    <xdr:to>
      <xdr:col>116</xdr:col>
      <xdr:colOff>152400</xdr:colOff>
      <xdr:row>79</xdr:row>
      <xdr:rowOff>8226</xdr:rowOff>
    </xdr:to>
    <xdr:cxnSp macro="">
      <xdr:nvCxnSpPr>
        <xdr:cNvPr id="849" name="直線コネクタ 848"/>
        <xdr:cNvCxnSpPr/>
      </xdr:nvCxnSpPr>
      <xdr:spPr>
        <a:xfrm>
          <a:off x="22072600" y="1355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37799</xdr:rowOff>
    </xdr:from>
    <xdr:ext cx="534377" cy="259045"/>
    <xdr:sp macro="" textlink="">
      <xdr:nvSpPr>
        <xdr:cNvPr id="850" name="繰出金最大値テキスト"/>
        <xdr:cNvSpPr txBox="1"/>
      </xdr:nvSpPr>
      <xdr:spPr>
        <a:xfrm>
          <a:off x="22212300" y="1221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91122</xdr:rowOff>
    </xdr:from>
    <xdr:to>
      <xdr:col>116</xdr:col>
      <xdr:colOff>152400</xdr:colOff>
      <xdr:row>72</xdr:row>
      <xdr:rowOff>91122</xdr:rowOff>
    </xdr:to>
    <xdr:cxnSp macro="">
      <xdr:nvCxnSpPr>
        <xdr:cNvPr id="851" name="直線コネクタ 850"/>
        <xdr:cNvCxnSpPr/>
      </xdr:nvCxnSpPr>
      <xdr:spPr>
        <a:xfrm>
          <a:off x="22072600" y="1243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153416</xdr:rowOff>
    </xdr:from>
    <xdr:to>
      <xdr:col>116</xdr:col>
      <xdr:colOff>63500</xdr:colOff>
      <xdr:row>73</xdr:row>
      <xdr:rowOff>123869</xdr:rowOff>
    </xdr:to>
    <xdr:cxnSp macro="">
      <xdr:nvCxnSpPr>
        <xdr:cNvPr id="852" name="直線コネクタ 851"/>
        <xdr:cNvCxnSpPr/>
      </xdr:nvCxnSpPr>
      <xdr:spPr>
        <a:xfrm>
          <a:off x="21323300" y="12154916"/>
          <a:ext cx="838200" cy="48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44496</xdr:rowOff>
    </xdr:from>
    <xdr:ext cx="534377" cy="259045"/>
    <xdr:sp macro="" textlink="">
      <xdr:nvSpPr>
        <xdr:cNvPr id="853" name="繰出金平均値テキスト"/>
        <xdr:cNvSpPr txBox="1"/>
      </xdr:nvSpPr>
      <xdr:spPr>
        <a:xfrm>
          <a:off x="22212300" y="12903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66069</xdr:rowOff>
    </xdr:from>
    <xdr:to>
      <xdr:col>116</xdr:col>
      <xdr:colOff>114300</xdr:colOff>
      <xdr:row>75</xdr:row>
      <xdr:rowOff>167669</xdr:rowOff>
    </xdr:to>
    <xdr:sp macro="" textlink="">
      <xdr:nvSpPr>
        <xdr:cNvPr id="854" name="フローチャート: 判断 853"/>
        <xdr:cNvSpPr/>
      </xdr:nvSpPr>
      <xdr:spPr>
        <a:xfrm>
          <a:off x="221107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153416</xdr:rowOff>
    </xdr:from>
    <xdr:to>
      <xdr:col>111</xdr:col>
      <xdr:colOff>177800</xdr:colOff>
      <xdr:row>71</xdr:row>
      <xdr:rowOff>73120</xdr:rowOff>
    </xdr:to>
    <xdr:cxnSp macro="">
      <xdr:nvCxnSpPr>
        <xdr:cNvPr id="855" name="直線コネクタ 854"/>
        <xdr:cNvCxnSpPr/>
      </xdr:nvCxnSpPr>
      <xdr:spPr>
        <a:xfrm flipV="1">
          <a:off x="20434300" y="12154916"/>
          <a:ext cx="889000" cy="9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73469</xdr:rowOff>
    </xdr:from>
    <xdr:to>
      <xdr:col>112</xdr:col>
      <xdr:colOff>38100</xdr:colOff>
      <xdr:row>75</xdr:row>
      <xdr:rowOff>3619</xdr:rowOff>
    </xdr:to>
    <xdr:sp macro="" textlink="">
      <xdr:nvSpPr>
        <xdr:cNvPr id="856" name="フローチャート: 判断 855"/>
        <xdr:cNvSpPr/>
      </xdr:nvSpPr>
      <xdr:spPr>
        <a:xfrm>
          <a:off x="21272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166196</xdr:rowOff>
    </xdr:from>
    <xdr:ext cx="534377" cy="259045"/>
    <xdr:sp macro="" textlink="">
      <xdr:nvSpPr>
        <xdr:cNvPr id="857" name="テキスト ボックス 856"/>
        <xdr:cNvSpPr txBox="1"/>
      </xdr:nvSpPr>
      <xdr:spPr>
        <a:xfrm>
          <a:off x="21056111" y="1285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73120</xdr:rowOff>
    </xdr:from>
    <xdr:to>
      <xdr:col>107</xdr:col>
      <xdr:colOff>50800</xdr:colOff>
      <xdr:row>71</xdr:row>
      <xdr:rowOff>149758</xdr:rowOff>
    </xdr:to>
    <xdr:cxnSp macro="">
      <xdr:nvCxnSpPr>
        <xdr:cNvPr id="858" name="直線コネクタ 857"/>
        <xdr:cNvCxnSpPr/>
      </xdr:nvCxnSpPr>
      <xdr:spPr>
        <a:xfrm flipV="1">
          <a:off x="19545300" y="12246070"/>
          <a:ext cx="889000" cy="7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35837</xdr:rowOff>
    </xdr:from>
    <xdr:to>
      <xdr:col>107</xdr:col>
      <xdr:colOff>101600</xdr:colOff>
      <xdr:row>74</xdr:row>
      <xdr:rowOff>137437</xdr:rowOff>
    </xdr:to>
    <xdr:sp macro="" textlink="">
      <xdr:nvSpPr>
        <xdr:cNvPr id="859" name="フローチャート: 判断 858"/>
        <xdr:cNvSpPr/>
      </xdr:nvSpPr>
      <xdr:spPr>
        <a:xfrm>
          <a:off x="20383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128564</xdr:rowOff>
    </xdr:from>
    <xdr:ext cx="534377" cy="259045"/>
    <xdr:sp macro="" textlink="">
      <xdr:nvSpPr>
        <xdr:cNvPr id="860" name="テキスト ボックス 859"/>
        <xdr:cNvSpPr txBox="1"/>
      </xdr:nvSpPr>
      <xdr:spPr>
        <a:xfrm>
          <a:off x="20167111" y="1281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149758</xdr:rowOff>
    </xdr:from>
    <xdr:to>
      <xdr:col>102</xdr:col>
      <xdr:colOff>114300</xdr:colOff>
      <xdr:row>72</xdr:row>
      <xdr:rowOff>25971</xdr:rowOff>
    </xdr:to>
    <xdr:cxnSp macro="">
      <xdr:nvCxnSpPr>
        <xdr:cNvPr id="861" name="直線コネクタ 860"/>
        <xdr:cNvCxnSpPr/>
      </xdr:nvCxnSpPr>
      <xdr:spPr>
        <a:xfrm flipV="1">
          <a:off x="18656300" y="12322708"/>
          <a:ext cx="889000" cy="4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26464</xdr:rowOff>
    </xdr:from>
    <xdr:to>
      <xdr:col>102</xdr:col>
      <xdr:colOff>165100</xdr:colOff>
      <xdr:row>74</xdr:row>
      <xdr:rowOff>128064</xdr:rowOff>
    </xdr:to>
    <xdr:sp macro="" textlink="">
      <xdr:nvSpPr>
        <xdr:cNvPr id="862" name="フローチャート: 判断 861"/>
        <xdr:cNvSpPr/>
      </xdr:nvSpPr>
      <xdr:spPr>
        <a:xfrm>
          <a:off x="19494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119191</xdr:rowOff>
    </xdr:from>
    <xdr:ext cx="534377" cy="259045"/>
    <xdr:sp macro="" textlink="">
      <xdr:nvSpPr>
        <xdr:cNvPr id="863" name="テキスト ボックス 862"/>
        <xdr:cNvSpPr txBox="1"/>
      </xdr:nvSpPr>
      <xdr:spPr>
        <a:xfrm>
          <a:off x="19278111" y="128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5376</xdr:rowOff>
    </xdr:from>
    <xdr:to>
      <xdr:col>98</xdr:col>
      <xdr:colOff>38100</xdr:colOff>
      <xdr:row>74</xdr:row>
      <xdr:rowOff>106976</xdr:rowOff>
    </xdr:to>
    <xdr:sp macro="" textlink="">
      <xdr:nvSpPr>
        <xdr:cNvPr id="864" name="フローチャート: 判断 863"/>
        <xdr:cNvSpPr/>
      </xdr:nvSpPr>
      <xdr:spPr>
        <a:xfrm>
          <a:off x="18605500" y="1269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98103</xdr:rowOff>
    </xdr:from>
    <xdr:ext cx="534377" cy="259045"/>
    <xdr:sp macro="" textlink="">
      <xdr:nvSpPr>
        <xdr:cNvPr id="865" name="テキスト ボックス 864"/>
        <xdr:cNvSpPr txBox="1"/>
      </xdr:nvSpPr>
      <xdr:spPr>
        <a:xfrm>
          <a:off x="18389111" y="1278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73069</xdr:rowOff>
    </xdr:from>
    <xdr:to>
      <xdr:col>116</xdr:col>
      <xdr:colOff>114300</xdr:colOff>
      <xdr:row>74</xdr:row>
      <xdr:rowOff>3219</xdr:rowOff>
    </xdr:to>
    <xdr:sp macro="" textlink="">
      <xdr:nvSpPr>
        <xdr:cNvPr id="871" name="楕円 870"/>
        <xdr:cNvSpPr/>
      </xdr:nvSpPr>
      <xdr:spPr>
        <a:xfrm>
          <a:off x="22110700" y="1258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95946</xdr:rowOff>
    </xdr:from>
    <xdr:ext cx="534377" cy="259045"/>
    <xdr:sp macro="" textlink="">
      <xdr:nvSpPr>
        <xdr:cNvPr id="872" name="繰出金該当値テキスト"/>
        <xdr:cNvSpPr txBox="1"/>
      </xdr:nvSpPr>
      <xdr:spPr>
        <a:xfrm>
          <a:off x="22212300" y="1244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102616</xdr:rowOff>
    </xdr:from>
    <xdr:to>
      <xdr:col>112</xdr:col>
      <xdr:colOff>38100</xdr:colOff>
      <xdr:row>71</xdr:row>
      <xdr:rowOff>32766</xdr:rowOff>
    </xdr:to>
    <xdr:sp macro="" textlink="">
      <xdr:nvSpPr>
        <xdr:cNvPr id="873" name="楕円 872"/>
        <xdr:cNvSpPr/>
      </xdr:nvSpPr>
      <xdr:spPr>
        <a:xfrm>
          <a:off x="21272500" y="1210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49293</xdr:rowOff>
    </xdr:from>
    <xdr:ext cx="534377" cy="259045"/>
    <xdr:sp macro="" textlink="">
      <xdr:nvSpPr>
        <xdr:cNvPr id="874" name="テキスト ボックス 873"/>
        <xdr:cNvSpPr txBox="1"/>
      </xdr:nvSpPr>
      <xdr:spPr>
        <a:xfrm>
          <a:off x="21056111" y="1187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22320</xdr:rowOff>
    </xdr:from>
    <xdr:to>
      <xdr:col>107</xdr:col>
      <xdr:colOff>101600</xdr:colOff>
      <xdr:row>71</xdr:row>
      <xdr:rowOff>123920</xdr:rowOff>
    </xdr:to>
    <xdr:sp macro="" textlink="">
      <xdr:nvSpPr>
        <xdr:cNvPr id="875" name="楕円 874"/>
        <xdr:cNvSpPr/>
      </xdr:nvSpPr>
      <xdr:spPr>
        <a:xfrm>
          <a:off x="20383500" y="1219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140447</xdr:rowOff>
    </xdr:from>
    <xdr:ext cx="534377" cy="259045"/>
    <xdr:sp macro="" textlink="">
      <xdr:nvSpPr>
        <xdr:cNvPr id="876" name="テキスト ボックス 875"/>
        <xdr:cNvSpPr txBox="1"/>
      </xdr:nvSpPr>
      <xdr:spPr>
        <a:xfrm>
          <a:off x="20167111" y="1197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98958</xdr:rowOff>
    </xdr:from>
    <xdr:to>
      <xdr:col>102</xdr:col>
      <xdr:colOff>165100</xdr:colOff>
      <xdr:row>72</xdr:row>
      <xdr:rowOff>29108</xdr:rowOff>
    </xdr:to>
    <xdr:sp macro="" textlink="">
      <xdr:nvSpPr>
        <xdr:cNvPr id="877" name="楕円 876"/>
        <xdr:cNvSpPr/>
      </xdr:nvSpPr>
      <xdr:spPr>
        <a:xfrm>
          <a:off x="19494500" y="1227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45635</xdr:rowOff>
    </xdr:from>
    <xdr:ext cx="534377" cy="259045"/>
    <xdr:sp macro="" textlink="">
      <xdr:nvSpPr>
        <xdr:cNvPr id="878" name="テキスト ボックス 877"/>
        <xdr:cNvSpPr txBox="1"/>
      </xdr:nvSpPr>
      <xdr:spPr>
        <a:xfrm>
          <a:off x="19278111" y="1204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146621</xdr:rowOff>
    </xdr:from>
    <xdr:to>
      <xdr:col>98</xdr:col>
      <xdr:colOff>38100</xdr:colOff>
      <xdr:row>72</xdr:row>
      <xdr:rowOff>76771</xdr:rowOff>
    </xdr:to>
    <xdr:sp macro="" textlink="">
      <xdr:nvSpPr>
        <xdr:cNvPr id="879" name="楕円 878"/>
        <xdr:cNvSpPr/>
      </xdr:nvSpPr>
      <xdr:spPr>
        <a:xfrm>
          <a:off x="18605500" y="1231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93298</xdr:rowOff>
    </xdr:from>
    <xdr:ext cx="534377" cy="259045"/>
    <xdr:sp macro="" textlink="">
      <xdr:nvSpPr>
        <xdr:cNvPr id="880" name="テキスト ボックス 879"/>
        <xdr:cNvSpPr txBox="1"/>
      </xdr:nvSpPr>
      <xdr:spPr>
        <a:xfrm>
          <a:off x="18389111" y="1209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歳出決算総額ベースでの住民一人あたりコストは約</a:t>
          </a:r>
          <a:r>
            <a:rPr lang="ja-JP" altLang="en-US" sz="1100">
              <a:solidFill>
                <a:schemeClr val="dk1"/>
              </a:solidFill>
              <a:effectLst/>
              <a:latin typeface="+mn-lt"/>
              <a:ea typeface="+mn-ea"/>
              <a:cs typeface="+mn-cs"/>
            </a:rPr>
            <a:t>５８</a:t>
          </a:r>
          <a:r>
            <a:rPr lang="ja-JP" altLang="ja-JP" sz="1100">
              <a:solidFill>
                <a:schemeClr val="dk1"/>
              </a:solidFill>
              <a:effectLst/>
              <a:latin typeface="+mn-lt"/>
              <a:ea typeface="+mn-ea"/>
              <a:cs typeface="+mn-cs"/>
            </a:rPr>
            <a:t>万円である。類似団体平均を上回る項目は、人件費、維持補修費、扶助費</a:t>
          </a:r>
          <a:r>
            <a:rPr lang="ja-JP" altLang="en-US" sz="1100">
              <a:solidFill>
                <a:schemeClr val="dk1"/>
              </a:solidFill>
              <a:effectLst/>
              <a:latin typeface="+mn-lt"/>
              <a:ea typeface="+mn-ea"/>
              <a:cs typeface="+mn-cs"/>
            </a:rPr>
            <a:t>、補助費等、</a:t>
          </a:r>
          <a:r>
            <a:rPr lang="ja-JP" altLang="ja-JP" sz="1100">
              <a:solidFill>
                <a:schemeClr val="dk1"/>
              </a:solidFill>
              <a:effectLst/>
              <a:latin typeface="+mn-lt"/>
              <a:ea typeface="+mn-ea"/>
              <a:cs typeface="+mn-cs"/>
            </a:rPr>
            <a:t>公債費、貸付金、繰出金である。</a:t>
          </a:r>
          <a:endParaRPr lang="ja-JP" altLang="ja-JP" sz="1400">
            <a:effectLst/>
          </a:endParaRPr>
        </a:p>
        <a:p>
          <a:r>
            <a:rPr lang="ja-JP" altLang="ja-JP" sz="1100">
              <a:solidFill>
                <a:schemeClr val="dk1"/>
              </a:solidFill>
              <a:effectLst/>
              <a:latin typeface="+mn-lt"/>
              <a:ea typeface="+mn-ea"/>
              <a:cs typeface="+mn-cs"/>
            </a:rPr>
            <a:t>人件費は、一人あたり約</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万円で、類似団体平均を約</a:t>
          </a:r>
          <a:r>
            <a:rPr lang="ja-JP" altLang="en-US" sz="1100">
              <a:solidFill>
                <a:schemeClr val="dk1"/>
              </a:solidFill>
              <a:effectLst/>
              <a:latin typeface="+mn-lt"/>
              <a:ea typeface="+mn-ea"/>
              <a:cs typeface="+mn-cs"/>
            </a:rPr>
            <a:t>１万</a:t>
          </a:r>
          <a:r>
            <a:rPr lang="ja-JP" altLang="ja-JP" sz="1100">
              <a:solidFill>
                <a:schemeClr val="dk1"/>
              </a:solidFill>
              <a:effectLst/>
              <a:latin typeface="+mn-lt"/>
              <a:ea typeface="+mn-ea"/>
              <a:cs typeface="+mn-cs"/>
            </a:rPr>
            <a:t>円上回っている。引き続き、定員管理適正化計画に基づく人員削減や業務の効率化による時間外勤務手当の削減等に取り組む。維持補修費は、一人あたり約１万</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千円で、類似団体平均を約８千円上回っている。これは、老朽化した公共施設等の修繕によるところが大きい。</a:t>
          </a:r>
          <a:r>
            <a:rPr lang="ja-JP" altLang="en-US" sz="1100">
              <a:solidFill>
                <a:schemeClr val="dk1"/>
              </a:solidFill>
              <a:effectLst/>
              <a:latin typeface="+mn-lt"/>
              <a:ea typeface="+mn-ea"/>
              <a:cs typeface="+mn-cs"/>
            </a:rPr>
            <a:t>補助費等は、</a:t>
          </a:r>
          <a:r>
            <a:rPr lang="ja-JP" altLang="ja-JP" sz="1100">
              <a:solidFill>
                <a:schemeClr val="dk1"/>
              </a:solidFill>
              <a:effectLst/>
              <a:latin typeface="+mn-lt"/>
              <a:ea typeface="+mn-ea"/>
              <a:cs typeface="+mn-cs"/>
            </a:rPr>
            <a:t>一人あたり約</a:t>
          </a:r>
          <a:r>
            <a:rPr lang="ja-JP" altLang="en-US" sz="1100">
              <a:solidFill>
                <a:schemeClr val="dk1"/>
              </a:solidFill>
              <a:effectLst/>
              <a:latin typeface="+mn-lt"/>
              <a:ea typeface="+mn-ea"/>
              <a:cs typeface="+mn-cs"/>
            </a:rPr>
            <a:t>１７</a:t>
          </a:r>
          <a:r>
            <a:rPr lang="ja-JP" altLang="ja-JP" sz="1100">
              <a:solidFill>
                <a:schemeClr val="dk1"/>
              </a:solidFill>
              <a:effectLst/>
              <a:latin typeface="+mn-lt"/>
              <a:ea typeface="+mn-ea"/>
              <a:cs typeface="+mn-cs"/>
            </a:rPr>
            <a:t>万</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千円で</a:t>
          </a:r>
          <a:r>
            <a:rPr lang="ja-JP" altLang="en-US" sz="1100">
              <a:solidFill>
                <a:schemeClr val="dk1"/>
              </a:solidFill>
              <a:effectLst/>
              <a:latin typeface="+mn-lt"/>
              <a:ea typeface="+mn-ea"/>
              <a:cs typeface="+mn-cs"/>
            </a:rPr>
            <a:t>、前年度比１３万５千円の増加となっている。市民一人当たり１０万円を給付した特別定額給付金給付事業をはじめとする各種新型コロナウイルス感染症対策事業の実施によるものである。</a:t>
          </a:r>
          <a:r>
            <a:rPr lang="ja-JP" altLang="ja-JP" sz="1100">
              <a:solidFill>
                <a:schemeClr val="dk1"/>
              </a:solidFill>
              <a:effectLst/>
              <a:latin typeface="+mn-lt"/>
              <a:ea typeface="+mn-ea"/>
              <a:cs typeface="+mn-cs"/>
            </a:rPr>
            <a:t>公債費は、一人あたり約</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万円で、類似団体平均を約</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万円上回っている。これは、繰上償還</a:t>
          </a:r>
          <a:r>
            <a:rPr lang="ja-JP" altLang="en-US" sz="1100">
              <a:solidFill>
                <a:schemeClr val="dk1"/>
              </a:solidFill>
              <a:effectLst/>
              <a:latin typeface="+mn-lt"/>
              <a:ea typeface="+mn-ea"/>
              <a:cs typeface="+mn-cs"/>
            </a:rPr>
            <a:t>の実施</a:t>
          </a:r>
          <a:r>
            <a:rPr lang="ja-JP" altLang="ja-JP" sz="1100">
              <a:solidFill>
                <a:schemeClr val="dk1"/>
              </a:solidFill>
              <a:effectLst/>
              <a:latin typeface="+mn-lt"/>
              <a:ea typeface="+mn-ea"/>
              <a:cs typeface="+mn-cs"/>
            </a:rPr>
            <a:t>によるところが大きい。繰出金は、一人あたり約</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万</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千円で、前年度比１万</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千円の</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となっている。これは、</a:t>
          </a:r>
          <a:r>
            <a:rPr lang="ja-JP" altLang="en-US" sz="1100">
              <a:solidFill>
                <a:schemeClr val="dk1"/>
              </a:solidFill>
              <a:effectLst/>
              <a:latin typeface="+mn-lt"/>
              <a:ea typeface="+mn-ea"/>
              <a:cs typeface="+mn-cs"/>
            </a:rPr>
            <a:t>下水道事業等の地方公営企業法適用によるものである。</a:t>
          </a:r>
          <a:r>
            <a:rPr lang="ja-JP" altLang="ja-JP" sz="1100">
              <a:solidFill>
                <a:schemeClr val="dk1"/>
              </a:solidFill>
              <a:effectLst/>
              <a:latin typeface="+mn-lt"/>
              <a:ea typeface="+mn-ea"/>
              <a:cs typeface="+mn-cs"/>
            </a:rPr>
            <a:t>介護保険や後期高齢者医療等の各特別会計について</a:t>
          </a:r>
          <a:r>
            <a:rPr lang="ja-JP" altLang="en-US" sz="1100">
              <a:solidFill>
                <a:schemeClr val="dk1"/>
              </a:solidFill>
              <a:effectLst/>
              <a:latin typeface="+mn-lt"/>
              <a:ea typeface="+mn-ea"/>
              <a:cs typeface="+mn-cs"/>
            </a:rPr>
            <a:t>は増加傾向であるため</a:t>
          </a:r>
          <a:r>
            <a:rPr lang="ja-JP" altLang="ja-JP" sz="1100">
              <a:solidFill>
                <a:schemeClr val="dk1"/>
              </a:solidFill>
              <a:effectLst/>
              <a:latin typeface="+mn-lt"/>
              <a:ea typeface="+mn-ea"/>
              <a:cs typeface="+mn-cs"/>
            </a:rPr>
            <a:t>、引き続き歳出削減に取り組み縮減を図る。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75,847
74,997
240.27
45,837,012
43,950,726
1,747,468
21,472,721
34,992,887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144272</xdr:rowOff>
    </xdr:from>
    <xdr:to>
      <xdr:col>24</xdr:col>
      <xdr:colOff>63500</xdr:colOff>
      <xdr:row>36</xdr:row>
      <xdr:rowOff>153416</xdr:rowOff>
    </xdr:to>
    <xdr:cxnSp macro="">
      <xdr:nvCxnSpPr>
        <xdr:cNvPr id="59" name="直線コネクタ 58"/>
        <xdr:cNvCxnSpPr/>
      </xdr:nvCxnSpPr>
      <xdr:spPr>
        <a:xfrm>
          <a:off x="3797300" y="63164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3454</xdr:rowOff>
    </xdr:from>
    <xdr:to>
      <xdr:col>19</xdr:col>
      <xdr:colOff>177800</xdr:colOff>
      <xdr:row>36</xdr:row>
      <xdr:rowOff>144272</xdr:rowOff>
    </xdr:to>
    <xdr:cxnSp macro="">
      <xdr:nvCxnSpPr>
        <xdr:cNvPr id="62" name="直線コネクタ 61"/>
        <xdr:cNvCxnSpPr/>
      </xdr:nvCxnSpPr>
      <xdr:spPr>
        <a:xfrm>
          <a:off x="2908300" y="6175654"/>
          <a:ext cx="889000" cy="1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1169</xdr:rowOff>
    </xdr:from>
    <xdr:to>
      <xdr:col>15</xdr:col>
      <xdr:colOff>50800</xdr:colOff>
      <xdr:row>36</xdr:row>
      <xdr:rowOff>3454</xdr:rowOff>
    </xdr:to>
    <xdr:cxnSp macro="">
      <xdr:nvCxnSpPr>
        <xdr:cNvPr id="65" name="直線コネクタ 64"/>
        <xdr:cNvCxnSpPr/>
      </xdr:nvCxnSpPr>
      <xdr:spPr>
        <a:xfrm>
          <a:off x="2019300" y="6173369"/>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1169</xdr:rowOff>
    </xdr:from>
    <xdr:to>
      <xdr:col>10</xdr:col>
      <xdr:colOff>114300</xdr:colOff>
      <xdr:row>36</xdr:row>
      <xdr:rowOff>6655</xdr:rowOff>
    </xdr:to>
    <xdr:cxnSp macro="">
      <xdr:nvCxnSpPr>
        <xdr:cNvPr id="68" name="直線コネクタ 67"/>
        <xdr:cNvCxnSpPr/>
      </xdr:nvCxnSpPr>
      <xdr:spPr>
        <a:xfrm flipV="1">
          <a:off x="1130300" y="6173369"/>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102616</xdr:rowOff>
    </xdr:from>
    <xdr:to>
      <xdr:col>24</xdr:col>
      <xdr:colOff>114300</xdr:colOff>
      <xdr:row>37</xdr:row>
      <xdr:rowOff>32766</xdr:rowOff>
    </xdr:to>
    <xdr:sp macro="" textlink="">
      <xdr:nvSpPr>
        <xdr:cNvPr id="78" name="楕円 77"/>
        <xdr:cNvSpPr/>
      </xdr:nvSpPr>
      <xdr:spPr>
        <a:xfrm>
          <a:off x="45847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81043</xdr:rowOff>
    </xdr:from>
    <xdr:ext cx="469744" cy="259045"/>
    <xdr:sp macro="" textlink="">
      <xdr:nvSpPr>
        <xdr:cNvPr id="79" name="議会費該当値テキスト"/>
        <xdr:cNvSpPr txBox="1"/>
      </xdr:nvSpPr>
      <xdr:spPr>
        <a:xfrm>
          <a:off x="4686300" y="625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93472</xdr:rowOff>
    </xdr:from>
    <xdr:to>
      <xdr:col>20</xdr:col>
      <xdr:colOff>38100</xdr:colOff>
      <xdr:row>37</xdr:row>
      <xdr:rowOff>23622</xdr:rowOff>
    </xdr:to>
    <xdr:sp macro="" textlink="">
      <xdr:nvSpPr>
        <xdr:cNvPr id="80" name="楕円 79"/>
        <xdr:cNvSpPr/>
      </xdr:nvSpPr>
      <xdr:spPr>
        <a:xfrm>
          <a:off x="3746500" y="62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14749</xdr:rowOff>
    </xdr:from>
    <xdr:ext cx="469744" cy="259045"/>
    <xdr:sp macro="" textlink="">
      <xdr:nvSpPr>
        <xdr:cNvPr id="81" name="テキスト ボックス 80"/>
        <xdr:cNvSpPr txBox="1"/>
      </xdr:nvSpPr>
      <xdr:spPr>
        <a:xfrm>
          <a:off x="3562428" y="635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124104</xdr:rowOff>
    </xdr:from>
    <xdr:to>
      <xdr:col>15</xdr:col>
      <xdr:colOff>101600</xdr:colOff>
      <xdr:row>36</xdr:row>
      <xdr:rowOff>54254</xdr:rowOff>
    </xdr:to>
    <xdr:sp macro="" textlink="">
      <xdr:nvSpPr>
        <xdr:cNvPr id="82" name="楕円 81"/>
        <xdr:cNvSpPr/>
      </xdr:nvSpPr>
      <xdr:spPr>
        <a:xfrm>
          <a:off x="2857500" y="612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45381</xdr:rowOff>
    </xdr:from>
    <xdr:ext cx="469744" cy="259045"/>
    <xdr:sp macro="" textlink="">
      <xdr:nvSpPr>
        <xdr:cNvPr id="83" name="テキスト ボックス 82"/>
        <xdr:cNvSpPr txBox="1"/>
      </xdr:nvSpPr>
      <xdr:spPr>
        <a:xfrm>
          <a:off x="2673428" y="621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121819</xdr:rowOff>
    </xdr:from>
    <xdr:to>
      <xdr:col>10</xdr:col>
      <xdr:colOff>165100</xdr:colOff>
      <xdr:row>36</xdr:row>
      <xdr:rowOff>51969</xdr:rowOff>
    </xdr:to>
    <xdr:sp macro="" textlink="">
      <xdr:nvSpPr>
        <xdr:cNvPr id="84" name="楕円 83"/>
        <xdr:cNvSpPr/>
      </xdr:nvSpPr>
      <xdr:spPr>
        <a:xfrm>
          <a:off x="1968500" y="612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43096</xdr:rowOff>
    </xdr:from>
    <xdr:ext cx="469744" cy="259045"/>
    <xdr:sp macro="" textlink="">
      <xdr:nvSpPr>
        <xdr:cNvPr id="85" name="テキスト ボックス 84"/>
        <xdr:cNvSpPr txBox="1"/>
      </xdr:nvSpPr>
      <xdr:spPr>
        <a:xfrm>
          <a:off x="1784428" y="621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127305</xdr:rowOff>
    </xdr:from>
    <xdr:to>
      <xdr:col>6</xdr:col>
      <xdr:colOff>38100</xdr:colOff>
      <xdr:row>36</xdr:row>
      <xdr:rowOff>57455</xdr:rowOff>
    </xdr:to>
    <xdr:sp macro="" textlink="">
      <xdr:nvSpPr>
        <xdr:cNvPr id="86" name="楕円 85"/>
        <xdr:cNvSpPr/>
      </xdr:nvSpPr>
      <xdr:spPr>
        <a:xfrm>
          <a:off x="1079500" y="61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48582</xdr:rowOff>
    </xdr:from>
    <xdr:ext cx="469744" cy="259045"/>
    <xdr:sp macro="" textlink="">
      <xdr:nvSpPr>
        <xdr:cNvPr id="87" name="テキスト ボックス 86"/>
        <xdr:cNvSpPr txBox="1"/>
      </xdr:nvSpPr>
      <xdr:spPr>
        <a:xfrm>
          <a:off x="895428" y="62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101497</xdr:rowOff>
    </xdr:from>
    <xdr:to>
      <xdr:col>24</xdr:col>
      <xdr:colOff>63500</xdr:colOff>
      <xdr:row>57</xdr:row>
      <xdr:rowOff>89453</xdr:rowOff>
    </xdr:to>
    <xdr:cxnSp macro="">
      <xdr:nvCxnSpPr>
        <xdr:cNvPr id="116" name="直線コネクタ 115"/>
        <xdr:cNvCxnSpPr/>
      </xdr:nvCxnSpPr>
      <xdr:spPr>
        <a:xfrm flipV="1">
          <a:off x="3797300" y="9531247"/>
          <a:ext cx="838200" cy="33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89453</xdr:rowOff>
    </xdr:from>
    <xdr:to>
      <xdr:col>19</xdr:col>
      <xdr:colOff>177800</xdr:colOff>
      <xdr:row>57</xdr:row>
      <xdr:rowOff>156327</xdr:rowOff>
    </xdr:to>
    <xdr:cxnSp macro="">
      <xdr:nvCxnSpPr>
        <xdr:cNvPr id="119" name="直線コネクタ 118"/>
        <xdr:cNvCxnSpPr/>
      </xdr:nvCxnSpPr>
      <xdr:spPr>
        <a:xfrm flipV="1">
          <a:off x="2908300" y="9862103"/>
          <a:ext cx="889000" cy="6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23954</xdr:rowOff>
    </xdr:from>
    <xdr:ext cx="534377" cy="259045"/>
    <xdr:sp macro="" textlink="">
      <xdr:nvSpPr>
        <xdr:cNvPr id="121" name="テキスト ボックス 120"/>
        <xdr:cNvSpPr txBox="1"/>
      </xdr:nvSpPr>
      <xdr:spPr>
        <a:xfrm>
          <a:off x="3530111" y="99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144349</xdr:rowOff>
    </xdr:from>
    <xdr:to>
      <xdr:col>15</xdr:col>
      <xdr:colOff>50800</xdr:colOff>
      <xdr:row>57</xdr:row>
      <xdr:rowOff>156327</xdr:rowOff>
    </xdr:to>
    <xdr:cxnSp macro="">
      <xdr:nvCxnSpPr>
        <xdr:cNvPr id="122" name="直線コネクタ 121"/>
        <xdr:cNvCxnSpPr/>
      </xdr:nvCxnSpPr>
      <xdr:spPr>
        <a:xfrm>
          <a:off x="2019300" y="9916999"/>
          <a:ext cx="8890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29280</xdr:rowOff>
    </xdr:from>
    <xdr:ext cx="534377" cy="259045"/>
    <xdr:sp macro="" textlink="">
      <xdr:nvSpPr>
        <xdr:cNvPr id="124" name="テキスト ボックス 123"/>
        <xdr:cNvSpPr txBox="1"/>
      </xdr:nvSpPr>
      <xdr:spPr>
        <a:xfrm>
          <a:off x="2641111" y="997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144349</xdr:rowOff>
    </xdr:from>
    <xdr:to>
      <xdr:col>10</xdr:col>
      <xdr:colOff>114300</xdr:colOff>
      <xdr:row>57</xdr:row>
      <xdr:rowOff>168245</xdr:rowOff>
    </xdr:to>
    <xdr:cxnSp macro="">
      <xdr:nvCxnSpPr>
        <xdr:cNvPr id="125" name="直線コネクタ 124"/>
        <xdr:cNvCxnSpPr/>
      </xdr:nvCxnSpPr>
      <xdr:spPr>
        <a:xfrm flipV="1">
          <a:off x="1130300" y="9916999"/>
          <a:ext cx="889000" cy="2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50197</xdr:rowOff>
    </xdr:from>
    <xdr:ext cx="534377" cy="259045"/>
    <xdr:sp macro="" textlink="">
      <xdr:nvSpPr>
        <xdr:cNvPr id="127" name="テキスト ボックス 126"/>
        <xdr:cNvSpPr txBox="1"/>
      </xdr:nvSpPr>
      <xdr:spPr>
        <a:xfrm>
          <a:off x="1752111" y="99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50697</xdr:rowOff>
    </xdr:from>
    <xdr:to>
      <xdr:col>24</xdr:col>
      <xdr:colOff>114300</xdr:colOff>
      <xdr:row>55</xdr:row>
      <xdr:rowOff>152297</xdr:rowOff>
    </xdr:to>
    <xdr:sp macro="" textlink="">
      <xdr:nvSpPr>
        <xdr:cNvPr id="135" name="楕円 134"/>
        <xdr:cNvSpPr/>
      </xdr:nvSpPr>
      <xdr:spPr>
        <a:xfrm>
          <a:off x="4584700" y="948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20571</xdr:rowOff>
    </xdr:from>
    <xdr:ext cx="599010" cy="259045"/>
    <xdr:sp macro="" textlink="">
      <xdr:nvSpPr>
        <xdr:cNvPr id="136" name="総務費該当値テキスト"/>
        <xdr:cNvSpPr txBox="1"/>
      </xdr:nvSpPr>
      <xdr:spPr>
        <a:xfrm>
          <a:off x="4686300" y="945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38653</xdr:rowOff>
    </xdr:from>
    <xdr:to>
      <xdr:col>20</xdr:col>
      <xdr:colOff>38100</xdr:colOff>
      <xdr:row>57</xdr:row>
      <xdr:rowOff>140253</xdr:rowOff>
    </xdr:to>
    <xdr:sp macro="" textlink="">
      <xdr:nvSpPr>
        <xdr:cNvPr id="137" name="楕円 136"/>
        <xdr:cNvSpPr/>
      </xdr:nvSpPr>
      <xdr:spPr>
        <a:xfrm>
          <a:off x="3746500" y="981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156780</xdr:rowOff>
    </xdr:from>
    <xdr:ext cx="534377" cy="259045"/>
    <xdr:sp macro="" textlink="">
      <xdr:nvSpPr>
        <xdr:cNvPr id="138" name="テキスト ボックス 137"/>
        <xdr:cNvSpPr txBox="1"/>
      </xdr:nvSpPr>
      <xdr:spPr>
        <a:xfrm>
          <a:off x="3530111" y="958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105527</xdr:rowOff>
    </xdr:from>
    <xdr:to>
      <xdr:col>15</xdr:col>
      <xdr:colOff>101600</xdr:colOff>
      <xdr:row>58</xdr:row>
      <xdr:rowOff>35677</xdr:rowOff>
    </xdr:to>
    <xdr:sp macro="" textlink="">
      <xdr:nvSpPr>
        <xdr:cNvPr id="139" name="楕円 138"/>
        <xdr:cNvSpPr/>
      </xdr:nvSpPr>
      <xdr:spPr>
        <a:xfrm>
          <a:off x="2857500" y="987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52204</xdr:rowOff>
    </xdr:from>
    <xdr:ext cx="534377" cy="259045"/>
    <xdr:sp macro="" textlink="">
      <xdr:nvSpPr>
        <xdr:cNvPr id="140" name="テキスト ボックス 139"/>
        <xdr:cNvSpPr txBox="1"/>
      </xdr:nvSpPr>
      <xdr:spPr>
        <a:xfrm>
          <a:off x="2641111" y="965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93549</xdr:rowOff>
    </xdr:from>
    <xdr:to>
      <xdr:col>10</xdr:col>
      <xdr:colOff>165100</xdr:colOff>
      <xdr:row>58</xdr:row>
      <xdr:rowOff>23699</xdr:rowOff>
    </xdr:to>
    <xdr:sp macro="" textlink="">
      <xdr:nvSpPr>
        <xdr:cNvPr id="141" name="楕円 140"/>
        <xdr:cNvSpPr/>
      </xdr:nvSpPr>
      <xdr:spPr>
        <a:xfrm>
          <a:off x="1968500" y="986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40226</xdr:rowOff>
    </xdr:from>
    <xdr:ext cx="534377" cy="259045"/>
    <xdr:sp macro="" textlink="">
      <xdr:nvSpPr>
        <xdr:cNvPr id="142" name="テキスト ボックス 141"/>
        <xdr:cNvSpPr txBox="1"/>
      </xdr:nvSpPr>
      <xdr:spPr>
        <a:xfrm>
          <a:off x="1752111" y="964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117445</xdr:rowOff>
    </xdr:from>
    <xdr:to>
      <xdr:col>6</xdr:col>
      <xdr:colOff>38100</xdr:colOff>
      <xdr:row>58</xdr:row>
      <xdr:rowOff>47595</xdr:rowOff>
    </xdr:to>
    <xdr:sp macro="" textlink="">
      <xdr:nvSpPr>
        <xdr:cNvPr id="143" name="楕円 142"/>
        <xdr:cNvSpPr/>
      </xdr:nvSpPr>
      <xdr:spPr>
        <a:xfrm>
          <a:off x="1079500" y="989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38722</xdr:rowOff>
    </xdr:from>
    <xdr:ext cx="534377" cy="259045"/>
    <xdr:sp macro="" textlink="">
      <xdr:nvSpPr>
        <xdr:cNvPr id="144" name="テキスト ボックス 143"/>
        <xdr:cNvSpPr txBox="1"/>
      </xdr:nvSpPr>
      <xdr:spPr>
        <a:xfrm>
          <a:off x="863111" y="998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56631</xdr:rowOff>
    </xdr:from>
    <xdr:to>
      <xdr:col>24</xdr:col>
      <xdr:colOff>63500</xdr:colOff>
      <xdr:row>75</xdr:row>
      <xdr:rowOff>126419</xdr:rowOff>
    </xdr:to>
    <xdr:cxnSp macro="">
      <xdr:nvCxnSpPr>
        <xdr:cNvPr id="176" name="直線コネクタ 175"/>
        <xdr:cNvCxnSpPr/>
      </xdr:nvCxnSpPr>
      <xdr:spPr>
        <a:xfrm flipV="1">
          <a:off x="3797300" y="12915381"/>
          <a:ext cx="838200" cy="6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55277</xdr:rowOff>
    </xdr:from>
    <xdr:ext cx="599010" cy="259045"/>
    <xdr:sp macro="" textlink="">
      <xdr:nvSpPr>
        <xdr:cNvPr id="177" name="民生費平均値テキスト"/>
        <xdr:cNvSpPr txBox="1"/>
      </xdr:nvSpPr>
      <xdr:spPr>
        <a:xfrm>
          <a:off x="4686300" y="12914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126419</xdr:rowOff>
    </xdr:from>
    <xdr:to>
      <xdr:col>19</xdr:col>
      <xdr:colOff>177800</xdr:colOff>
      <xdr:row>75</xdr:row>
      <xdr:rowOff>158555</xdr:rowOff>
    </xdr:to>
    <xdr:cxnSp macro="">
      <xdr:nvCxnSpPr>
        <xdr:cNvPr id="179" name="直線コネクタ 178"/>
        <xdr:cNvCxnSpPr/>
      </xdr:nvCxnSpPr>
      <xdr:spPr>
        <a:xfrm flipV="1">
          <a:off x="2908300" y="12985169"/>
          <a:ext cx="889000" cy="3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56616</xdr:rowOff>
    </xdr:from>
    <xdr:ext cx="599010" cy="259045"/>
    <xdr:sp macro="" textlink="">
      <xdr:nvSpPr>
        <xdr:cNvPr id="181" name="テキスト ボックス 180"/>
        <xdr:cNvSpPr txBox="1"/>
      </xdr:nvSpPr>
      <xdr:spPr>
        <a:xfrm>
          <a:off x="3497795" y="1308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158555</xdr:rowOff>
    </xdr:from>
    <xdr:to>
      <xdr:col>15</xdr:col>
      <xdr:colOff>50800</xdr:colOff>
      <xdr:row>76</xdr:row>
      <xdr:rowOff>4108</xdr:rowOff>
    </xdr:to>
    <xdr:cxnSp macro="">
      <xdr:nvCxnSpPr>
        <xdr:cNvPr id="182" name="直線コネクタ 181"/>
        <xdr:cNvCxnSpPr/>
      </xdr:nvCxnSpPr>
      <xdr:spPr>
        <a:xfrm flipV="1">
          <a:off x="2019300" y="13017305"/>
          <a:ext cx="889000" cy="1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117423</xdr:rowOff>
    </xdr:from>
    <xdr:ext cx="599010" cy="259045"/>
    <xdr:sp macro="" textlink="">
      <xdr:nvSpPr>
        <xdr:cNvPr id="184" name="テキスト ボックス 183"/>
        <xdr:cNvSpPr txBox="1"/>
      </xdr:nvSpPr>
      <xdr:spPr>
        <a:xfrm>
          <a:off x="2608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141050</xdr:rowOff>
    </xdr:from>
    <xdr:to>
      <xdr:col>10</xdr:col>
      <xdr:colOff>114300</xdr:colOff>
      <xdr:row>76</xdr:row>
      <xdr:rowOff>4108</xdr:rowOff>
    </xdr:to>
    <xdr:cxnSp macro="">
      <xdr:nvCxnSpPr>
        <xdr:cNvPr id="185" name="直線コネクタ 184"/>
        <xdr:cNvCxnSpPr/>
      </xdr:nvCxnSpPr>
      <xdr:spPr>
        <a:xfrm>
          <a:off x="1130300" y="12999800"/>
          <a:ext cx="889000" cy="3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95173</xdr:rowOff>
    </xdr:from>
    <xdr:ext cx="599010" cy="259045"/>
    <xdr:sp macro="" textlink="">
      <xdr:nvSpPr>
        <xdr:cNvPr id="187" name="テキスト ボックス 186"/>
        <xdr:cNvSpPr txBox="1"/>
      </xdr:nvSpPr>
      <xdr:spPr>
        <a:xfrm>
          <a:off x="1719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41854</xdr:rowOff>
    </xdr:from>
    <xdr:ext cx="599010" cy="259045"/>
    <xdr:sp macro="" textlink="">
      <xdr:nvSpPr>
        <xdr:cNvPr id="189" name="テキスト ボックス 188"/>
        <xdr:cNvSpPr txBox="1"/>
      </xdr:nvSpPr>
      <xdr:spPr>
        <a:xfrm>
          <a:off x="830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5831</xdr:rowOff>
    </xdr:from>
    <xdr:to>
      <xdr:col>24</xdr:col>
      <xdr:colOff>114300</xdr:colOff>
      <xdr:row>75</xdr:row>
      <xdr:rowOff>107431</xdr:rowOff>
    </xdr:to>
    <xdr:sp macro="" textlink="">
      <xdr:nvSpPr>
        <xdr:cNvPr id="195" name="楕円 194"/>
        <xdr:cNvSpPr/>
      </xdr:nvSpPr>
      <xdr:spPr>
        <a:xfrm>
          <a:off x="4584700" y="1286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28708</xdr:rowOff>
    </xdr:from>
    <xdr:ext cx="599010" cy="259045"/>
    <xdr:sp macro="" textlink="">
      <xdr:nvSpPr>
        <xdr:cNvPr id="196" name="民生費該当値テキスト"/>
        <xdr:cNvSpPr txBox="1"/>
      </xdr:nvSpPr>
      <xdr:spPr>
        <a:xfrm>
          <a:off x="4686300" y="1271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75619</xdr:rowOff>
    </xdr:from>
    <xdr:to>
      <xdr:col>20</xdr:col>
      <xdr:colOff>38100</xdr:colOff>
      <xdr:row>76</xdr:row>
      <xdr:rowOff>5770</xdr:rowOff>
    </xdr:to>
    <xdr:sp macro="" textlink="">
      <xdr:nvSpPr>
        <xdr:cNvPr id="197" name="楕円 196"/>
        <xdr:cNvSpPr/>
      </xdr:nvSpPr>
      <xdr:spPr>
        <a:xfrm>
          <a:off x="3746500" y="129343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22296</xdr:rowOff>
    </xdr:from>
    <xdr:ext cx="599010" cy="259045"/>
    <xdr:sp macro="" textlink="">
      <xdr:nvSpPr>
        <xdr:cNvPr id="198" name="テキスト ボックス 197"/>
        <xdr:cNvSpPr txBox="1"/>
      </xdr:nvSpPr>
      <xdr:spPr>
        <a:xfrm>
          <a:off x="3497795" y="1270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107754</xdr:rowOff>
    </xdr:from>
    <xdr:to>
      <xdr:col>15</xdr:col>
      <xdr:colOff>101600</xdr:colOff>
      <xdr:row>76</xdr:row>
      <xdr:rowOff>37905</xdr:rowOff>
    </xdr:to>
    <xdr:sp macro="" textlink="">
      <xdr:nvSpPr>
        <xdr:cNvPr id="199" name="楕円 198"/>
        <xdr:cNvSpPr/>
      </xdr:nvSpPr>
      <xdr:spPr>
        <a:xfrm>
          <a:off x="2857500" y="12966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54431</xdr:rowOff>
    </xdr:from>
    <xdr:ext cx="599010" cy="259045"/>
    <xdr:sp macro="" textlink="">
      <xdr:nvSpPr>
        <xdr:cNvPr id="200" name="テキスト ボックス 199"/>
        <xdr:cNvSpPr txBox="1"/>
      </xdr:nvSpPr>
      <xdr:spPr>
        <a:xfrm>
          <a:off x="2608795" y="1274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124758</xdr:rowOff>
    </xdr:from>
    <xdr:to>
      <xdr:col>10</xdr:col>
      <xdr:colOff>165100</xdr:colOff>
      <xdr:row>76</xdr:row>
      <xdr:rowOff>54908</xdr:rowOff>
    </xdr:to>
    <xdr:sp macro="" textlink="">
      <xdr:nvSpPr>
        <xdr:cNvPr id="201" name="楕円 200"/>
        <xdr:cNvSpPr/>
      </xdr:nvSpPr>
      <xdr:spPr>
        <a:xfrm>
          <a:off x="1968500" y="1298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71435</xdr:rowOff>
    </xdr:from>
    <xdr:ext cx="599010" cy="259045"/>
    <xdr:sp macro="" textlink="">
      <xdr:nvSpPr>
        <xdr:cNvPr id="202" name="テキスト ボックス 201"/>
        <xdr:cNvSpPr txBox="1"/>
      </xdr:nvSpPr>
      <xdr:spPr>
        <a:xfrm>
          <a:off x="1719795" y="12758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90250</xdr:rowOff>
    </xdr:from>
    <xdr:to>
      <xdr:col>6</xdr:col>
      <xdr:colOff>38100</xdr:colOff>
      <xdr:row>76</xdr:row>
      <xdr:rowOff>20399</xdr:rowOff>
    </xdr:to>
    <xdr:sp macro="" textlink="">
      <xdr:nvSpPr>
        <xdr:cNvPr id="203" name="楕円 202"/>
        <xdr:cNvSpPr/>
      </xdr:nvSpPr>
      <xdr:spPr>
        <a:xfrm>
          <a:off x="1079500" y="129490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36927</xdr:rowOff>
    </xdr:from>
    <xdr:ext cx="599010" cy="259045"/>
    <xdr:sp macro="" textlink="">
      <xdr:nvSpPr>
        <xdr:cNvPr id="204" name="テキスト ボックス 203"/>
        <xdr:cNvSpPr txBox="1"/>
      </xdr:nvSpPr>
      <xdr:spPr>
        <a:xfrm>
          <a:off x="830795" y="1272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18222</xdr:rowOff>
    </xdr:from>
    <xdr:to>
      <xdr:col>24</xdr:col>
      <xdr:colOff>63500</xdr:colOff>
      <xdr:row>98</xdr:row>
      <xdr:rowOff>31846</xdr:rowOff>
    </xdr:to>
    <xdr:cxnSp macro="">
      <xdr:nvCxnSpPr>
        <xdr:cNvPr id="233" name="直線コネクタ 232"/>
        <xdr:cNvCxnSpPr/>
      </xdr:nvCxnSpPr>
      <xdr:spPr>
        <a:xfrm flipV="1">
          <a:off x="3797300" y="16820322"/>
          <a:ext cx="838200" cy="1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106195</xdr:rowOff>
    </xdr:from>
    <xdr:to>
      <xdr:col>19</xdr:col>
      <xdr:colOff>177800</xdr:colOff>
      <xdr:row>98</xdr:row>
      <xdr:rowOff>31846</xdr:rowOff>
    </xdr:to>
    <xdr:cxnSp macro="">
      <xdr:nvCxnSpPr>
        <xdr:cNvPr id="236" name="直線コネクタ 235"/>
        <xdr:cNvCxnSpPr/>
      </xdr:nvCxnSpPr>
      <xdr:spPr>
        <a:xfrm>
          <a:off x="2908300" y="16736845"/>
          <a:ext cx="889000" cy="9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106195</xdr:rowOff>
    </xdr:from>
    <xdr:to>
      <xdr:col>15</xdr:col>
      <xdr:colOff>50800</xdr:colOff>
      <xdr:row>98</xdr:row>
      <xdr:rowOff>21971</xdr:rowOff>
    </xdr:to>
    <xdr:cxnSp macro="">
      <xdr:nvCxnSpPr>
        <xdr:cNvPr id="239" name="直線コネクタ 238"/>
        <xdr:cNvCxnSpPr/>
      </xdr:nvCxnSpPr>
      <xdr:spPr>
        <a:xfrm flipV="1">
          <a:off x="2019300" y="16736845"/>
          <a:ext cx="889000" cy="8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15556</xdr:rowOff>
    </xdr:from>
    <xdr:to>
      <xdr:col>10</xdr:col>
      <xdr:colOff>114300</xdr:colOff>
      <xdr:row>98</xdr:row>
      <xdr:rowOff>21971</xdr:rowOff>
    </xdr:to>
    <xdr:cxnSp macro="">
      <xdr:nvCxnSpPr>
        <xdr:cNvPr id="242" name="直線コネクタ 241"/>
        <xdr:cNvCxnSpPr/>
      </xdr:nvCxnSpPr>
      <xdr:spPr>
        <a:xfrm>
          <a:off x="1130300" y="16817656"/>
          <a:ext cx="889000" cy="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138872</xdr:rowOff>
    </xdr:from>
    <xdr:to>
      <xdr:col>24</xdr:col>
      <xdr:colOff>114300</xdr:colOff>
      <xdr:row>98</xdr:row>
      <xdr:rowOff>69022</xdr:rowOff>
    </xdr:to>
    <xdr:sp macro="" textlink="">
      <xdr:nvSpPr>
        <xdr:cNvPr id="252" name="楕円 251"/>
        <xdr:cNvSpPr/>
      </xdr:nvSpPr>
      <xdr:spPr>
        <a:xfrm>
          <a:off x="4584700" y="1676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53799</xdr:rowOff>
    </xdr:from>
    <xdr:ext cx="534377" cy="259045"/>
    <xdr:sp macro="" textlink="">
      <xdr:nvSpPr>
        <xdr:cNvPr id="253" name="衛生費該当値テキスト"/>
        <xdr:cNvSpPr txBox="1"/>
      </xdr:nvSpPr>
      <xdr:spPr>
        <a:xfrm>
          <a:off x="4686300" y="1668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152496</xdr:rowOff>
    </xdr:from>
    <xdr:to>
      <xdr:col>20</xdr:col>
      <xdr:colOff>38100</xdr:colOff>
      <xdr:row>98</xdr:row>
      <xdr:rowOff>82646</xdr:rowOff>
    </xdr:to>
    <xdr:sp macro="" textlink="">
      <xdr:nvSpPr>
        <xdr:cNvPr id="254" name="楕円 253"/>
        <xdr:cNvSpPr/>
      </xdr:nvSpPr>
      <xdr:spPr>
        <a:xfrm>
          <a:off x="3746500" y="1678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73773</xdr:rowOff>
    </xdr:from>
    <xdr:ext cx="534377" cy="259045"/>
    <xdr:sp macro="" textlink="">
      <xdr:nvSpPr>
        <xdr:cNvPr id="255" name="テキスト ボックス 254"/>
        <xdr:cNvSpPr txBox="1"/>
      </xdr:nvSpPr>
      <xdr:spPr>
        <a:xfrm>
          <a:off x="3530111" y="1687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55395</xdr:rowOff>
    </xdr:from>
    <xdr:to>
      <xdr:col>15</xdr:col>
      <xdr:colOff>101600</xdr:colOff>
      <xdr:row>97</xdr:row>
      <xdr:rowOff>156995</xdr:rowOff>
    </xdr:to>
    <xdr:sp macro="" textlink="">
      <xdr:nvSpPr>
        <xdr:cNvPr id="256" name="楕円 255"/>
        <xdr:cNvSpPr/>
      </xdr:nvSpPr>
      <xdr:spPr>
        <a:xfrm>
          <a:off x="2857500" y="1668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148122</xdr:rowOff>
    </xdr:from>
    <xdr:ext cx="534377" cy="259045"/>
    <xdr:sp macro="" textlink="">
      <xdr:nvSpPr>
        <xdr:cNvPr id="257" name="テキスト ボックス 256"/>
        <xdr:cNvSpPr txBox="1"/>
      </xdr:nvSpPr>
      <xdr:spPr>
        <a:xfrm>
          <a:off x="2641111" y="1677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142621</xdr:rowOff>
    </xdr:from>
    <xdr:to>
      <xdr:col>10</xdr:col>
      <xdr:colOff>165100</xdr:colOff>
      <xdr:row>98</xdr:row>
      <xdr:rowOff>72771</xdr:rowOff>
    </xdr:to>
    <xdr:sp macro="" textlink="">
      <xdr:nvSpPr>
        <xdr:cNvPr id="258" name="楕円 257"/>
        <xdr:cNvSpPr/>
      </xdr:nvSpPr>
      <xdr:spPr>
        <a:xfrm>
          <a:off x="1968500" y="1677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63898</xdr:rowOff>
    </xdr:from>
    <xdr:ext cx="534377" cy="259045"/>
    <xdr:sp macro="" textlink="">
      <xdr:nvSpPr>
        <xdr:cNvPr id="259" name="テキスト ボックス 258"/>
        <xdr:cNvSpPr txBox="1"/>
      </xdr:nvSpPr>
      <xdr:spPr>
        <a:xfrm>
          <a:off x="1752111" y="1686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136206</xdr:rowOff>
    </xdr:from>
    <xdr:to>
      <xdr:col>6</xdr:col>
      <xdr:colOff>38100</xdr:colOff>
      <xdr:row>98</xdr:row>
      <xdr:rowOff>66356</xdr:rowOff>
    </xdr:to>
    <xdr:sp macro="" textlink="">
      <xdr:nvSpPr>
        <xdr:cNvPr id="260" name="楕円 259"/>
        <xdr:cNvSpPr/>
      </xdr:nvSpPr>
      <xdr:spPr>
        <a:xfrm>
          <a:off x="1079500" y="1676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57483</xdr:rowOff>
    </xdr:from>
    <xdr:ext cx="534377" cy="259045"/>
    <xdr:sp macro="" textlink="">
      <xdr:nvSpPr>
        <xdr:cNvPr id="261" name="テキスト ボックス 260"/>
        <xdr:cNvSpPr txBox="1"/>
      </xdr:nvSpPr>
      <xdr:spPr>
        <a:xfrm>
          <a:off x="863111" y="1685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3226</xdr:rowOff>
    </xdr:from>
    <xdr:to>
      <xdr:col>55</xdr:col>
      <xdr:colOff>0</xdr:colOff>
      <xdr:row>38</xdr:row>
      <xdr:rowOff>3683</xdr:rowOff>
    </xdr:to>
    <xdr:cxnSp macro="">
      <xdr:nvCxnSpPr>
        <xdr:cNvPr id="286" name="直線コネクタ 285"/>
        <xdr:cNvCxnSpPr/>
      </xdr:nvCxnSpPr>
      <xdr:spPr>
        <a:xfrm flipV="1">
          <a:off x="9639300" y="651832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3683</xdr:rowOff>
    </xdr:from>
    <xdr:to>
      <xdr:col>50</xdr:col>
      <xdr:colOff>114300</xdr:colOff>
      <xdr:row>38</xdr:row>
      <xdr:rowOff>5626</xdr:rowOff>
    </xdr:to>
    <xdr:cxnSp macro="">
      <xdr:nvCxnSpPr>
        <xdr:cNvPr id="289" name="直線コネクタ 288"/>
        <xdr:cNvCxnSpPr/>
      </xdr:nvCxnSpPr>
      <xdr:spPr>
        <a:xfrm flipV="1">
          <a:off x="8750300" y="6518783"/>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5626</xdr:rowOff>
    </xdr:from>
    <xdr:to>
      <xdr:col>45</xdr:col>
      <xdr:colOff>177800</xdr:colOff>
      <xdr:row>38</xdr:row>
      <xdr:rowOff>5855</xdr:rowOff>
    </xdr:to>
    <xdr:cxnSp macro="">
      <xdr:nvCxnSpPr>
        <xdr:cNvPr id="292" name="直線コネクタ 291"/>
        <xdr:cNvCxnSpPr/>
      </xdr:nvCxnSpPr>
      <xdr:spPr>
        <a:xfrm flipV="1">
          <a:off x="7861300" y="652072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2311</xdr:rowOff>
    </xdr:from>
    <xdr:to>
      <xdr:col>41</xdr:col>
      <xdr:colOff>50800</xdr:colOff>
      <xdr:row>38</xdr:row>
      <xdr:rowOff>5855</xdr:rowOff>
    </xdr:to>
    <xdr:cxnSp macro="">
      <xdr:nvCxnSpPr>
        <xdr:cNvPr id="295" name="直線コネクタ 294"/>
        <xdr:cNvCxnSpPr/>
      </xdr:nvCxnSpPr>
      <xdr:spPr>
        <a:xfrm>
          <a:off x="6972300" y="6517411"/>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123876</xdr:rowOff>
    </xdr:from>
    <xdr:to>
      <xdr:col>55</xdr:col>
      <xdr:colOff>50800</xdr:colOff>
      <xdr:row>38</xdr:row>
      <xdr:rowOff>54026</xdr:rowOff>
    </xdr:to>
    <xdr:sp macro="" textlink="">
      <xdr:nvSpPr>
        <xdr:cNvPr id="305" name="楕円 304"/>
        <xdr:cNvSpPr/>
      </xdr:nvSpPr>
      <xdr:spPr>
        <a:xfrm>
          <a:off x="10426700" y="646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53840</xdr:rowOff>
    </xdr:from>
    <xdr:ext cx="378565" cy="259045"/>
    <xdr:sp macro="" textlink="">
      <xdr:nvSpPr>
        <xdr:cNvPr id="306" name="労働費該当値テキスト"/>
        <xdr:cNvSpPr txBox="1"/>
      </xdr:nvSpPr>
      <xdr:spPr>
        <a:xfrm>
          <a:off x="10528300" y="6397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124333</xdr:rowOff>
    </xdr:from>
    <xdr:to>
      <xdr:col>50</xdr:col>
      <xdr:colOff>165100</xdr:colOff>
      <xdr:row>38</xdr:row>
      <xdr:rowOff>54483</xdr:rowOff>
    </xdr:to>
    <xdr:sp macro="" textlink="">
      <xdr:nvSpPr>
        <xdr:cNvPr id="307" name="楕円 306"/>
        <xdr:cNvSpPr/>
      </xdr:nvSpPr>
      <xdr:spPr>
        <a:xfrm>
          <a:off x="9588500" y="646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45610</xdr:rowOff>
    </xdr:from>
    <xdr:ext cx="378565" cy="259045"/>
    <xdr:sp macro="" textlink="">
      <xdr:nvSpPr>
        <xdr:cNvPr id="308" name="テキスト ボックス 307"/>
        <xdr:cNvSpPr txBox="1"/>
      </xdr:nvSpPr>
      <xdr:spPr>
        <a:xfrm>
          <a:off x="9450017" y="6560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126276</xdr:rowOff>
    </xdr:from>
    <xdr:to>
      <xdr:col>46</xdr:col>
      <xdr:colOff>38100</xdr:colOff>
      <xdr:row>38</xdr:row>
      <xdr:rowOff>56426</xdr:rowOff>
    </xdr:to>
    <xdr:sp macro="" textlink="">
      <xdr:nvSpPr>
        <xdr:cNvPr id="309" name="楕円 308"/>
        <xdr:cNvSpPr/>
      </xdr:nvSpPr>
      <xdr:spPr>
        <a:xfrm>
          <a:off x="8699500" y="646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47553</xdr:rowOff>
    </xdr:from>
    <xdr:ext cx="378565" cy="259045"/>
    <xdr:sp macro="" textlink="">
      <xdr:nvSpPr>
        <xdr:cNvPr id="310" name="テキスト ボックス 309"/>
        <xdr:cNvSpPr txBox="1"/>
      </xdr:nvSpPr>
      <xdr:spPr>
        <a:xfrm>
          <a:off x="8561017" y="6562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126505</xdr:rowOff>
    </xdr:from>
    <xdr:to>
      <xdr:col>41</xdr:col>
      <xdr:colOff>101600</xdr:colOff>
      <xdr:row>38</xdr:row>
      <xdr:rowOff>56655</xdr:rowOff>
    </xdr:to>
    <xdr:sp macro="" textlink="">
      <xdr:nvSpPr>
        <xdr:cNvPr id="311" name="楕円 310"/>
        <xdr:cNvSpPr/>
      </xdr:nvSpPr>
      <xdr:spPr>
        <a:xfrm>
          <a:off x="7810500" y="6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47782</xdr:rowOff>
    </xdr:from>
    <xdr:ext cx="378565" cy="259045"/>
    <xdr:sp macro="" textlink="">
      <xdr:nvSpPr>
        <xdr:cNvPr id="312" name="テキスト ボックス 311"/>
        <xdr:cNvSpPr txBox="1"/>
      </xdr:nvSpPr>
      <xdr:spPr>
        <a:xfrm>
          <a:off x="7672017" y="6562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122961</xdr:rowOff>
    </xdr:from>
    <xdr:to>
      <xdr:col>36</xdr:col>
      <xdr:colOff>165100</xdr:colOff>
      <xdr:row>38</xdr:row>
      <xdr:rowOff>53111</xdr:rowOff>
    </xdr:to>
    <xdr:sp macro="" textlink="">
      <xdr:nvSpPr>
        <xdr:cNvPr id="313" name="楕円 312"/>
        <xdr:cNvSpPr/>
      </xdr:nvSpPr>
      <xdr:spPr>
        <a:xfrm>
          <a:off x="6921500" y="64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44238</xdr:rowOff>
    </xdr:from>
    <xdr:ext cx="378565" cy="259045"/>
    <xdr:sp macro="" textlink="">
      <xdr:nvSpPr>
        <xdr:cNvPr id="314" name="テキスト ボックス 313"/>
        <xdr:cNvSpPr txBox="1"/>
      </xdr:nvSpPr>
      <xdr:spPr>
        <a:xfrm>
          <a:off x="6783017" y="6559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91822</xdr:rowOff>
    </xdr:from>
    <xdr:to>
      <xdr:col>55</xdr:col>
      <xdr:colOff>0</xdr:colOff>
      <xdr:row>57</xdr:row>
      <xdr:rowOff>130227</xdr:rowOff>
    </xdr:to>
    <xdr:cxnSp macro="">
      <xdr:nvCxnSpPr>
        <xdr:cNvPr id="341" name="直線コネクタ 340"/>
        <xdr:cNvCxnSpPr/>
      </xdr:nvCxnSpPr>
      <xdr:spPr>
        <a:xfrm flipV="1">
          <a:off x="9639300" y="9864472"/>
          <a:ext cx="8382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122502</xdr:rowOff>
    </xdr:from>
    <xdr:ext cx="534377" cy="259045"/>
    <xdr:sp macro="" textlink="">
      <xdr:nvSpPr>
        <xdr:cNvPr id="342" name="農林水産業費平均値テキスト"/>
        <xdr:cNvSpPr txBox="1"/>
      </xdr:nvSpPr>
      <xdr:spPr>
        <a:xfrm>
          <a:off x="10528300" y="989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103764</xdr:rowOff>
    </xdr:from>
    <xdr:to>
      <xdr:col>50</xdr:col>
      <xdr:colOff>114300</xdr:colOff>
      <xdr:row>57</xdr:row>
      <xdr:rowOff>130227</xdr:rowOff>
    </xdr:to>
    <xdr:cxnSp macro="">
      <xdr:nvCxnSpPr>
        <xdr:cNvPr id="344" name="直線コネクタ 343"/>
        <xdr:cNvCxnSpPr/>
      </xdr:nvCxnSpPr>
      <xdr:spPr>
        <a:xfrm>
          <a:off x="8750300" y="9876414"/>
          <a:ext cx="889000" cy="2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57616</xdr:rowOff>
    </xdr:from>
    <xdr:ext cx="534377" cy="259045"/>
    <xdr:sp macro="" textlink="">
      <xdr:nvSpPr>
        <xdr:cNvPr id="346" name="テキスト ボックス 345"/>
        <xdr:cNvSpPr txBox="1"/>
      </xdr:nvSpPr>
      <xdr:spPr>
        <a:xfrm>
          <a:off x="9372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103764</xdr:rowOff>
    </xdr:from>
    <xdr:to>
      <xdr:col>45</xdr:col>
      <xdr:colOff>177800</xdr:colOff>
      <xdr:row>57</xdr:row>
      <xdr:rowOff>129001</xdr:rowOff>
    </xdr:to>
    <xdr:cxnSp macro="">
      <xdr:nvCxnSpPr>
        <xdr:cNvPr id="347" name="直線コネクタ 346"/>
        <xdr:cNvCxnSpPr/>
      </xdr:nvCxnSpPr>
      <xdr:spPr>
        <a:xfrm flipV="1">
          <a:off x="7861300" y="9876414"/>
          <a:ext cx="889000" cy="2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64740</xdr:rowOff>
    </xdr:from>
    <xdr:ext cx="534377" cy="259045"/>
    <xdr:sp macro="" textlink="">
      <xdr:nvSpPr>
        <xdr:cNvPr id="349" name="テキスト ボックス 348"/>
        <xdr:cNvSpPr txBox="1"/>
      </xdr:nvSpPr>
      <xdr:spPr>
        <a:xfrm>
          <a:off x="8483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129001</xdr:rowOff>
    </xdr:from>
    <xdr:to>
      <xdr:col>41</xdr:col>
      <xdr:colOff>50800</xdr:colOff>
      <xdr:row>57</xdr:row>
      <xdr:rowOff>137771</xdr:rowOff>
    </xdr:to>
    <xdr:cxnSp macro="">
      <xdr:nvCxnSpPr>
        <xdr:cNvPr id="350" name="直線コネクタ 349"/>
        <xdr:cNvCxnSpPr/>
      </xdr:nvCxnSpPr>
      <xdr:spPr>
        <a:xfrm flipV="1">
          <a:off x="6972300" y="9901651"/>
          <a:ext cx="889000" cy="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66732</xdr:rowOff>
    </xdr:from>
    <xdr:ext cx="534377" cy="259045"/>
    <xdr:sp macro="" textlink="">
      <xdr:nvSpPr>
        <xdr:cNvPr id="352" name="テキスト ボックス 351"/>
        <xdr:cNvSpPr txBox="1"/>
      </xdr:nvSpPr>
      <xdr:spPr>
        <a:xfrm>
          <a:off x="7594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64063</xdr:rowOff>
    </xdr:from>
    <xdr:ext cx="534377" cy="259045"/>
    <xdr:sp macro="" textlink="">
      <xdr:nvSpPr>
        <xdr:cNvPr id="354" name="テキスト ボックス 353"/>
        <xdr:cNvSpPr txBox="1"/>
      </xdr:nvSpPr>
      <xdr:spPr>
        <a:xfrm>
          <a:off x="6705111" y="100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41022</xdr:rowOff>
    </xdr:from>
    <xdr:to>
      <xdr:col>55</xdr:col>
      <xdr:colOff>50800</xdr:colOff>
      <xdr:row>57</xdr:row>
      <xdr:rowOff>142622</xdr:rowOff>
    </xdr:to>
    <xdr:sp macro="" textlink="">
      <xdr:nvSpPr>
        <xdr:cNvPr id="360" name="楕円 359"/>
        <xdr:cNvSpPr/>
      </xdr:nvSpPr>
      <xdr:spPr>
        <a:xfrm>
          <a:off x="10426700" y="981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63899</xdr:rowOff>
    </xdr:from>
    <xdr:ext cx="534377" cy="259045"/>
    <xdr:sp macro="" textlink="">
      <xdr:nvSpPr>
        <xdr:cNvPr id="361" name="農林水産業費該当値テキスト"/>
        <xdr:cNvSpPr txBox="1"/>
      </xdr:nvSpPr>
      <xdr:spPr>
        <a:xfrm>
          <a:off x="10528300" y="966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79427</xdr:rowOff>
    </xdr:from>
    <xdr:to>
      <xdr:col>50</xdr:col>
      <xdr:colOff>165100</xdr:colOff>
      <xdr:row>58</xdr:row>
      <xdr:rowOff>9577</xdr:rowOff>
    </xdr:to>
    <xdr:sp macro="" textlink="">
      <xdr:nvSpPr>
        <xdr:cNvPr id="362" name="楕円 361"/>
        <xdr:cNvSpPr/>
      </xdr:nvSpPr>
      <xdr:spPr>
        <a:xfrm>
          <a:off x="9588500" y="985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26104</xdr:rowOff>
    </xdr:from>
    <xdr:ext cx="534377" cy="259045"/>
    <xdr:sp macro="" textlink="">
      <xdr:nvSpPr>
        <xdr:cNvPr id="363" name="テキスト ボックス 362"/>
        <xdr:cNvSpPr txBox="1"/>
      </xdr:nvSpPr>
      <xdr:spPr>
        <a:xfrm>
          <a:off x="9372111" y="96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52964</xdr:rowOff>
    </xdr:from>
    <xdr:to>
      <xdr:col>46</xdr:col>
      <xdr:colOff>38100</xdr:colOff>
      <xdr:row>57</xdr:row>
      <xdr:rowOff>154564</xdr:rowOff>
    </xdr:to>
    <xdr:sp macro="" textlink="">
      <xdr:nvSpPr>
        <xdr:cNvPr id="364" name="楕円 363"/>
        <xdr:cNvSpPr/>
      </xdr:nvSpPr>
      <xdr:spPr>
        <a:xfrm>
          <a:off x="8699500" y="982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171091</xdr:rowOff>
    </xdr:from>
    <xdr:ext cx="534377" cy="259045"/>
    <xdr:sp macro="" textlink="">
      <xdr:nvSpPr>
        <xdr:cNvPr id="365" name="テキスト ボックス 364"/>
        <xdr:cNvSpPr txBox="1"/>
      </xdr:nvSpPr>
      <xdr:spPr>
        <a:xfrm>
          <a:off x="8483111" y="960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78201</xdr:rowOff>
    </xdr:from>
    <xdr:to>
      <xdr:col>41</xdr:col>
      <xdr:colOff>101600</xdr:colOff>
      <xdr:row>58</xdr:row>
      <xdr:rowOff>8351</xdr:rowOff>
    </xdr:to>
    <xdr:sp macro="" textlink="">
      <xdr:nvSpPr>
        <xdr:cNvPr id="366" name="楕円 365"/>
        <xdr:cNvSpPr/>
      </xdr:nvSpPr>
      <xdr:spPr>
        <a:xfrm>
          <a:off x="7810500" y="985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24878</xdr:rowOff>
    </xdr:from>
    <xdr:ext cx="534377" cy="259045"/>
    <xdr:sp macro="" textlink="">
      <xdr:nvSpPr>
        <xdr:cNvPr id="367" name="テキスト ボックス 366"/>
        <xdr:cNvSpPr txBox="1"/>
      </xdr:nvSpPr>
      <xdr:spPr>
        <a:xfrm>
          <a:off x="7594111" y="962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86971</xdr:rowOff>
    </xdr:from>
    <xdr:to>
      <xdr:col>36</xdr:col>
      <xdr:colOff>165100</xdr:colOff>
      <xdr:row>58</xdr:row>
      <xdr:rowOff>17121</xdr:rowOff>
    </xdr:to>
    <xdr:sp macro="" textlink="">
      <xdr:nvSpPr>
        <xdr:cNvPr id="368" name="楕円 367"/>
        <xdr:cNvSpPr/>
      </xdr:nvSpPr>
      <xdr:spPr>
        <a:xfrm>
          <a:off x="6921500" y="985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33648</xdr:rowOff>
    </xdr:from>
    <xdr:ext cx="534377" cy="259045"/>
    <xdr:sp macro="" textlink="">
      <xdr:nvSpPr>
        <xdr:cNvPr id="369" name="テキスト ボックス 368"/>
        <xdr:cNvSpPr txBox="1"/>
      </xdr:nvSpPr>
      <xdr:spPr>
        <a:xfrm>
          <a:off x="6705111" y="963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128384</xdr:rowOff>
    </xdr:from>
    <xdr:to>
      <xdr:col>55</xdr:col>
      <xdr:colOff>0</xdr:colOff>
      <xdr:row>76</xdr:row>
      <xdr:rowOff>156570</xdr:rowOff>
    </xdr:to>
    <xdr:cxnSp macro="">
      <xdr:nvCxnSpPr>
        <xdr:cNvPr id="396" name="直線コネクタ 395"/>
        <xdr:cNvCxnSpPr/>
      </xdr:nvCxnSpPr>
      <xdr:spPr>
        <a:xfrm flipV="1">
          <a:off x="9639300" y="12987134"/>
          <a:ext cx="838200" cy="19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150972</xdr:rowOff>
    </xdr:from>
    <xdr:ext cx="534377" cy="259045"/>
    <xdr:sp macro="" textlink="">
      <xdr:nvSpPr>
        <xdr:cNvPr id="397" name="商工費平均値テキスト"/>
        <xdr:cNvSpPr txBox="1"/>
      </xdr:nvSpPr>
      <xdr:spPr>
        <a:xfrm>
          <a:off x="10528300" y="1300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156570</xdr:rowOff>
    </xdr:from>
    <xdr:to>
      <xdr:col>50</xdr:col>
      <xdr:colOff>114300</xdr:colOff>
      <xdr:row>77</xdr:row>
      <xdr:rowOff>5924</xdr:rowOff>
    </xdr:to>
    <xdr:cxnSp macro="">
      <xdr:nvCxnSpPr>
        <xdr:cNvPr id="399" name="直線コネクタ 398"/>
        <xdr:cNvCxnSpPr/>
      </xdr:nvCxnSpPr>
      <xdr:spPr>
        <a:xfrm flipV="1">
          <a:off x="8750300" y="13186770"/>
          <a:ext cx="889000" cy="2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73454</xdr:rowOff>
    </xdr:from>
    <xdr:ext cx="534377" cy="259045"/>
    <xdr:sp macro="" textlink="">
      <xdr:nvSpPr>
        <xdr:cNvPr id="401" name="テキスト ボックス 400"/>
        <xdr:cNvSpPr txBox="1"/>
      </xdr:nvSpPr>
      <xdr:spPr>
        <a:xfrm>
          <a:off x="9372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5924</xdr:rowOff>
    </xdr:from>
    <xdr:to>
      <xdr:col>45</xdr:col>
      <xdr:colOff>177800</xdr:colOff>
      <xdr:row>77</xdr:row>
      <xdr:rowOff>17148</xdr:rowOff>
    </xdr:to>
    <xdr:cxnSp macro="">
      <xdr:nvCxnSpPr>
        <xdr:cNvPr id="402" name="直線コネクタ 401"/>
        <xdr:cNvCxnSpPr/>
      </xdr:nvCxnSpPr>
      <xdr:spPr>
        <a:xfrm flipV="1">
          <a:off x="7861300" y="13207574"/>
          <a:ext cx="889000" cy="1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88564</xdr:rowOff>
    </xdr:from>
    <xdr:ext cx="534377" cy="259045"/>
    <xdr:sp macro="" textlink="">
      <xdr:nvSpPr>
        <xdr:cNvPr id="404" name="テキスト ボックス 403"/>
        <xdr:cNvSpPr txBox="1"/>
      </xdr:nvSpPr>
      <xdr:spPr>
        <a:xfrm>
          <a:off x="8483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17148</xdr:rowOff>
    </xdr:from>
    <xdr:to>
      <xdr:col>41</xdr:col>
      <xdr:colOff>50800</xdr:colOff>
      <xdr:row>77</xdr:row>
      <xdr:rowOff>33263</xdr:rowOff>
    </xdr:to>
    <xdr:cxnSp macro="">
      <xdr:nvCxnSpPr>
        <xdr:cNvPr id="405" name="直線コネクタ 404"/>
        <xdr:cNvCxnSpPr/>
      </xdr:nvCxnSpPr>
      <xdr:spPr>
        <a:xfrm flipV="1">
          <a:off x="6972300" y="13218798"/>
          <a:ext cx="889000" cy="1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77340</xdr:rowOff>
    </xdr:from>
    <xdr:ext cx="534377" cy="259045"/>
    <xdr:sp macro="" textlink="">
      <xdr:nvSpPr>
        <xdr:cNvPr id="407" name="テキスト ボックス 406"/>
        <xdr:cNvSpPr txBox="1"/>
      </xdr:nvSpPr>
      <xdr:spPr>
        <a:xfrm>
          <a:off x="7594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77584</xdr:rowOff>
    </xdr:from>
    <xdr:to>
      <xdr:col>55</xdr:col>
      <xdr:colOff>50800</xdr:colOff>
      <xdr:row>76</xdr:row>
      <xdr:rowOff>7734</xdr:rowOff>
    </xdr:to>
    <xdr:sp macro="" textlink="">
      <xdr:nvSpPr>
        <xdr:cNvPr id="415" name="楕円 414"/>
        <xdr:cNvSpPr/>
      </xdr:nvSpPr>
      <xdr:spPr>
        <a:xfrm>
          <a:off x="10426700" y="1293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100461</xdr:rowOff>
    </xdr:from>
    <xdr:ext cx="534377" cy="259045"/>
    <xdr:sp macro="" textlink="">
      <xdr:nvSpPr>
        <xdr:cNvPr id="416" name="商工費該当値テキスト"/>
        <xdr:cNvSpPr txBox="1"/>
      </xdr:nvSpPr>
      <xdr:spPr>
        <a:xfrm>
          <a:off x="10528300" y="1278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105770</xdr:rowOff>
    </xdr:from>
    <xdr:to>
      <xdr:col>50</xdr:col>
      <xdr:colOff>165100</xdr:colOff>
      <xdr:row>77</xdr:row>
      <xdr:rowOff>35920</xdr:rowOff>
    </xdr:to>
    <xdr:sp macro="" textlink="">
      <xdr:nvSpPr>
        <xdr:cNvPr id="417" name="楕円 416"/>
        <xdr:cNvSpPr/>
      </xdr:nvSpPr>
      <xdr:spPr>
        <a:xfrm>
          <a:off x="9588500" y="1313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52448</xdr:rowOff>
    </xdr:from>
    <xdr:ext cx="534377" cy="259045"/>
    <xdr:sp macro="" textlink="">
      <xdr:nvSpPr>
        <xdr:cNvPr id="418" name="テキスト ボックス 417"/>
        <xdr:cNvSpPr txBox="1"/>
      </xdr:nvSpPr>
      <xdr:spPr>
        <a:xfrm>
          <a:off x="9372111" y="1291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126574</xdr:rowOff>
    </xdr:from>
    <xdr:to>
      <xdr:col>46</xdr:col>
      <xdr:colOff>38100</xdr:colOff>
      <xdr:row>77</xdr:row>
      <xdr:rowOff>56724</xdr:rowOff>
    </xdr:to>
    <xdr:sp macro="" textlink="">
      <xdr:nvSpPr>
        <xdr:cNvPr id="419" name="楕円 418"/>
        <xdr:cNvSpPr/>
      </xdr:nvSpPr>
      <xdr:spPr>
        <a:xfrm>
          <a:off x="8699500" y="131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73250</xdr:rowOff>
    </xdr:from>
    <xdr:ext cx="534377" cy="259045"/>
    <xdr:sp macro="" textlink="">
      <xdr:nvSpPr>
        <xdr:cNvPr id="420" name="テキスト ボックス 419"/>
        <xdr:cNvSpPr txBox="1"/>
      </xdr:nvSpPr>
      <xdr:spPr>
        <a:xfrm>
          <a:off x="8483111" y="1293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137798</xdr:rowOff>
    </xdr:from>
    <xdr:to>
      <xdr:col>41</xdr:col>
      <xdr:colOff>101600</xdr:colOff>
      <xdr:row>77</xdr:row>
      <xdr:rowOff>67948</xdr:rowOff>
    </xdr:to>
    <xdr:sp macro="" textlink="">
      <xdr:nvSpPr>
        <xdr:cNvPr id="421" name="楕円 420"/>
        <xdr:cNvSpPr/>
      </xdr:nvSpPr>
      <xdr:spPr>
        <a:xfrm>
          <a:off x="7810500" y="1316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84475</xdr:rowOff>
    </xdr:from>
    <xdr:ext cx="534377" cy="259045"/>
    <xdr:sp macro="" textlink="">
      <xdr:nvSpPr>
        <xdr:cNvPr id="422" name="テキスト ボックス 421"/>
        <xdr:cNvSpPr txBox="1"/>
      </xdr:nvSpPr>
      <xdr:spPr>
        <a:xfrm>
          <a:off x="7594111" y="1294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153913</xdr:rowOff>
    </xdr:from>
    <xdr:to>
      <xdr:col>36</xdr:col>
      <xdr:colOff>165100</xdr:colOff>
      <xdr:row>77</xdr:row>
      <xdr:rowOff>84063</xdr:rowOff>
    </xdr:to>
    <xdr:sp macro="" textlink="">
      <xdr:nvSpPr>
        <xdr:cNvPr id="423" name="楕円 422"/>
        <xdr:cNvSpPr/>
      </xdr:nvSpPr>
      <xdr:spPr>
        <a:xfrm>
          <a:off x="6921500" y="1318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75190</xdr:rowOff>
    </xdr:from>
    <xdr:ext cx="534377" cy="259045"/>
    <xdr:sp macro="" textlink="">
      <xdr:nvSpPr>
        <xdr:cNvPr id="424" name="テキスト ボックス 423"/>
        <xdr:cNvSpPr txBox="1"/>
      </xdr:nvSpPr>
      <xdr:spPr>
        <a:xfrm>
          <a:off x="6705111" y="132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45642</xdr:rowOff>
    </xdr:from>
    <xdr:to>
      <xdr:col>55</xdr:col>
      <xdr:colOff>0</xdr:colOff>
      <xdr:row>98</xdr:row>
      <xdr:rowOff>48588</xdr:rowOff>
    </xdr:to>
    <xdr:cxnSp macro="">
      <xdr:nvCxnSpPr>
        <xdr:cNvPr id="453" name="直線コネクタ 452"/>
        <xdr:cNvCxnSpPr/>
      </xdr:nvCxnSpPr>
      <xdr:spPr>
        <a:xfrm>
          <a:off x="9639300" y="16847742"/>
          <a:ext cx="838200" cy="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45642</xdr:rowOff>
    </xdr:from>
    <xdr:to>
      <xdr:col>50</xdr:col>
      <xdr:colOff>114300</xdr:colOff>
      <xdr:row>98</xdr:row>
      <xdr:rowOff>59637</xdr:rowOff>
    </xdr:to>
    <xdr:cxnSp macro="">
      <xdr:nvCxnSpPr>
        <xdr:cNvPr id="456" name="直線コネクタ 455"/>
        <xdr:cNvCxnSpPr/>
      </xdr:nvCxnSpPr>
      <xdr:spPr>
        <a:xfrm flipV="1">
          <a:off x="8750300" y="16847742"/>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90229</xdr:rowOff>
    </xdr:from>
    <xdr:ext cx="534377" cy="259045"/>
    <xdr:sp macro="" textlink="">
      <xdr:nvSpPr>
        <xdr:cNvPr id="458" name="テキスト ボックス 457"/>
        <xdr:cNvSpPr txBox="1"/>
      </xdr:nvSpPr>
      <xdr:spPr>
        <a:xfrm>
          <a:off x="9372111" y="1689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59637</xdr:rowOff>
    </xdr:from>
    <xdr:to>
      <xdr:col>45</xdr:col>
      <xdr:colOff>177800</xdr:colOff>
      <xdr:row>98</xdr:row>
      <xdr:rowOff>79674</xdr:rowOff>
    </xdr:to>
    <xdr:cxnSp macro="">
      <xdr:nvCxnSpPr>
        <xdr:cNvPr id="459" name="直線コネクタ 458"/>
        <xdr:cNvCxnSpPr/>
      </xdr:nvCxnSpPr>
      <xdr:spPr>
        <a:xfrm flipV="1">
          <a:off x="7861300" y="16861737"/>
          <a:ext cx="889000" cy="2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79674</xdr:rowOff>
    </xdr:from>
    <xdr:to>
      <xdr:col>41</xdr:col>
      <xdr:colOff>50800</xdr:colOff>
      <xdr:row>98</xdr:row>
      <xdr:rowOff>98434</xdr:rowOff>
    </xdr:to>
    <xdr:cxnSp macro="">
      <xdr:nvCxnSpPr>
        <xdr:cNvPr id="462" name="直線コネクタ 461"/>
        <xdr:cNvCxnSpPr/>
      </xdr:nvCxnSpPr>
      <xdr:spPr>
        <a:xfrm flipV="1">
          <a:off x="6972300" y="16881774"/>
          <a:ext cx="889000" cy="1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169238</xdr:rowOff>
    </xdr:from>
    <xdr:to>
      <xdr:col>55</xdr:col>
      <xdr:colOff>50800</xdr:colOff>
      <xdr:row>98</xdr:row>
      <xdr:rowOff>99388</xdr:rowOff>
    </xdr:to>
    <xdr:sp macro="" textlink="">
      <xdr:nvSpPr>
        <xdr:cNvPr id="472" name="楕円 471"/>
        <xdr:cNvSpPr/>
      </xdr:nvSpPr>
      <xdr:spPr>
        <a:xfrm>
          <a:off x="10426700" y="1679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144270</xdr:rowOff>
    </xdr:from>
    <xdr:ext cx="534377" cy="259045"/>
    <xdr:sp macro="" textlink="">
      <xdr:nvSpPr>
        <xdr:cNvPr id="473" name="土木費該当値テキスト"/>
        <xdr:cNvSpPr txBox="1"/>
      </xdr:nvSpPr>
      <xdr:spPr>
        <a:xfrm>
          <a:off x="10528300" y="167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166292</xdr:rowOff>
    </xdr:from>
    <xdr:to>
      <xdr:col>50</xdr:col>
      <xdr:colOff>165100</xdr:colOff>
      <xdr:row>98</xdr:row>
      <xdr:rowOff>96442</xdr:rowOff>
    </xdr:to>
    <xdr:sp macro="" textlink="">
      <xdr:nvSpPr>
        <xdr:cNvPr id="474" name="楕円 473"/>
        <xdr:cNvSpPr/>
      </xdr:nvSpPr>
      <xdr:spPr>
        <a:xfrm>
          <a:off x="9588500" y="1679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112969</xdr:rowOff>
    </xdr:from>
    <xdr:ext cx="534377" cy="259045"/>
    <xdr:sp macro="" textlink="">
      <xdr:nvSpPr>
        <xdr:cNvPr id="475" name="テキスト ボックス 474"/>
        <xdr:cNvSpPr txBox="1"/>
      </xdr:nvSpPr>
      <xdr:spPr>
        <a:xfrm>
          <a:off x="9372111" y="1657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8837</xdr:rowOff>
    </xdr:from>
    <xdr:to>
      <xdr:col>46</xdr:col>
      <xdr:colOff>38100</xdr:colOff>
      <xdr:row>98</xdr:row>
      <xdr:rowOff>110437</xdr:rowOff>
    </xdr:to>
    <xdr:sp macro="" textlink="">
      <xdr:nvSpPr>
        <xdr:cNvPr id="476" name="楕円 475"/>
        <xdr:cNvSpPr/>
      </xdr:nvSpPr>
      <xdr:spPr>
        <a:xfrm>
          <a:off x="8699500" y="1681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101564</xdr:rowOff>
    </xdr:from>
    <xdr:ext cx="534377" cy="259045"/>
    <xdr:sp macro="" textlink="">
      <xdr:nvSpPr>
        <xdr:cNvPr id="477" name="テキスト ボックス 476"/>
        <xdr:cNvSpPr txBox="1"/>
      </xdr:nvSpPr>
      <xdr:spPr>
        <a:xfrm>
          <a:off x="8483111" y="169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28874</xdr:rowOff>
    </xdr:from>
    <xdr:to>
      <xdr:col>41</xdr:col>
      <xdr:colOff>101600</xdr:colOff>
      <xdr:row>98</xdr:row>
      <xdr:rowOff>130474</xdr:rowOff>
    </xdr:to>
    <xdr:sp macro="" textlink="">
      <xdr:nvSpPr>
        <xdr:cNvPr id="478" name="楕円 477"/>
        <xdr:cNvSpPr/>
      </xdr:nvSpPr>
      <xdr:spPr>
        <a:xfrm>
          <a:off x="7810500" y="168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121601</xdr:rowOff>
    </xdr:from>
    <xdr:ext cx="534377" cy="259045"/>
    <xdr:sp macro="" textlink="">
      <xdr:nvSpPr>
        <xdr:cNvPr id="479" name="テキスト ボックス 478"/>
        <xdr:cNvSpPr txBox="1"/>
      </xdr:nvSpPr>
      <xdr:spPr>
        <a:xfrm>
          <a:off x="7594111" y="1692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47634</xdr:rowOff>
    </xdr:from>
    <xdr:to>
      <xdr:col>36</xdr:col>
      <xdr:colOff>165100</xdr:colOff>
      <xdr:row>98</xdr:row>
      <xdr:rowOff>149234</xdr:rowOff>
    </xdr:to>
    <xdr:sp macro="" textlink="">
      <xdr:nvSpPr>
        <xdr:cNvPr id="480" name="楕円 479"/>
        <xdr:cNvSpPr/>
      </xdr:nvSpPr>
      <xdr:spPr>
        <a:xfrm>
          <a:off x="6921500" y="1684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140361</xdr:rowOff>
    </xdr:from>
    <xdr:ext cx="534377" cy="259045"/>
    <xdr:sp macro="" textlink="">
      <xdr:nvSpPr>
        <xdr:cNvPr id="481" name="テキスト ボックス 480"/>
        <xdr:cNvSpPr txBox="1"/>
      </xdr:nvSpPr>
      <xdr:spPr>
        <a:xfrm>
          <a:off x="6705111" y="1694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48306</xdr:rowOff>
    </xdr:from>
    <xdr:to>
      <xdr:col>85</xdr:col>
      <xdr:colOff>127000</xdr:colOff>
      <xdr:row>37</xdr:row>
      <xdr:rowOff>22291</xdr:rowOff>
    </xdr:to>
    <xdr:cxnSp macro="">
      <xdr:nvCxnSpPr>
        <xdr:cNvPr id="509" name="直線コネクタ 508"/>
        <xdr:cNvCxnSpPr/>
      </xdr:nvCxnSpPr>
      <xdr:spPr>
        <a:xfrm flipV="1">
          <a:off x="15481300" y="6220506"/>
          <a:ext cx="838200" cy="14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92427</xdr:rowOff>
    </xdr:from>
    <xdr:ext cx="534377" cy="259045"/>
    <xdr:sp macro="" textlink="">
      <xdr:nvSpPr>
        <xdr:cNvPr id="510" name="消防費平均値テキスト"/>
        <xdr:cNvSpPr txBox="1"/>
      </xdr:nvSpPr>
      <xdr:spPr>
        <a:xfrm>
          <a:off x="16370300" y="62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22291</xdr:rowOff>
    </xdr:from>
    <xdr:to>
      <xdr:col>81</xdr:col>
      <xdr:colOff>50800</xdr:colOff>
      <xdr:row>37</xdr:row>
      <xdr:rowOff>39848</xdr:rowOff>
    </xdr:to>
    <xdr:cxnSp macro="">
      <xdr:nvCxnSpPr>
        <xdr:cNvPr id="512" name="直線コネクタ 511"/>
        <xdr:cNvCxnSpPr/>
      </xdr:nvCxnSpPr>
      <xdr:spPr>
        <a:xfrm flipV="1">
          <a:off x="14592300" y="6365941"/>
          <a:ext cx="8890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39848</xdr:rowOff>
    </xdr:from>
    <xdr:to>
      <xdr:col>76</xdr:col>
      <xdr:colOff>114300</xdr:colOff>
      <xdr:row>37</xdr:row>
      <xdr:rowOff>69977</xdr:rowOff>
    </xdr:to>
    <xdr:cxnSp macro="">
      <xdr:nvCxnSpPr>
        <xdr:cNvPr id="515" name="直線コネクタ 514"/>
        <xdr:cNvCxnSpPr/>
      </xdr:nvCxnSpPr>
      <xdr:spPr>
        <a:xfrm flipV="1">
          <a:off x="13703300" y="6383498"/>
          <a:ext cx="889000" cy="3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69977</xdr:rowOff>
    </xdr:from>
    <xdr:to>
      <xdr:col>71</xdr:col>
      <xdr:colOff>177800</xdr:colOff>
      <xdr:row>37</xdr:row>
      <xdr:rowOff>82916</xdr:rowOff>
    </xdr:to>
    <xdr:cxnSp macro="">
      <xdr:nvCxnSpPr>
        <xdr:cNvPr id="518" name="直線コネクタ 517"/>
        <xdr:cNvCxnSpPr/>
      </xdr:nvCxnSpPr>
      <xdr:spPr>
        <a:xfrm flipV="1">
          <a:off x="12814300" y="6413627"/>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168956</xdr:rowOff>
    </xdr:from>
    <xdr:to>
      <xdr:col>85</xdr:col>
      <xdr:colOff>177800</xdr:colOff>
      <xdr:row>36</xdr:row>
      <xdr:rowOff>99106</xdr:rowOff>
    </xdr:to>
    <xdr:sp macro="" textlink="">
      <xdr:nvSpPr>
        <xdr:cNvPr id="528" name="楕円 527"/>
        <xdr:cNvSpPr/>
      </xdr:nvSpPr>
      <xdr:spPr>
        <a:xfrm>
          <a:off x="16268700" y="616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20383</xdr:rowOff>
    </xdr:from>
    <xdr:ext cx="534377" cy="259045"/>
    <xdr:sp macro="" textlink="">
      <xdr:nvSpPr>
        <xdr:cNvPr id="529" name="消防費該当値テキスト"/>
        <xdr:cNvSpPr txBox="1"/>
      </xdr:nvSpPr>
      <xdr:spPr>
        <a:xfrm>
          <a:off x="16370300" y="602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142941</xdr:rowOff>
    </xdr:from>
    <xdr:to>
      <xdr:col>81</xdr:col>
      <xdr:colOff>101600</xdr:colOff>
      <xdr:row>37</xdr:row>
      <xdr:rowOff>73091</xdr:rowOff>
    </xdr:to>
    <xdr:sp macro="" textlink="">
      <xdr:nvSpPr>
        <xdr:cNvPr id="530" name="楕円 529"/>
        <xdr:cNvSpPr/>
      </xdr:nvSpPr>
      <xdr:spPr>
        <a:xfrm>
          <a:off x="15430500" y="631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64218</xdr:rowOff>
    </xdr:from>
    <xdr:ext cx="534377" cy="259045"/>
    <xdr:sp macro="" textlink="">
      <xdr:nvSpPr>
        <xdr:cNvPr id="531" name="テキスト ボックス 530"/>
        <xdr:cNvSpPr txBox="1"/>
      </xdr:nvSpPr>
      <xdr:spPr>
        <a:xfrm>
          <a:off x="15214111" y="640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160498</xdr:rowOff>
    </xdr:from>
    <xdr:to>
      <xdr:col>76</xdr:col>
      <xdr:colOff>165100</xdr:colOff>
      <xdr:row>37</xdr:row>
      <xdr:rowOff>90648</xdr:rowOff>
    </xdr:to>
    <xdr:sp macro="" textlink="">
      <xdr:nvSpPr>
        <xdr:cNvPr id="532" name="楕円 531"/>
        <xdr:cNvSpPr/>
      </xdr:nvSpPr>
      <xdr:spPr>
        <a:xfrm>
          <a:off x="14541500" y="633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81775</xdr:rowOff>
    </xdr:from>
    <xdr:ext cx="534377" cy="259045"/>
    <xdr:sp macro="" textlink="">
      <xdr:nvSpPr>
        <xdr:cNvPr id="533" name="テキスト ボックス 532"/>
        <xdr:cNvSpPr txBox="1"/>
      </xdr:nvSpPr>
      <xdr:spPr>
        <a:xfrm>
          <a:off x="14325111" y="64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19177</xdr:rowOff>
    </xdr:from>
    <xdr:to>
      <xdr:col>72</xdr:col>
      <xdr:colOff>38100</xdr:colOff>
      <xdr:row>37</xdr:row>
      <xdr:rowOff>120777</xdr:rowOff>
    </xdr:to>
    <xdr:sp macro="" textlink="">
      <xdr:nvSpPr>
        <xdr:cNvPr id="534" name="楕円 533"/>
        <xdr:cNvSpPr/>
      </xdr:nvSpPr>
      <xdr:spPr>
        <a:xfrm>
          <a:off x="13652500" y="63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111904</xdr:rowOff>
    </xdr:from>
    <xdr:ext cx="534377" cy="259045"/>
    <xdr:sp macro="" textlink="">
      <xdr:nvSpPr>
        <xdr:cNvPr id="535" name="テキスト ボックス 534"/>
        <xdr:cNvSpPr txBox="1"/>
      </xdr:nvSpPr>
      <xdr:spPr>
        <a:xfrm>
          <a:off x="13436111" y="645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32116</xdr:rowOff>
    </xdr:from>
    <xdr:to>
      <xdr:col>67</xdr:col>
      <xdr:colOff>101600</xdr:colOff>
      <xdr:row>37</xdr:row>
      <xdr:rowOff>133716</xdr:rowOff>
    </xdr:to>
    <xdr:sp macro="" textlink="">
      <xdr:nvSpPr>
        <xdr:cNvPr id="536" name="楕円 535"/>
        <xdr:cNvSpPr/>
      </xdr:nvSpPr>
      <xdr:spPr>
        <a:xfrm>
          <a:off x="12763500" y="637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124843</xdr:rowOff>
    </xdr:from>
    <xdr:ext cx="534377" cy="259045"/>
    <xdr:sp macro="" textlink="">
      <xdr:nvSpPr>
        <xdr:cNvPr id="537" name="テキスト ボックス 536"/>
        <xdr:cNvSpPr txBox="1"/>
      </xdr:nvSpPr>
      <xdr:spPr>
        <a:xfrm>
          <a:off x="12547111" y="646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18466</xdr:rowOff>
    </xdr:from>
    <xdr:to>
      <xdr:col>85</xdr:col>
      <xdr:colOff>127000</xdr:colOff>
      <xdr:row>56</xdr:row>
      <xdr:rowOff>29648</xdr:rowOff>
    </xdr:to>
    <xdr:cxnSp macro="">
      <xdr:nvCxnSpPr>
        <xdr:cNvPr id="567" name="直線コネクタ 566"/>
        <xdr:cNvCxnSpPr/>
      </xdr:nvCxnSpPr>
      <xdr:spPr>
        <a:xfrm>
          <a:off x="15481300" y="9619666"/>
          <a:ext cx="8382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170825</xdr:rowOff>
    </xdr:from>
    <xdr:ext cx="534377" cy="259045"/>
    <xdr:sp macro="" textlink="">
      <xdr:nvSpPr>
        <xdr:cNvPr id="568" name="教育費平均値テキスト"/>
        <xdr:cNvSpPr txBox="1"/>
      </xdr:nvSpPr>
      <xdr:spPr>
        <a:xfrm>
          <a:off x="16370300" y="9772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18466</xdr:rowOff>
    </xdr:from>
    <xdr:to>
      <xdr:col>81</xdr:col>
      <xdr:colOff>50800</xdr:colOff>
      <xdr:row>58</xdr:row>
      <xdr:rowOff>69920</xdr:rowOff>
    </xdr:to>
    <xdr:cxnSp macro="">
      <xdr:nvCxnSpPr>
        <xdr:cNvPr id="570" name="直線コネクタ 569"/>
        <xdr:cNvCxnSpPr/>
      </xdr:nvCxnSpPr>
      <xdr:spPr>
        <a:xfrm flipV="1">
          <a:off x="14592300" y="9619666"/>
          <a:ext cx="889000" cy="39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81</xdr:rowOff>
    </xdr:from>
    <xdr:ext cx="534377" cy="259045"/>
    <xdr:sp macro="" textlink="">
      <xdr:nvSpPr>
        <xdr:cNvPr id="572" name="テキスト ボックス 571"/>
        <xdr:cNvSpPr txBox="1"/>
      </xdr:nvSpPr>
      <xdr:spPr>
        <a:xfrm>
          <a:off x="15214111" y="99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69920</xdr:rowOff>
    </xdr:from>
    <xdr:to>
      <xdr:col>76</xdr:col>
      <xdr:colOff>114300</xdr:colOff>
      <xdr:row>58</xdr:row>
      <xdr:rowOff>112535</xdr:rowOff>
    </xdr:to>
    <xdr:cxnSp macro="">
      <xdr:nvCxnSpPr>
        <xdr:cNvPr id="573" name="直線コネクタ 572"/>
        <xdr:cNvCxnSpPr/>
      </xdr:nvCxnSpPr>
      <xdr:spPr>
        <a:xfrm flipV="1">
          <a:off x="13703300" y="10014020"/>
          <a:ext cx="889000" cy="4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115467</xdr:rowOff>
    </xdr:from>
    <xdr:ext cx="534377" cy="259045"/>
    <xdr:sp macro="" textlink="">
      <xdr:nvSpPr>
        <xdr:cNvPr id="575" name="テキスト ボックス 574"/>
        <xdr:cNvSpPr txBox="1"/>
      </xdr:nvSpPr>
      <xdr:spPr>
        <a:xfrm>
          <a:off x="14325111" y="100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11113</xdr:rowOff>
    </xdr:from>
    <xdr:to>
      <xdr:col>71</xdr:col>
      <xdr:colOff>177800</xdr:colOff>
      <xdr:row>58</xdr:row>
      <xdr:rowOff>112535</xdr:rowOff>
    </xdr:to>
    <xdr:cxnSp macro="">
      <xdr:nvCxnSpPr>
        <xdr:cNvPr id="576" name="直線コネクタ 575"/>
        <xdr:cNvCxnSpPr/>
      </xdr:nvCxnSpPr>
      <xdr:spPr>
        <a:xfrm>
          <a:off x="12814300" y="9955213"/>
          <a:ext cx="889000" cy="10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161669</xdr:rowOff>
    </xdr:from>
    <xdr:ext cx="534377" cy="259045"/>
    <xdr:sp macro="" textlink="">
      <xdr:nvSpPr>
        <xdr:cNvPr id="578" name="テキスト ボックス 577"/>
        <xdr:cNvSpPr txBox="1"/>
      </xdr:nvSpPr>
      <xdr:spPr>
        <a:xfrm>
          <a:off x="13436111" y="9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153985</xdr:rowOff>
    </xdr:from>
    <xdr:ext cx="534377" cy="259045"/>
    <xdr:sp macro="" textlink="">
      <xdr:nvSpPr>
        <xdr:cNvPr id="580" name="テキスト ボックス 579"/>
        <xdr:cNvSpPr txBox="1"/>
      </xdr:nvSpPr>
      <xdr:spPr>
        <a:xfrm>
          <a:off x="12547111" y="100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150298</xdr:rowOff>
    </xdr:from>
    <xdr:to>
      <xdr:col>85</xdr:col>
      <xdr:colOff>177800</xdr:colOff>
      <xdr:row>56</xdr:row>
      <xdr:rowOff>80448</xdr:rowOff>
    </xdr:to>
    <xdr:sp macro="" textlink="">
      <xdr:nvSpPr>
        <xdr:cNvPr id="586" name="楕円 585"/>
        <xdr:cNvSpPr/>
      </xdr:nvSpPr>
      <xdr:spPr>
        <a:xfrm>
          <a:off x="16268700" y="958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1725</xdr:rowOff>
    </xdr:from>
    <xdr:ext cx="534377" cy="259045"/>
    <xdr:sp macro="" textlink="">
      <xdr:nvSpPr>
        <xdr:cNvPr id="587" name="教育費該当値テキスト"/>
        <xdr:cNvSpPr txBox="1"/>
      </xdr:nvSpPr>
      <xdr:spPr>
        <a:xfrm>
          <a:off x="16370300" y="943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139116</xdr:rowOff>
    </xdr:from>
    <xdr:to>
      <xdr:col>81</xdr:col>
      <xdr:colOff>101600</xdr:colOff>
      <xdr:row>56</xdr:row>
      <xdr:rowOff>69266</xdr:rowOff>
    </xdr:to>
    <xdr:sp macro="" textlink="">
      <xdr:nvSpPr>
        <xdr:cNvPr id="588" name="楕円 587"/>
        <xdr:cNvSpPr/>
      </xdr:nvSpPr>
      <xdr:spPr>
        <a:xfrm>
          <a:off x="15430500" y="956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85793</xdr:rowOff>
    </xdr:from>
    <xdr:ext cx="534377" cy="259045"/>
    <xdr:sp macro="" textlink="">
      <xdr:nvSpPr>
        <xdr:cNvPr id="589" name="テキスト ボックス 588"/>
        <xdr:cNvSpPr txBox="1"/>
      </xdr:nvSpPr>
      <xdr:spPr>
        <a:xfrm>
          <a:off x="15214111" y="934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19120</xdr:rowOff>
    </xdr:from>
    <xdr:to>
      <xdr:col>76</xdr:col>
      <xdr:colOff>165100</xdr:colOff>
      <xdr:row>58</xdr:row>
      <xdr:rowOff>120720</xdr:rowOff>
    </xdr:to>
    <xdr:sp macro="" textlink="">
      <xdr:nvSpPr>
        <xdr:cNvPr id="590" name="楕円 589"/>
        <xdr:cNvSpPr/>
      </xdr:nvSpPr>
      <xdr:spPr>
        <a:xfrm>
          <a:off x="14541500" y="996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137247</xdr:rowOff>
    </xdr:from>
    <xdr:ext cx="534377" cy="259045"/>
    <xdr:sp macro="" textlink="">
      <xdr:nvSpPr>
        <xdr:cNvPr id="591" name="テキスト ボックス 590"/>
        <xdr:cNvSpPr txBox="1"/>
      </xdr:nvSpPr>
      <xdr:spPr>
        <a:xfrm>
          <a:off x="14325111" y="973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61735</xdr:rowOff>
    </xdr:from>
    <xdr:to>
      <xdr:col>72</xdr:col>
      <xdr:colOff>38100</xdr:colOff>
      <xdr:row>58</xdr:row>
      <xdr:rowOff>163335</xdr:rowOff>
    </xdr:to>
    <xdr:sp macro="" textlink="">
      <xdr:nvSpPr>
        <xdr:cNvPr id="592" name="楕円 591"/>
        <xdr:cNvSpPr/>
      </xdr:nvSpPr>
      <xdr:spPr>
        <a:xfrm>
          <a:off x="13652500" y="100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154462</xdr:rowOff>
    </xdr:from>
    <xdr:ext cx="534377" cy="259045"/>
    <xdr:sp macro="" textlink="">
      <xdr:nvSpPr>
        <xdr:cNvPr id="593" name="テキスト ボックス 592"/>
        <xdr:cNvSpPr txBox="1"/>
      </xdr:nvSpPr>
      <xdr:spPr>
        <a:xfrm>
          <a:off x="13436111" y="1009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131763</xdr:rowOff>
    </xdr:from>
    <xdr:to>
      <xdr:col>67</xdr:col>
      <xdr:colOff>101600</xdr:colOff>
      <xdr:row>58</xdr:row>
      <xdr:rowOff>61913</xdr:rowOff>
    </xdr:to>
    <xdr:sp macro="" textlink="">
      <xdr:nvSpPr>
        <xdr:cNvPr id="594" name="楕円 593"/>
        <xdr:cNvSpPr/>
      </xdr:nvSpPr>
      <xdr:spPr>
        <a:xfrm>
          <a:off x="12763500" y="990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78440</xdr:rowOff>
    </xdr:from>
    <xdr:ext cx="534377" cy="259045"/>
    <xdr:sp macro="" textlink="">
      <xdr:nvSpPr>
        <xdr:cNvPr id="595" name="テキスト ボックス 594"/>
        <xdr:cNvSpPr txBox="1"/>
      </xdr:nvSpPr>
      <xdr:spPr>
        <a:xfrm>
          <a:off x="12547111" y="967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40602</xdr:rowOff>
    </xdr:from>
    <xdr:to>
      <xdr:col>85</xdr:col>
      <xdr:colOff>127000</xdr:colOff>
      <xdr:row>79</xdr:row>
      <xdr:rowOff>41303</xdr:rowOff>
    </xdr:to>
    <xdr:cxnSp macro="">
      <xdr:nvCxnSpPr>
        <xdr:cNvPr id="624" name="直線コネクタ 623"/>
        <xdr:cNvCxnSpPr/>
      </xdr:nvCxnSpPr>
      <xdr:spPr>
        <a:xfrm flipV="1">
          <a:off x="15481300" y="13585152"/>
          <a:ext cx="838200" cy="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41303</xdr:rowOff>
    </xdr:from>
    <xdr:to>
      <xdr:col>81</xdr:col>
      <xdr:colOff>50800</xdr:colOff>
      <xdr:row>79</xdr:row>
      <xdr:rowOff>44450</xdr:rowOff>
    </xdr:to>
    <xdr:cxnSp macro="">
      <xdr:nvCxnSpPr>
        <xdr:cNvPr id="627" name="直線コネクタ 626"/>
        <xdr:cNvCxnSpPr/>
      </xdr:nvCxnSpPr>
      <xdr:spPr>
        <a:xfrm flipV="1">
          <a:off x="14592300" y="13585853"/>
          <a:ext cx="889000" cy="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29" name="テキスト ボックス 628"/>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42568</xdr:rowOff>
    </xdr:from>
    <xdr:to>
      <xdr:col>76</xdr:col>
      <xdr:colOff>114300</xdr:colOff>
      <xdr:row>79</xdr:row>
      <xdr:rowOff>44450</xdr:rowOff>
    </xdr:to>
    <xdr:cxnSp macro="">
      <xdr:nvCxnSpPr>
        <xdr:cNvPr id="630" name="直線コネクタ 629"/>
        <xdr:cNvCxnSpPr/>
      </xdr:nvCxnSpPr>
      <xdr:spPr>
        <a:xfrm>
          <a:off x="13703300" y="13587118"/>
          <a:ext cx="889000" cy="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2" name="テキスト ボックス 631"/>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38750</xdr:rowOff>
    </xdr:from>
    <xdr:to>
      <xdr:col>71</xdr:col>
      <xdr:colOff>177800</xdr:colOff>
      <xdr:row>79</xdr:row>
      <xdr:rowOff>42568</xdr:rowOff>
    </xdr:to>
    <xdr:cxnSp macro="">
      <xdr:nvCxnSpPr>
        <xdr:cNvPr id="633" name="直線コネクタ 632"/>
        <xdr:cNvCxnSpPr/>
      </xdr:nvCxnSpPr>
      <xdr:spPr>
        <a:xfrm>
          <a:off x="12814300" y="13583300"/>
          <a:ext cx="889000" cy="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5" name="テキスト ボックス 634"/>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161252</xdr:rowOff>
    </xdr:from>
    <xdr:to>
      <xdr:col>85</xdr:col>
      <xdr:colOff>177800</xdr:colOff>
      <xdr:row>79</xdr:row>
      <xdr:rowOff>91402</xdr:rowOff>
    </xdr:to>
    <xdr:sp macro="" textlink="">
      <xdr:nvSpPr>
        <xdr:cNvPr id="643" name="楕円 642"/>
        <xdr:cNvSpPr/>
      </xdr:nvSpPr>
      <xdr:spPr>
        <a:xfrm>
          <a:off x="16268700" y="1353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378565" cy="259045"/>
    <xdr:sp macro="" textlink="">
      <xdr:nvSpPr>
        <xdr:cNvPr id="644" name="災害復旧費該当値テキスト"/>
        <xdr:cNvSpPr txBox="1"/>
      </xdr:nvSpPr>
      <xdr:spPr>
        <a:xfrm>
          <a:off x="16370300" y="13483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161953</xdr:rowOff>
    </xdr:from>
    <xdr:to>
      <xdr:col>81</xdr:col>
      <xdr:colOff>101600</xdr:colOff>
      <xdr:row>79</xdr:row>
      <xdr:rowOff>92103</xdr:rowOff>
    </xdr:to>
    <xdr:sp macro="" textlink="">
      <xdr:nvSpPr>
        <xdr:cNvPr id="645" name="楕円 644"/>
        <xdr:cNvSpPr/>
      </xdr:nvSpPr>
      <xdr:spPr>
        <a:xfrm>
          <a:off x="15430500" y="1353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83230</xdr:rowOff>
    </xdr:from>
    <xdr:ext cx="378565" cy="259045"/>
    <xdr:sp macro="" textlink="">
      <xdr:nvSpPr>
        <xdr:cNvPr id="646" name="テキスト ボックス 645"/>
        <xdr:cNvSpPr txBox="1"/>
      </xdr:nvSpPr>
      <xdr:spPr>
        <a:xfrm>
          <a:off x="15292017" y="13627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7" name="楕円 64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8" name="テキスト ボックス 64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163218</xdr:rowOff>
    </xdr:from>
    <xdr:to>
      <xdr:col>72</xdr:col>
      <xdr:colOff>38100</xdr:colOff>
      <xdr:row>79</xdr:row>
      <xdr:rowOff>93368</xdr:rowOff>
    </xdr:to>
    <xdr:sp macro="" textlink="">
      <xdr:nvSpPr>
        <xdr:cNvPr id="649" name="楕円 648"/>
        <xdr:cNvSpPr/>
      </xdr:nvSpPr>
      <xdr:spPr>
        <a:xfrm>
          <a:off x="13652500" y="1353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84495</xdr:rowOff>
    </xdr:from>
    <xdr:ext cx="378565" cy="259045"/>
    <xdr:sp macro="" textlink="">
      <xdr:nvSpPr>
        <xdr:cNvPr id="650" name="テキスト ボックス 649"/>
        <xdr:cNvSpPr txBox="1"/>
      </xdr:nvSpPr>
      <xdr:spPr>
        <a:xfrm>
          <a:off x="13514017" y="13629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159400</xdr:rowOff>
    </xdr:from>
    <xdr:to>
      <xdr:col>67</xdr:col>
      <xdr:colOff>101600</xdr:colOff>
      <xdr:row>79</xdr:row>
      <xdr:rowOff>89550</xdr:rowOff>
    </xdr:to>
    <xdr:sp macro="" textlink="">
      <xdr:nvSpPr>
        <xdr:cNvPr id="651" name="楕円 650"/>
        <xdr:cNvSpPr/>
      </xdr:nvSpPr>
      <xdr:spPr>
        <a:xfrm>
          <a:off x="12763500" y="135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80677</xdr:rowOff>
    </xdr:from>
    <xdr:ext cx="378565" cy="259045"/>
    <xdr:sp macro="" textlink="">
      <xdr:nvSpPr>
        <xdr:cNvPr id="652" name="テキスト ボックス 651"/>
        <xdr:cNvSpPr txBox="1"/>
      </xdr:nvSpPr>
      <xdr:spPr>
        <a:xfrm>
          <a:off x="12625017" y="13625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93884</xdr:rowOff>
    </xdr:from>
    <xdr:to>
      <xdr:col>85</xdr:col>
      <xdr:colOff>127000</xdr:colOff>
      <xdr:row>93</xdr:row>
      <xdr:rowOff>123850</xdr:rowOff>
    </xdr:to>
    <xdr:cxnSp macro="">
      <xdr:nvCxnSpPr>
        <xdr:cNvPr id="681" name="直線コネクタ 680"/>
        <xdr:cNvCxnSpPr/>
      </xdr:nvCxnSpPr>
      <xdr:spPr>
        <a:xfrm>
          <a:off x="15481300" y="15867284"/>
          <a:ext cx="838200" cy="20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72928</xdr:rowOff>
    </xdr:from>
    <xdr:ext cx="534377" cy="259045"/>
    <xdr:sp macro="" textlink="">
      <xdr:nvSpPr>
        <xdr:cNvPr id="682" name="公債費平均値テキスト"/>
        <xdr:cNvSpPr txBox="1"/>
      </xdr:nvSpPr>
      <xdr:spPr>
        <a:xfrm>
          <a:off x="16370300" y="16189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93884</xdr:rowOff>
    </xdr:from>
    <xdr:to>
      <xdr:col>81</xdr:col>
      <xdr:colOff>50800</xdr:colOff>
      <xdr:row>92</xdr:row>
      <xdr:rowOff>95123</xdr:rowOff>
    </xdr:to>
    <xdr:cxnSp macro="">
      <xdr:nvCxnSpPr>
        <xdr:cNvPr id="684" name="直線コネクタ 683"/>
        <xdr:cNvCxnSpPr/>
      </xdr:nvCxnSpPr>
      <xdr:spPr>
        <a:xfrm flipV="1">
          <a:off x="14592300" y="15867284"/>
          <a:ext cx="889000" cy="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3357</xdr:rowOff>
    </xdr:from>
    <xdr:ext cx="534377" cy="259045"/>
    <xdr:sp macro="" textlink="">
      <xdr:nvSpPr>
        <xdr:cNvPr id="686" name="テキスト ボックス 685"/>
        <xdr:cNvSpPr txBox="1"/>
      </xdr:nvSpPr>
      <xdr:spPr>
        <a:xfrm>
          <a:off x="15214111" y="162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95123</xdr:rowOff>
    </xdr:from>
    <xdr:to>
      <xdr:col>76</xdr:col>
      <xdr:colOff>114300</xdr:colOff>
      <xdr:row>94</xdr:row>
      <xdr:rowOff>62719</xdr:rowOff>
    </xdr:to>
    <xdr:cxnSp macro="">
      <xdr:nvCxnSpPr>
        <xdr:cNvPr id="687" name="直線コネクタ 686"/>
        <xdr:cNvCxnSpPr/>
      </xdr:nvCxnSpPr>
      <xdr:spPr>
        <a:xfrm flipV="1">
          <a:off x="13703300" y="15868523"/>
          <a:ext cx="889000" cy="31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163377</xdr:rowOff>
    </xdr:from>
    <xdr:ext cx="534377" cy="259045"/>
    <xdr:sp macro="" textlink="">
      <xdr:nvSpPr>
        <xdr:cNvPr id="689" name="テキスト ボックス 688"/>
        <xdr:cNvSpPr txBox="1"/>
      </xdr:nvSpPr>
      <xdr:spPr>
        <a:xfrm>
          <a:off x="14325111" y="162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62719</xdr:rowOff>
    </xdr:from>
    <xdr:to>
      <xdr:col>71</xdr:col>
      <xdr:colOff>177800</xdr:colOff>
      <xdr:row>94</xdr:row>
      <xdr:rowOff>117221</xdr:rowOff>
    </xdr:to>
    <xdr:cxnSp macro="">
      <xdr:nvCxnSpPr>
        <xdr:cNvPr id="690" name="直線コネクタ 689"/>
        <xdr:cNvCxnSpPr/>
      </xdr:nvCxnSpPr>
      <xdr:spPr>
        <a:xfrm flipV="1">
          <a:off x="12814300" y="16179019"/>
          <a:ext cx="889000" cy="5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166616</xdr:rowOff>
    </xdr:from>
    <xdr:ext cx="534377" cy="259045"/>
    <xdr:sp macro="" textlink="">
      <xdr:nvSpPr>
        <xdr:cNvPr id="692" name="テキスト ボックス 691"/>
        <xdr:cNvSpPr txBox="1"/>
      </xdr:nvSpPr>
      <xdr:spPr>
        <a:xfrm>
          <a:off x="13436111" y="162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166825</xdr:rowOff>
    </xdr:from>
    <xdr:ext cx="534377" cy="259045"/>
    <xdr:sp macro="" textlink="">
      <xdr:nvSpPr>
        <xdr:cNvPr id="694" name="テキスト ボックス 693"/>
        <xdr:cNvSpPr txBox="1"/>
      </xdr:nvSpPr>
      <xdr:spPr>
        <a:xfrm>
          <a:off x="12547111" y="162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73050</xdr:rowOff>
    </xdr:from>
    <xdr:to>
      <xdr:col>85</xdr:col>
      <xdr:colOff>177800</xdr:colOff>
      <xdr:row>94</xdr:row>
      <xdr:rowOff>3200</xdr:rowOff>
    </xdr:to>
    <xdr:sp macro="" textlink="">
      <xdr:nvSpPr>
        <xdr:cNvPr id="700" name="楕円 699"/>
        <xdr:cNvSpPr/>
      </xdr:nvSpPr>
      <xdr:spPr>
        <a:xfrm>
          <a:off x="16268700" y="1601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95927</xdr:rowOff>
    </xdr:from>
    <xdr:ext cx="534377" cy="259045"/>
    <xdr:sp macro="" textlink="">
      <xdr:nvSpPr>
        <xdr:cNvPr id="701" name="公債費該当値テキスト"/>
        <xdr:cNvSpPr txBox="1"/>
      </xdr:nvSpPr>
      <xdr:spPr>
        <a:xfrm>
          <a:off x="16370300" y="1586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43084</xdr:rowOff>
    </xdr:from>
    <xdr:to>
      <xdr:col>81</xdr:col>
      <xdr:colOff>101600</xdr:colOff>
      <xdr:row>92</xdr:row>
      <xdr:rowOff>144684</xdr:rowOff>
    </xdr:to>
    <xdr:sp macro="" textlink="">
      <xdr:nvSpPr>
        <xdr:cNvPr id="702" name="楕円 701"/>
        <xdr:cNvSpPr/>
      </xdr:nvSpPr>
      <xdr:spPr>
        <a:xfrm>
          <a:off x="15430500" y="1581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161211</xdr:rowOff>
    </xdr:from>
    <xdr:ext cx="534377" cy="259045"/>
    <xdr:sp macro="" textlink="">
      <xdr:nvSpPr>
        <xdr:cNvPr id="703" name="テキスト ボックス 702"/>
        <xdr:cNvSpPr txBox="1"/>
      </xdr:nvSpPr>
      <xdr:spPr>
        <a:xfrm>
          <a:off x="15214111" y="1559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44323</xdr:rowOff>
    </xdr:from>
    <xdr:to>
      <xdr:col>76</xdr:col>
      <xdr:colOff>165100</xdr:colOff>
      <xdr:row>92</xdr:row>
      <xdr:rowOff>145923</xdr:rowOff>
    </xdr:to>
    <xdr:sp macro="" textlink="">
      <xdr:nvSpPr>
        <xdr:cNvPr id="704" name="楕円 703"/>
        <xdr:cNvSpPr/>
      </xdr:nvSpPr>
      <xdr:spPr>
        <a:xfrm>
          <a:off x="14541500" y="1581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162450</xdr:rowOff>
    </xdr:from>
    <xdr:ext cx="534377" cy="259045"/>
    <xdr:sp macro="" textlink="">
      <xdr:nvSpPr>
        <xdr:cNvPr id="705" name="テキスト ボックス 704"/>
        <xdr:cNvSpPr txBox="1"/>
      </xdr:nvSpPr>
      <xdr:spPr>
        <a:xfrm>
          <a:off x="14325111" y="1559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11919</xdr:rowOff>
    </xdr:from>
    <xdr:to>
      <xdr:col>72</xdr:col>
      <xdr:colOff>38100</xdr:colOff>
      <xdr:row>94</xdr:row>
      <xdr:rowOff>113519</xdr:rowOff>
    </xdr:to>
    <xdr:sp macro="" textlink="">
      <xdr:nvSpPr>
        <xdr:cNvPr id="706" name="楕円 705"/>
        <xdr:cNvSpPr/>
      </xdr:nvSpPr>
      <xdr:spPr>
        <a:xfrm>
          <a:off x="13652500" y="1612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130046</xdr:rowOff>
    </xdr:from>
    <xdr:ext cx="534377" cy="259045"/>
    <xdr:sp macro="" textlink="">
      <xdr:nvSpPr>
        <xdr:cNvPr id="707" name="テキスト ボックス 706"/>
        <xdr:cNvSpPr txBox="1"/>
      </xdr:nvSpPr>
      <xdr:spPr>
        <a:xfrm>
          <a:off x="13436111" y="1590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66421</xdr:rowOff>
    </xdr:from>
    <xdr:to>
      <xdr:col>67</xdr:col>
      <xdr:colOff>101600</xdr:colOff>
      <xdr:row>94</xdr:row>
      <xdr:rowOff>168021</xdr:rowOff>
    </xdr:to>
    <xdr:sp macro="" textlink="">
      <xdr:nvSpPr>
        <xdr:cNvPr id="708" name="楕円 707"/>
        <xdr:cNvSpPr/>
      </xdr:nvSpPr>
      <xdr:spPr>
        <a:xfrm>
          <a:off x="12763500" y="161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13098</xdr:rowOff>
    </xdr:from>
    <xdr:ext cx="534377" cy="259045"/>
    <xdr:sp macro="" textlink="">
      <xdr:nvSpPr>
        <xdr:cNvPr id="709" name="テキスト ボックス 708"/>
        <xdr:cNvSpPr txBox="1"/>
      </xdr:nvSpPr>
      <xdr:spPr>
        <a:xfrm>
          <a:off x="12547111" y="159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歳出決算総額ベースでの住民一人あたりコストは約</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８万円である。類似団体平均を上回る項目は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民生費、農林水産業費、商工費</a:t>
          </a:r>
          <a:r>
            <a:rPr lang="ja-JP" altLang="en-US" sz="1100">
              <a:solidFill>
                <a:schemeClr val="dk1"/>
              </a:solidFill>
              <a:effectLst/>
              <a:latin typeface="+mn-lt"/>
              <a:ea typeface="+mn-ea"/>
              <a:cs typeface="+mn-cs"/>
            </a:rPr>
            <a:t>、消防費、</a:t>
          </a:r>
          <a:r>
            <a:rPr lang="ja-JP" altLang="ja-JP" sz="1100">
              <a:solidFill>
                <a:schemeClr val="dk1"/>
              </a:solidFill>
              <a:effectLst/>
              <a:latin typeface="+mn-lt"/>
              <a:ea typeface="+mn-ea"/>
              <a:cs typeface="+mn-cs"/>
            </a:rPr>
            <a:t>教育費、公債費である。</a:t>
          </a:r>
          <a:endParaRPr lang="ja-JP" altLang="ja-JP" sz="1400">
            <a:effectLst/>
          </a:endParaRPr>
        </a:p>
        <a:p>
          <a:r>
            <a:rPr lang="ja-JP" altLang="ja-JP" sz="1100">
              <a:solidFill>
                <a:schemeClr val="dk1"/>
              </a:solidFill>
              <a:effectLst/>
              <a:latin typeface="+mn-lt"/>
              <a:ea typeface="+mn-ea"/>
              <a:cs typeface="+mn-cs"/>
            </a:rPr>
            <a:t>総務費は、一人あたり約</a:t>
          </a:r>
          <a:r>
            <a:rPr lang="ja-JP" altLang="en-US" sz="1100">
              <a:solidFill>
                <a:schemeClr val="dk1"/>
              </a:solidFill>
              <a:effectLst/>
              <a:latin typeface="+mn-lt"/>
              <a:ea typeface="+mn-ea"/>
              <a:cs typeface="+mn-cs"/>
            </a:rPr>
            <a:t>１６</a:t>
          </a:r>
          <a:r>
            <a:rPr lang="ja-JP" altLang="ja-JP" sz="1100">
              <a:solidFill>
                <a:schemeClr val="dk1"/>
              </a:solidFill>
              <a:effectLst/>
              <a:latin typeface="+mn-lt"/>
              <a:ea typeface="+mn-ea"/>
              <a:cs typeface="+mn-cs"/>
            </a:rPr>
            <a:t>万</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千円で、</a:t>
          </a:r>
          <a:r>
            <a:rPr lang="ja-JP" altLang="en-US" sz="1100">
              <a:solidFill>
                <a:schemeClr val="dk1"/>
              </a:solidFill>
              <a:effectLst/>
              <a:latin typeface="+mn-lt"/>
              <a:ea typeface="+mn-ea"/>
              <a:cs typeface="+mn-cs"/>
            </a:rPr>
            <a:t>前年度比で約８万７千円増加となっている</a:t>
          </a:r>
          <a:r>
            <a:rPr lang="ja-JP" altLang="ja-JP" sz="1100">
              <a:solidFill>
                <a:schemeClr val="dk1"/>
              </a:solidFill>
              <a:effectLst/>
              <a:latin typeface="+mn-lt"/>
              <a:ea typeface="+mn-ea"/>
              <a:cs typeface="+mn-cs"/>
            </a:rPr>
            <a:t>。これは、市民一人当たり１０万円を給付した特別定額給付金給付事業</a:t>
          </a:r>
          <a:r>
            <a:rPr lang="ja-JP" altLang="en-US" sz="1100">
              <a:solidFill>
                <a:schemeClr val="dk1"/>
              </a:solidFill>
              <a:effectLst/>
              <a:latin typeface="+mn-lt"/>
              <a:ea typeface="+mn-ea"/>
              <a:cs typeface="+mn-cs"/>
            </a:rPr>
            <a:t>の影響である。民生</a:t>
          </a:r>
          <a:r>
            <a:rPr lang="ja-JP" altLang="ja-JP" sz="1100">
              <a:solidFill>
                <a:schemeClr val="dk1"/>
              </a:solidFill>
              <a:effectLst/>
              <a:latin typeface="+mn-lt"/>
              <a:ea typeface="+mn-ea"/>
              <a:cs typeface="+mn-cs"/>
            </a:rPr>
            <a:t>費は、一人あたり約１</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万</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千円で、前年度比で約</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千円増加となっている。これは、</a:t>
          </a:r>
          <a:r>
            <a:rPr lang="ja-JP" altLang="en-US" sz="1100">
              <a:solidFill>
                <a:schemeClr val="dk1"/>
              </a:solidFill>
              <a:effectLst/>
              <a:latin typeface="+mn-lt"/>
              <a:ea typeface="+mn-ea"/>
              <a:cs typeface="+mn-cs"/>
            </a:rPr>
            <a:t>子育て世帯への臨時特別</a:t>
          </a:r>
          <a:r>
            <a:rPr lang="ja-JP" altLang="ja-JP" sz="1100">
              <a:solidFill>
                <a:schemeClr val="dk1"/>
              </a:solidFill>
              <a:effectLst/>
              <a:latin typeface="+mn-lt"/>
              <a:ea typeface="+mn-ea"/>
              <a:cs typeface="+mn-cs"/>
            </a:rPr>
            <a:t>給付金事業</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の影響である。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農林水産業費は、一人あたり約２万</a:t>
          </a:r>
          <a:r>
            <a:rPr lang="ja-JP" altLang="en-US" sz="1100">
              <a:solidFill>
                <a:schemeClr val="dk1"/>
              </a:solidFill>
              <a:effectLst/>
              <a:latin typeface="+mn-lt"/>
              <a:ea typeface="+mn-ea"/>
              <a:cs typeface="+mn-cs"/>
            </a:rPr>
            <a:t>４千</a:t>
          </a:r>
          <a:r>
            <a:rPr lang="ja-JP" altLang="ja-JP" sz="1100">
              <a:solidFill>
                <a:schemeClr val="dk1"/>
              </a:solidFill>
              <a:effectLst/>
              <a:latin typeface="+mn-lt"/>
              <a:ea typeface="+mn-ea"/>
              <a:cs typeface="+mn-cs"/>
            </a:rPr>
            <a:t>円で、類似団体平均を約</a:t>
          </a:r>
          <a:r>
            <a:rPr lang="ja-JP" altLang="en-US" sz="1100">
              <a:solidFill>
                <a:schemeClr val="dk1"/>
              </a:solidFill>
              <a:effectLst/>
              <a:latin typeface="+mn-lt"/>
              <a:ea typeface="+mn-ea"/>
              <a:cs typeface="+mn-cs"/>
            </a:rPr>
            <a:t>１万１</a:t>
          </a:r>
          <a:r>
            <a:rPr lang="ja-JP" altLang="ja-JP" sz="1100">
              <a:solidFill>
                <a:schemeClr val="dk1"/>
              </a:solidFill>
              <a:effectLst/>
              <a:latin typeface="+mn-lt"/>
              <a:ea typeface="+mn-ea"/>
              <a:cs typeface="+mn-cs"/>
            </a:rPr>
            <a:t>千円上回っている。本市は農業が主要産業であり、類似団体と比較して力を入れている分野ではあるが、事業内容の見直しを進め、より効率的な執行に努める。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教育費は、一人あたり約６万８千円で、類似団体平均を約１万</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千円上回っている。</a:t>
          </a:r>
          <a:r>
            <a:rPr lang="ja-JP" altLang="en-US" sz="1100">
              <a:solidFill>
                <a:schemeClr val="dk1"/>
              </a:solidFill>
              <a:effectLst/>
              <a:latin typeface="+mn-lt"/>
              <a:ea typeface="+mn-ea"/>
              <a:cs typeface="+mn-cs"/>
            </a:rPr>
            <a:t>小</a:t>
          </a:r>
          <a:r>
            <a:rPr lang="ja-JP" altLang="ja-JP" sz="1100">
              <a:solidFill>
                <a:schemeClr val="dk1"/>
              </a:solidFill>
              <a:effectLst/>
              <a:latin typeface="+mn-lt"/>
              <a:ea typeface="+mn-ea"/>
              <a:cs typeface="+mn-cs"/>
            </a:rPr>
            <a:t>学校の空調機器整備、小学校のトイレ改修、７大アレルギーに対応した東部学校給食共同調理場の建設</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による。今後、事業全体を精査し経費の節減に努める。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公債費は、一人あたり約</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万円で、類似団体平均を約</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万円上回っている。これは、繰上償還</a:t>
          </a:r>
          <a:r>
            <a:rPr lang="ja-JP" altLang="en-US" sz="1100">
              <a:solidFill>
                <a:schemeClr val="dk1"/>
              </a:solidFill>
              <a:effectLst/>
              <a:latin typeface="+mn-lt"/>
              <a:ea typeface="+mn-ea"/>
              <a:cs typeface="+mn-cs"/>
            </a:rPr>
            <a:t>の実施</a:t>
          </a:r>
          <a:r>
            <a:rPr lang="ja-JP" altLang="ja-JP" sz="1100">
              <a:solidFill>
                <a:schemeClr val="dk1"/>
              </a:solidFill>
              <a:effectLst/>
              <a:latin typeface="+mn-lt"/>
              <a:ea typeface="+mn-ea"/>
              <a:cs typeface="+mn-cs"/>
            </a:rPr>
            <a:t>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群馬県渋川市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財政調整基金残高は前年度から</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ポイント減少しているが、これは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取崩額が増加したことが要因である。</a:t>
          </a:r>
          <a:endParaRPr lang="ja-JP" altLang="ja-JP" sz="1400">
            <a:effectLst/>
          </a:endParaRPr>
        </a:p>
        <a:p>
          <a:r>
            <a:rPr lang="ja-JP" altLang="ja-JP" sz="1100">
              <a:solidFill>
                <a:schemeClr val="dk1"/>
              </a:solidFill>
              <a:effectLst/>
              <a:latin typeface="+mn-lt"/>
              <a:ea typeface="+mn-ea"/>
              <a:cs typeface="+mn-cs"/>
            </a:rPr>
            <a:t>実質収支額は前年度から</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６２</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しているが、これは、市税や地方交付税が前年度額を</a:t>
          </a:r>
          <a:r>
            <a:rPr lang="ja-JP" altLang="en-US" sz="1100">
              <a:solidFill>
                <a:schemeClr val="dk1"/>
              </a:solidFill>
              <a:effectLst/>
              <a:latin typeface="+mn-lt"/>
              <a:ea typeface="+mn-ea"/>
              <a:cs typeface="+mn-cs"/>
            </a:rPr>
            <a:t>下</a:t>
          </a:r>
          <a:r>
            <a:rPr lang="ja-JP" altLang="ja-JP" sz="1100">
              <a:solidFill>
                <a:schemeClr val="dk1"/>
              </a:solidFill>
              <a:effectLst/>
              <a:latin typeface="+mn-lt"/>
              <a:ea typeface="+mn-ea"/>
              <a:cs typeface="+mn-cs"/>
            </a:rPr>
            <a:t>回ったこと等が要因である。また、厳しい財政状況を踏まえ、入札差金等</a:t>
          </a:r>
          <a:r>
            <a:rPr lang="ja-JP" altLang="en-US" sz="1100">
              <a:solidFill>
                <a:schemeClr val="dk1"/>
              </a:solidFill>
              <a:effectLst/>
              <a:latin typeface="+mn-lt"/>
              <a:ea typeface="+mn-ea"/>
              <a:cs typeface="+mn-cs"/>
            </a:rPr>
            <a:t>を</a:t>
          </a:r>
          <a:r>
            <a:rPr lang="ja-JP" altLang="ja-JP" sz="1100">
              <a:solidFill>
                <a:schemeClr val="dk1"/>
              </a:solidFill>
              <a:effectLst/>
              <a:latin typeface="+mn-lt"/>
              <a:ea typeface="+mn-ea"/>
              <a:cs typeface="+mn-cs"/>
            </a:rPr>
            <a:t>執行残と</a:t>
          </a:r>
          <a:r>
            <a:rPr lang="ja-JP" altLang="en-US" sz="1100">
              <a:solidFill>
                <a:schemeClr val="dk1"/>
              </a:solidFill>
              <a:effectLst/>
              <a:latin typeface="+mn-lt"/>
              <a:ea typeface="+mn-ea"/>
              <a:cs typeface="+mn-cs"/>
            </a:rPr>
            <a:t>する</a:t>
          </a:r>
          <a:r>
            <a:rPr lang="ja-JP" altLang="ja-JP" sz="1100">
              <a:solidFill>
                <a:schemeClr val="dk1"/>
              </a:solidFill>
              <a:effectLst/>
              <a:latin typeface="+mn-lt"/>
              <a:ea typeface="+mn-ea"/>
              <a:cs typeface="+mn-cs"/>
            </a:rPr>
            <a:t>方針も高い水準</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要因である。</a:t>
          </a:r>
          <a:endParaRPr lang="ja-JP" altLang="ja-JP" sz="1400">
            <a:effectLst/>
          </a:endParaRPr>
        </a:p>
        <a:p>
          <a:r>
            <a:rPr lang="ja-JP" altLang="ja-JP" sz="1100">
              <a:solidFill>
                <a:schemeClr val="dk1"/>
              </a:solidFill>
              <a:effectLst/>
              <a:latin typeface="+mn-lt"/>
              <a:ea typeface="+mn-ea"/>
              <a:cs typeface="+mn-cs"/>
            </a:rPr>
            <a:t>実質単年度収支は</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０９</a:t>
          </a:r>
          <a:r>
            <a:rPr lang="ja-JP" altLang="ja-JP" sz="1100">
              <a:solidFill>
                <a:schemeClr val="dk1"/>
              </a:solidFill>
              <a:effectLst/>
              <a:latin typeface="+mn-lt"/>
              <a:ea typeface="+mn-ea"/>
              <a:cs typeface="+mn-cs"/>
            </a:rPr>
            <a:t>ポイント減少した。これは、財政調整基金の取崩額が多かったことが要因である。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群馬県渋川市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すべての会計で黒字となっており、特に最大規模の一般会計においては、限られた歳入の範囲内で歳出予算を編成することを基本としている。また、適正化・効率化の観点から、執行においても創意工夫し、歳出削減につなげることを徹底している。今後も、財政調整基金の確保と、公債費の増加に対応するための減債基金を確保するため、一定の黒字を確保できる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45837012</v>
      </c>
      <c r="BO4" s="433"/>
      <c r="BP4" s="433"/>
      <c r="BQ4" s="433"/>
      <c r="BR4" s="433"/>
      <c r="BS4" s="433"/>
      <c r="BT4" s="433"/>
      <c r="BU4" s="434"/>
      <c r="BV4" s="432">
        <v>39190826</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8.1</v>
      </c>
      <c r="CU4" s="439"/>
      <c r="CV4" s="439"/>
      <c r="CW4" s="439"/>
      <c r="CX4" s="439"/>
      <c r="CY4" s="439"/>
      <c r="CZ4" s="439"/>
      <c r="DA4" s="440"/>
      <c r="DB4" s="438">
        <v>8.8000000000000007</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43950726</v>
      </c>
      <c r="BO5" s="470"/>
      <c r="BP5" s="470"/>
      <c r="BQ5" s="470"/>
      <c r="BR5" s="470"/>
      <c r="BS5" s="470"/>
      <c r="BT5" s="470"/>
      <c r="BU5" s="471"/>
      <c r="BV5" s="469">
        <v>36902365</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95.4</v>
      </c>
      <c r="CU5" s="467"/>
      <c r="CV5" s="467"/>
      <c r="CW5" s="467"/>
      <c r="CX5" s="467"/>
      <c r="CY5" s="467"/>
      <c r="CZ5" s="467"/>
      <c r="DA5" s="468"/>
      <c r="DB5" s="466">
        <v>96.5</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1886286</v>
      </c>
      <c r="BO6" s="470"/>
      <c r="BP6" s="470"/>
      <c r="BQ6" s="470"/>
      <c r="BR6" s="470"/>
      <c r="BS6" s="470"/>
      <c r="BT6" s="470"/>
      <c r="BU6" s="471"/>
      <c r="BV6" s="469">
        <v>2288461</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99.7</v>
      </c>
      <c r="CU6" s="507"/>
      <c r="CV6" s="507"/>
      <c r="CW6" s="507"/>
      <c r="CX6" s="507"/>
      <c r="CY6" s="507"/>
      <c r="CZ6" s="507"/>
      <c r="DA6" s="508"/>
      <c r="DB6" s="506">
        <v>101</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138818</v>
      </c>
      <c r="BO7" s="470"/>
      <c r="BP7" s="470"/>
      <c r="BQ7" s="470"/>
      <c r="BR7" s="470"/>
      <c r="BS7" s="470"/>
      <c r="BT7" s="470"/>
      <c r="BU7" s="471"/>
      <c r="BV7" s="469">
        <v>432265</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21472721</v>
      </c>
      <c r="CU7" s="470"/>
      <c r="CV7" s="470"/>
      <c r="CW7" s="470"/>
      <c r="CX7" s="470"/>
      <c r="CY7" s="470"/>
      <c r="CZ7" s="470"/>
      <c r="DA7" s="471"/>
      <c r="DB7" s="469">
        <v>21196843</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106</v>
      </c>
      <c r="AV8" s="502"/>
      <c r="AW8" s="502"/>
      <c r="AX8" s="502"/>
      <c r="AY8" s="503" t="s">
        <v>110</v>
      </c>
      <c r="AZ8" s="504"/>
      <c r="BA8" s="504"/>
      <c r="BB8" s="504"/>
      <c r="BC8" s="504"/>
      <c r="BD8" s="504"/>
      <c r="BE8" s="504"/>
      <c r="BF8" s="504"/>
      <c r="BG8" s="504"/>
      <c r="BH8" s="504"/>
      <c r="BI8" s="504"/>
      <c r="BJ8" s="504"/>
      <c r="BK8" s="504"/>
      <c r="BL8" s="504"/>
      <c r="BM8" s="505"/>
      <c r="BN8" s="469">
        <v>1747468</v>
      </c>
      <c r="BO8" s="470"/>
      <c r="BP8" s="470"/>
      <c r="BQ8" s="470"/>
      <c r="BR8" s="470"/>
      <c r="BS8" s="470"/>
      <c r="BT8" s="470"/>
      <c r="BU8" s="471"/>
      <c r="BV8" s="469">
        <v>1856196</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0.59</v>
      </c>
      <c r="CU8" s="510"/>
      <c r="CV8" s="510"/>
      <c r="CW8" s="510"/>
      <c r="CX8" s="510"/>
      <c r="CY8" s="510"/>
      <c r="CZ8" s="510"/>
      <c r="DA8" s="511"/>
      <c r="DB8" s="509">
        <v>0.6</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74581</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94</v>
      </c>
      <c r="AV9" s="502"/>
      <c r="AW9" s="502"/>
      <c r="AX9" s="502"/>
      <c r="AY9" s="503" t="s">
        <v>116</v>
      </c>
      <c r="AZ9" s="504"/>
      <c r="BA9" s="504"/>
      <c r="BB9" s="504"/>
      <c r="BC9" s="504"/>
      <c r="BD9" s="504"/>
      <c r="BE9" s="504"/>
      <c r="BF9" s="504"/>
      <c r="BG9" s="504"/>
      <c r="BH9" s="504"/>
      <c r="BI9" s="504"/>
      <c r="BJ9" s="504"/>
      <c r="BK9" s="504"/>
      <c r="BL9" s="504"/>
      <c r="BM9" s="505"/>
      <c r="BN9" s="469">
        <v>-108728</v>
      </c>
      <c r="BO9" s="470"/>
      <c r="BP9" s="470"/>
      <c r="BQ9" s="470"/>
      <c r="BR9" s="470"/>
      <c r="BS9" s="470"/>
      <c r="BT9" s="470"/>
      <c r="BU9" s="471"/>
      <c r="BV9" s="469">
        <v>345002</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13.9</v>
      </c>
      <c r="CU9" s="467"/>
      <c r="CV9" s="467"/>
      <c r="CW9" s="467"/>
      <c r="CX9" s="467"/>
      <c r="CY9" s="467"/>
      <c r="CZ9" s="467"/>
      <c r="DA9" s="468"/>
      <c r="DB9" s="466">
        <v>16.8</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78391</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106</v>
      </c>
      <c r="AV10" s="502"/>
      <c r="AW10" s="502"/>
      <c r="AX10" s="502"/>
      <c r="AY10" s="503" t="s">
        <v>120</v>
      </c>
      <c r="AZ10" s="504"/>
      <c r="BA10" s="504"/>
      <c r="BB10" s="504"/>
      <c r="BC10" s="504"/>
      <c r="BD10" s="504"/>
      <c r="BE10" s="504"/>
      <c r="BF10" s="504"/>
      <c r="BG10" s="504"/>
      <c r="BH10" s="504"/>
      <c r="BI10" s="504"/>
      <c r="BJ10" s="504"/>
      <c r="BK10" s="504"/>
      <c r="BL10" s="504"/>
      <c r="BM10" s="505"/>
      <c r="BN10" s="469">
        <v>226197</v>
      </c>
      <c r="BO10" s="470"/>
      <c r="BP10" s="470"/>
      <c r="BQ10" s="470"/>
      <c r="BR10" s="470"/>
      <c r="BS10" s="470"/>
      <c r="BT10" s="470"/>
      <c r="BU10" s="471"/>
      <c r="BV10" s="469">
        <v>895</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441843</v>
      </c>
      <c r="BO11" s="470"/>
      <c r="BP11" s="470"/>
      <c r="BQ11" s="470"/>
      <c r="BR11" s="470"/>
      <c r="BS11" s="470"/>
      <c r="BT11" s="470"/>
      <c r="BU11" s="471"/>
      <c r="BV11" s="469">
        <v>1211529</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75847</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1662153</v>
      </c>
      <c r="BO12" s="470"/>
      <c r="BP12" s="470"/>
      <c r="BQ12" s="470"/>
      <c r="BR12" s="470"/>
      <c r="BS12" s="470"/>
      <c r="BT12" s="470"/>
      <c r="BU12" s="471"/>
      <c r="BV12" s="469">
        <v>1992683</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140</v>
      </c>
      <c r="N13" s="561"/>
      <c r="O13" s="561"/>
      <c r="P13" s="561"/>
      <c r="Q13" s="562"/>
      <c r="R13" s="553">
        <v>74997</v>
      </c>
      <c r="S13" s="554"/>
      <c r="T13" s="554"/>
      <c r="U13" s="554"/>
      <c r="V13" s="555"/>
      <c r="W13" s="485" t="s">
        <v>141</v>
      </c>
      <c r="X13" s="486"/>
      <c r="Y13" s="486"/>
      <c r="Z13" s="486"/>
      <c r="AA13" s="486"/>
      <c r="AB13" s="476"/>
      <c r="AC13" s="520">
        <v>2475</v>
      </c>
      <c r="AD13" s="521"/>
      <c r="AE13" s="521"/>
      <c r="AF13" s="521"/>
      <c r="AG13" s="563"/>
      <c r="AH13" s="520">
        <v>2857</v>
      </c>
      <c r="AI13" s="521"/>
      <c r="AJ13" s="521"/>
      <c r="AK13" s="521"/>
      <c r="AL13" s="522"/>
      <c r="AM13" s="498" t="s">
        <v>142</v>
      </c>
      <c r="AN13" s="499"/>
      <c r="AO13" s="499"/>
      <c r="AP13" s="499"/>
      <c r="AQ13" s="499"/>
      <c r="AR13" s="499"/>
      <c r="AS13" s="499"/>
      <c r="AT13" s="500"/>
      <c r="AU13" s="501" t="s">
        <v>143</v>
      </c>
      <c r="AV13" s="502"/>
      <c r="AW13" s="502"/>
      <c r="AX13" s="502"/>
      <c r="AY13" s="503" t="s">
        <v>144</v>
      </c>
      <c r="AZ13" s="504"/>
      <c r="BA13" s="504"/>
      <c r="BB13" s="504"/>
      <c r="BC13" s="504"/>
      <c r="BD13" s="504"/>
      <c r="BE13" s="504"/>
      <c r="BF13" s="504"/>
      <c r="BG13" s="504"/>
      <c r="BH13" s="504"/>
      <c r="BI13" s="504"/>
      <c r="BJ13" s="504"/>
      <c r="BK13" s="504"/>
      <c r="BL13" s="504"/>
      <c r="BM13" s="505"/>
      <c r="BN13" s="469">
        <v>-1102841</v>
      </c>
      <c r="BO13" s="470"/>
      <c r="BP13" s="470"/>
      <c r="BQ13" s="470"/>
      <c r="BR13" s="470"/>
      <c r="BS13" s="470"/>
      <c r="BT13" s="470"/>
      <c r="BU13" s="471"/>
      <c r="BV13" s="469">
        <v>-435257</v>
      </c>
      <c r="BW13" s="470"/>
      <c r="BX13" s="470"/>
      <c r="BY13" s="470"/>
      <c r="BZ13" s="470"/>
      <c r="CA13" s="470"/>
      <c r="CB13" s="470"/>
      <c r="CC13" s="471"/>
      <c r="CD13" s="472" t="s">
        <v>145</v>
      </c>
      <c r="CE13" s="473"/>
      <c r="CF13" s="473"/>
      <c r="CG13" s="473"/>
      <c r="CH13" s="473"/>
      <c r="CI13" s="473"/>
      <c r="CJ13" s="473"/>
      <c r="CK13" s="473"/>
      <c r="CL13" s="473"/>
      <c r="CM13" s="473"/>
      <c r="CN13" s="473"/>
      <c r="CO13" s="473"/>
      <c r="CP13" s="473"/>
      <c r="CQ13" s="473"/>
      <c r="CR13" s="473"/>
      <c r="CS13" s="474"/>
      <c r="CT13" s="466">
        <v>5.0999999999999996</v>
      </c>
      <c r="CU13" s="467"/>
      <c r="CV13" s="467"/>
      <c r="CW13" s="467"/>
      <c r="CX13" s="467"/>
      <c r="CY13" s="467"/>
      <c r="CZ13" s="467"/>
      <c r="DA13" s="468"/>
      <c r="DB13" s="466">
        <v>5.6</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146</v>
      </c>
      <c r="M14" s="551"/>
      <c r="N14" s="551"/>
      <c r="O14" s="551"/>
      <c r="P14" s="551"/>
      <c r="Q14" s="552"/>
      <c r="R14" s="553">
        <v>76853</v>
      </c>
      <c r="S14" s="554"/>
      <c r="T14" s="554"/>
      <c r="U14" s="554"/>
      <c r="V14" s="555"/>
      <c r="W14" s="459"/>
      <c r="X14" s="460"/>
      <c r="Y14" s="460"/>
      <c r="Z14" s="460"/>
      <c r="AA14" s="460"/>
      <c r="AB14" s="449"/>
      <c r="AC14" s="556">
        <v>6.7</v>
      </c>
      <c r="AD14" s="557"/>
      <c r="AE14" s="557"/>
      <c r="AF14" s="557"/>
      <c r="AG14" s="558"/>
      <c r="AH14" s="556">
        <v>7.2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147</v>
      </c>
      <c r="CE14" s="565"/>
      <c r="CF14" s="565"/>
      <c r="CG14" s="565"/>
      <c r="CH14" s="565"/>
      <c r="CI14" s="565"/>
      <c r="CJ14" s="565"/>
      <c r="CK14" s="565"/>
      <c r="CL14" s="565"/>
      <c r="CM14" s="565"/>
      <c r="CN14" s="565"/>
      <c r="CO14" s="565"/>
      <c r="CP14" s="565"/>
      <c r="CQ14" s="565"/>
      <c r="CR14" s="565"/>
      <c r="CS14" s="566"/>
      <c r="CT14" s="567">
        <v>28.4</v>
      </c>
      <c r="CU14" s="568"/>
      <c r="CV14" s="568"/>
      <c r="CW14" s="568"/>
      <c r="CX14" s="568"/>
      <c r="CY14" s="568"/>
      <c r="CZ14" s="568"/>
      <c r="DA14" s="569"/>
      <c r="DB14" s="567">
        <v>31.9</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148</v>
      </c>
      <c r="N15" s="561"/>
      <c r="O15" s="561"/>
      <c r="P15" s="561"/>
      <c r="Q15" s="562"/>
      <c r="R15" s="553">
        <v>76051</v>
      </c>
      <c r="S15" s="554"/>
      <c r="T15" s="554"/>
      <c r="U15" s="554"/>
      <c r="V15" s="555"/>
      <c r="W15" s="485" t="s">
        <v>149</v>
      </c>
      <c r="X15" s="486"/>
      <c r="Y15" s="486"/>
      <c r="Z15" s="486"/>
      <c r="AA15" s="486"/>
      <c r="AB15" s="476"/>
      <c r="AC15" s="520">
        <v>10546</v>
      </c>
      <c r="AD15" s="521"/>
      <c r="AE15" s="521"/>
      <c r="AF15" s="521"/>
      <c r="AG15" s="563"/>
      <c r="AH15" s="520">
        <v>11249</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10379055</v>
      </c>
      <c r="BO15" s="433"/>
      <c r="BP15" s="433"/>
      <c r="BQ15" s="433"/>
      <c r="BR15" s="433"/>
      <c r="BS15" s="433"/>
      <c r="BT15" s="433"/>
      <c r="BU15" s="434"/>
      <c r="BV15" s="432">
        <v>9993327</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28.4</v>
      </c>
      <c r="AD16" s="557"/>
      <c r="AE16" s="557"/>
      <c r="AF16" s="557"/>
      <c r="AG16" s="558"/>
      <c r="AH16" s="556">
        <v>28.4</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17527937</v>
      </c>
      <c r="BO16" s="470"/>
      <c r="BP16" s="470"/>
      <c r="BQ16" s="470"/>
      <c r="BR16" s="470"/>
      <c r="BS16" s="470"/>
      <c r="BT16" s="470"/>
      <c r="BU16" s="471"/>
      <c r="BV16" s="469">
        <v>16961454</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155</v>
      </c>
      <c r="N17" s="577"/>
      <c r="O17" s="577"/>
      <c r="P17" s="577"/>
      <c r="Q17" s="578"/>
      <c r="R17" s="573" t="s">
        <v>156</v>
      </c>
      <c r="S17" s="574"/>
      <c r="T17" s="574"/>
      <c r="U17" s="574"/>
      <c r="V17" s="575"/>
      <c r="W17" s="485" t="s">
        <v>157</v>
      </c>
      <c r="X17" s="486"/>
      <c r="Y17" s="486"/>
      <c r="Z17" s="486"/>
      <c r="AA17" s="486"/>
      <c r="AB17" s="476"/>
      <c r="AC17" s="520">
        <v>24053</v>
      </c>
      <c r="AD17" s="521"/>
      <c r="AE17" s="521"/>
      <c r="AF17" s="521"/>
      <c r="AG17" s="563"/>
      <c r="AH17" s="520">
        <v>25488</v>
      </c>
      <c r="AI17" s="521"/>
      <c r="AJ17" s="521"/>
      <c r="AK17" s="521"/>
      <c r="AL17" s="522"/>
      <c r="AM17" s="498"/>
      <c r="AN17" s="499"/>
      <c r="AO17" s="499"/>
      <c r="AP17" s="499"/>
      <c r="AQ17" s="499"/>
      <c r="AR17" s="499"/>
      <c r="AS17" s="499"/>
      <c r="AT17" s="500"/>
      <c r="AU17" s="501"/>
      <c r="AV17" s="502"/>
      <c r="AW17" s="502"/>
      <c r="AX17" s="502"/>
      <c r="AY17" s="503" t="s">
        <v>158</v>
      </c>
      <c r="AZ17" s="504"/>
      <c r="BA17" s="504"/>
      <c r="BB17" s="504"/>
      <c r="BC17" s="504"/>
      <c r="BD17" s="504"/>
      <c r="BE17" s="504"/>
      <c r="BF17" s="504"/>
      <c r="BG17" s="504"/>
      <c r="BH17" s="504"/>
      <c r="BI17" s="504"/>
      <c r="BJ17" s="504"/>
      <c r="BK17" s="504"/>
      <c r="BL17" s="504"/>
      <c r="BM17" s="505"/>
      <c r="BN17" s="469">
        <v>13105055</v>
      </c>
      <c r="BO17" s="470"/>
      <c r="BP17" s="470"/>
      <c r="BQ17" s="470"/>
      <c r="BR17" s="470"/>
      <c r="BS17" s="470"/>
      <c r="BT17" s="470"/>
      <c r="BU17" s="471"/>
      <c r="BV17" s="469">
        <v>12695466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159</v>
      </c>
      <c r="C18" s="512"/>
      <c r="D18" s="512"/>
      <c r="E18" s="584"/>
      <c r="F18" s="584"/>
      <c r="G18" s="584"/>
      <c r="H18" s="584"/>
      <c r="I18" s="584"/>
      <c r="J18" s="584"/>
      <c r="K18" s="584"/>
      <c r="L18" s="585">
        <v>240.27</v>
      </c>
      <c r="M18" s="585"/>
      <c r="N18" s="585"/>
      <c r="O18" s="585"/>
      <c r="P18" s="585"/>
      <c r="Q18" s="585"/>
      <c r="R18" s="586"/>
      <c r="S18" s="586"/>
      <c r="T18" s="586"/>
      <c r="U18" s="586"/>
      <c r="V18" s="587"/>
      <c r="W18" s="487"/>
      <c r="X18" s="488"/>
      <c r="Y18" s="488"/>
      <c r="Z18" s="488"/>
      <c r="AA18" s="488"/>
      <c r="AB18" s="479"/>
      <c r="AC18" s="588">
        <v>64.900000000000006</v>
      </c>
      <c r="AD18" s="589"/>
      <c r="AE18" s="589"/>
      <c r="AF18" s="589"/>
      <c r="AG18" s="590"/>
      <c r="AH18" s="588">
        <v>64.400000000000006</v>
      </c>
      <c r="AI18" s="589"/>
      <c r="AJ18" s="589"/>
      <c r="AK18" s="589"/>
      <c r="AL18" s="591"/>
      <c r="AM18" s="498"/>
      <c r="AN18" s="499"/>
      <c r="AO18" s="499"/>
      <c r="AP18" s="499"/>
      <c r="AQ18" s="499"/>
      <c r="AR18" s="499"/>
      <c r="AS18" s="499"/>
      <c r="AT18" s="500"/>
      <c r="AU18" s="501"/>
      <c r="AV18" s="502"/>
      <c r="AW18" s="502"/>
      <c r="AX18" s="502"/>
      <c r="AY18" s="503" t="s">
        <v>160</v>
      </c>
      <c r="AZ18" s="504"/>
      <c r="BA18" s="504"/>
      <c r="BB18" s="504"/>
      <c r="BC18" s="504"/>
      <c r="BD18" s="504"/>
      <c r="BE18" s="504"/>
      <c r="BF18" s="504"/>
      <c r="BG18" s="504"/>
      <c r="BH18" s="504"/>
      <c r="BI18" s="504"/>
      <c r="BJ18" s="504"/>
      <c r="BK18" s="504"/>
      <c r="BL18" s="504"/>
      <c r="BM18" s="505"/>
      <c r="BN18" s="469">
        <v>20679770</v>
      </c>
      <c r="BO18" s="470"/>
      <c r="BP18" s="470"/>
      <c r="BQ18" s="470"/>
      <c r="BR18" s="470"/>
      <c r="BS18" s="470"/>
      <c r="BT18" s="470"/>
      <c r="BU18" s="471"/>
      <c r="BV18" s="469">
        <v>21057129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161</v>
      </c>
      <c r="C19" s="512"/>
      <c r="D19" s="512"/>
      <c r="E19" s="584"/>
      <c r="F19" s="584"/>
      <c r="G19" s="584"/>
      <c r="H19" s="584"/>
      <c r="I19" s="584"/>
      <c r="J19" s="584"/>
      <c r="K19" s="584"/>
      <c r="L19" s="592">
        <v>310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162</v>
      </c>
      <c r="AZ19" s="504"/>
      <c r="BA19" s="504"/>
      <c r="BB19" s="504"/>
      <c r="BC19" s="504"/>
      <c r="BD19" s="504"/>
      <c r="BE19" s="504"/>
      <c r="BF19" s="504"/>
      <c r="BG19" s="504"/>
      <c r="BH19" s="504"/>
      <c r="BI19" s="504"/>
      <c r="BJ19" s="504"/>
      <c r="BK19" s="504"/>
      <c r="BL19" s="504"/>
      <c r="BM19" s="505"/>
      <c r="BN19" s="469">
        <v>27092684</v>
      </c>
      <c r="BO19" s="470"/>
      <c r="BP19" s="470"/>
      <c r="BQ19" s="470"/>
      <c r="BR19" s="470"/>
      <c r="BS19" s="470"/>
      <c r="BT19" s="470"/>
      <c r="BU19" s="471"/>
      <c r="BV19" s="469">
        <v>27512550</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163</v>
      </c>
      <c r="C20" s="512"/>
      <c r="D20" s="512"/>
      <c r="E20" s="584"/>
      <c r="F20" s="584"/>
      <c r="G20" s="584"/>
      <c r="H20" s="584"/>
      <c r="I20" s="584"/>
      <c r="J20" s="584"/>
      <c r="K20" s="584"/>
      <c r="L20" s="592">
        <v>29114</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164</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165</v>
      </c>
      <c r="C22" s="607"/>
      <c r="D22" s="608"/>
      <c r="E22" s="481" t="s">
        <v>1</v>
      </c>
      <c r="F22" s="486"/>
      <c r="G22" s="486"/>
      <c r="H22" s="486"/>
      <c r="I22" s="486"/>
      <c r="J22" s="486"/>
      <c r="K22" s="476"/>
      <c r="L22" s="481" t="s">
        <v>166</v>
      </c>
      <c r="M22" s="486"/>
      <c r="N22" s="486"/>
      <c r="O22" s="486"/>
      <c r="P22" s="476"/>
      <c r="Q22" s="615" t="s">
        <v>167</v>
      </c>
      <c r="R22" s="616"/>
      <c r="S22" s="616"/>
      <c r="T22" s="616"/>
      <c r="U22" s="616"/>
      <c r="V22" s="617"/>
      <c r="W22" s="621" t="s">
        <v>168</v>
      </c>
      <c r="X22" s="607"/>
      <c r="Y22" s="608"/>
      <c r="Z22" s="481" t="s">
        <v>1</v>
      </c>
      <c r="AA22" s="486"/>
      <c r="AB22" s="486"/>
      <c r="AC22" s="486"/>
      <c r="AD22" s="486"/>
      <c r="AE22" s="486"/>
      <c r="AF22" s="486"/>
      <c r="AG22" s="476"/>
      <c r="AH22" s="634" t="s">
        <v>169</v>
      </c>
      <c r="AI22" s="486"/>
      <c r="AJ22" s="486"/>
      <c r="AK22" s="486"/>
      <c r="AL22" s="476"/>
      <c r="AM22" s="634" t="s">
        <v>170</v>
      </c>
      <c r="AN22" s="635"/>
      <c r="AO22" s="635"/>
      <c r="AP22" s="635"/>
      <c r="AQ22" s="635"/>
      <c r="AR22" s="636"/>
      <c r="AS22" s="615" t="s">
        <v>167</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171</v>
      </c>
      <c r="AZ23" s="430"/>
      <c r="BA23" s="430"/>
      <c r="BB23" s="430"/>
      <c r="BC23" s="430"/>
      <c r="BD23" s="430"/>
      <c r="BE23" s="430"/>
      <c r="BF23" s="430"/>
      <c r="BG23" s="430"/>
      <c r="BH23" s="430"/>
      <c r="BI23" s="430"/>
      <c r="BJ23" s="430"/>
      <c r="BK23" s="430"/>
      <c r="BL23" s="430"/>
      <c r="BM23" s="431"/>
      <c r="BN23" s="469">
        <v>34992887</v>
      </c>
      <c r="BO23" s="470"/>
      <c r="BP23" s="470"/>
      <c r="BQ23" s="470"/>
      <c r="BR23" s="470"/>
      <c r="BS23" s="470"/>
      <c r="BT23" s="470"/>
      <c r="BU23" s="471"/>
      <c r="BV23" s="469">
        <v>35803828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172</v>
      </c>
      <c r="F24" s="499"/>
      <c r="G24" s="499"/>
      <c r="H24" s="499"/>
      <c r="I24" s="499"/>
      <c r="J24" s="499"/>
      <c r="K24" s="500"/>
      <c r="L24" s="520">
        <v>1</v>
      </c>
      <c r="M24" s="521"/>
      <c r="N24" s="521"/>
      <c r="O24" s="521"/>
      <c r="P24" s="563"/>
      <c r="Q24" s="520">
        <v>7425</v>
      </c>
      <c r="R24" s="521"/>
      <c r="S24" s="521"/>
      <c r="T24" s="521"/>
      <c r="U24" s="521"/>
      <c r="V24" s="563"/>
      <c r="W24" s="622"/>
      <c r="X24" s="610"/>
      <c r="Y24" s="611"/>
      <c r="Z24" s="519" t="s">
        <v>173</v>
      </c>
      <c r="AA24" s="499"/>
      <c r="AB24" s="499"/>
      <c r="AC24" s="499"/>
      <c r="AD24" s="499"/>
      <c r="AE24" s="499"/>
      <c r="AF24" s="499"/>
      <c r="AG24" s="500"/>
      <c r="AH24" s="520">
        <v>614</v>
      </c>
      <c r="AI24" s="521"/>
      <c r="AJ24" s="521"/>
      <c r="AK24" s="521"/>
      <c r="AL24" s="563"/>
      <c r="AM24" s="520">
        <v>1940854</v>
      </c>
      <c r="AN24" s="521"/>
      <c r="AO24" s="521"/>
      <c r="AP24" s="521"/>
      <c r="AQ24" s="521"/>
      <c r="AR24" s="563"/>
      <c r="AS24" s="520">
        <v>3161</v>
      </c>
      <c r="AT24" s="521"/>
      <c r="AU24" s="521"/>
      <c r="AV24" s="521"/>
      <c r="AW24" s="521"/>
      <c r="AX24" s="522"/>
      <c r="AY24" s="642" t="s">
        <v>174</v>
      </c>
      <c r="AZ24" s="643"/>
      <c r="BA24" s="643"/>
      <c r="BB24" s="643"/>
      <c r="BC24" s="643"/>
      <c r="BD24" s="643"/>
      <c r="BE24" s="643"/>
      <c r="BF24" s="643"/>
      <c r="BG24" s="643"/>
      <c r="BH24" s="643"/>
      <c r="BI24" s="643"/>
      <c r="BJ24" s="643"/>
      <c r="BK24" s="643"/>
      <c r="BL24" s="643"/>
      <c r="BM24" s="644"/>
      <c r="BN24" s="469">
        <v>20626066</v>
      </c>
      <c r="BO24" s="470"/>
      <c r="BP24" s="470"/>
      <c r="BQ24" s="470"/>
      <c r="BR24" s="470"/>
      <c r="BS24" s="470"/>
      <c r="BT24" s="470"/>
      <c r="BU24" s="471"/>
      <c r="BV24" s="469">
        <v>21832748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175</v>
      </c>
      <c r="F25" s="499"/>
      <c r="G25" s="499"/>
      <c r="H25" s="499"/>
      <c r="I25" s="499"/>
      <c r="J25" s="499"/>
      <c r="K25" s="500"/>
      <c r="L25" s="520">
        <v>1</v>
      </c>
      <c r="M25" s="521"/>
      <c r="N25" s="521"/>
      <c r="O25" s="521"/>
      <c r="P25" s="563"/>
      <c r="Q25" s="520">
        <v>6615</v>
      </c>
      <c r="R25" s="521"/>
      <c r="S25" s="521"/>
      <c r="T25" s="521"/>
      <c r="U25" s="521"/>
      <c r="V25" s="563"/>
      <c r="W25" s="622"/>
      <c r="X25" s="610"/>
      <c r="Y25" s="611"/>
      <c r="Z25" s="519" t="s">
        <v>176</v>
      </c>
      <c r="AA25" s="499"/>
      <c r="AB25" s="499"/>
      <c r="AC25" s="499"/>
      <c r="AD25" s="499"/>
      <c r="AE25" s="499"/>
      <c r="AF25" s="499"/>
      <c r="AG25" s="500"/>
      <c r="AH25" s="520" t="s">
        <v>177</v>
      </c>
      <c r="AI25" s="521"/>
      <c r="AJ25" s="521"/>
      <c r="AK25" s="521"/>
      <c r="AL25" s="563"/>
      <c r="AM25" s="520" t="s">
        <v>178</v>
      </c>
      <c r="AN25" s="521"/>
      <c r="AO25" s="521"/>
      <c r="AP25" s="521"/>
      <c r="AQ25" s="521"/>
      <c r="AR25" s="563"/>
      <c r="AS25" s="520" t="s">
        <v>129</v>
      </c>
      <c r="AT25" s="521"/>
      <c r="AU25" s="521"/>
      <c r="AV25" s="521"/>
      <c r="AW25" s="521"/>
      <c r="AX25" s="522"/>
      <c r="AY25" s="429" t="s">
        <v>179</v>
      </c>
      <c r="AZ25" s="430"/>
      <c r="BA25" s="430"/>
      <c r="BB25" s="430"/>
      <c r="BC25" s="430"/>
      <c r="BD25" s="430"/>
      <c r="BE25" s="430"/>
      <c r="BF25" s="430"/>
      <c r="BG25" s="430"/>
      <c r="BH25" s="430"/>
      <c r="BI25" s="430"/>
      <c r="BJ25" s="430"/>
      <c r="BK25" s="430"/>
      <c r="BL25" s="430"/>
      <c r="BM25" s="431"/>
      <c r="BN25" s="432">
        <v>4241249</v>
      </c>
      <c r="BO25" s="433"/>
      <c r="BP25" s="433"/>
      <c r="BQ25" s="433"/>
      <c r="BR25" s="433"/>
      <c r="BS25" s="433"/>
      <c r="BT25" s="433"/>
      <c r="BU25" s="434"/>
      <c r="BV25" s="432">
        <v>4313603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180</v>
      </c>
      <c r="F26" s="499"/>
      <c r="G26" s="499"/>
      <c r="H26" s="499"/>
      <c r="I26" s="499"/>
      <c r="J26" s="499"/>
      <c r="K26" s="500"/>
      <c r="L26" s="520">
        <v>1</v>
      </c>
      <c r="M26" s="521"/>
      <c r="N26" s="521"/>
      <c r="O26" s="521"/>
      <c r="P26" s="563"/>
      <c r="Q26" s="520">
        <v>5985</v>
      </c>
      <c r="R26" s="521"/>
      <c r="S26" s="521"/>
      <c r="T26" s="521"/>
      <c r="U26" s="521"/>
      <c r="V26" s="563"/>
      <c r="W26" s="622"/>
      <c r="X26" s="610"/>
      <c r="Y26" s="611"/>
      <c r="Z26" s="519" t="s">
        <v>181</v>
      </c>
      <c r="AA26" s="632"/>
      <c r="AB26" s="632"/>
      <c r="AC26" s="632"/>
      <c r="AD26" s="632"/>
      <c r="AE26" s="632"/>
      <c r="AF26" s="632"/>
      <c r="AG26" s="633"/>
      <c r="AH26" s="520">
        <v>18</v>
      </c>
      <c r="AI26" s="521"/>
      <c r="AJ26" s="521"/>
      <c r="AK26" s="521"/>
      <c r="AL26" s="563"/>
      <c r="AM26" s="520">
        <v>63720</v>
      </c>
      <c r="AN26" s="521"/>
      <c r="AO26" s="521"/>
      <c r="AP26" s="521"/>
      <c r="AQ26" s="521"/>
      <c r="AR26" s="563"/>
      <c r="AS26" s="520">
        <v>3540</v>
      </c>
      <c r="AT26" s="521"/>
      <c r="AU26" s="521"/>
      <c r="AV26" s="521"/>
      <c r="AW26" s="521"/>
      <c r="AX26" s="522"/>
      <c r="AY26" s="472" t="s">
        <v>182</v>
      </c>
      <c r="AZ26" s="473"/>
      <c r="BA26" s="473"/>
      <c r="BB26" s="473"/>
      <c r="BC26" s="473"/>
      <c r="BD26" s="473"/>
      <c r="BE26" s="473"/>
      <c r="BF26" s="473"/>
      <c r="BG26" s="473"/>
      <c r="BH26" s="473"/>
      <c r="BI26" s="473"/>
      <c r="BJ26" s="473"/>
      <c r="BK26" s="473"/>
      <c r="BL26" s="473"/>
      <c r="BM26" s="474"/>
      <c r="BN26" s="469" t="s">
        <v>183</v>
      </c>
      <c r="BO26" s="470"/>
      <c r="BP26" s="470"/>
      <c r="BQ26" s="470"/>
      <c r="BR26" s="470"/>
      <c r="BS26" s="470"/>
      <c r="BT26" s="470"/>
      <c r="BU26" s="471"/>
      <c r="BV26" s="469" t="s">
        <v>183</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184</v>
      </c>
      <c r="F27" s="499"/>
      <c r="G27" s="499"/>
      <c r="H27" s="499"/>
      <c r="I27" s="499"/>
      <c r="J27" s="499"/>
      <c r="K27" s="500"/>
      <c r="L27" s="520">
        <v>1</v>
      </c>
      <c r="M27" s="521"/>
      <c r="N27" s="521"/>
      <c r="O27" s="521"/>
      <c r="P27" s="563"/>
      <c r="Q27" s="520">
        <v>4350</v>
      </c>
      <c r="R27" s="521"/>
      <c r="S27" s="521"/>
      <c r="T27" s="521"/>
      <c r="U27" s="521"/>
      <c r="V27" s="563"/>
      <c r="W27" s="622"/>
      <c r="X27" s="610"/>
      <c r="Y27" s="611"/>
      <c r="Z27" s="519" t="s">
        <v>185</v>
      </c>
      <c r="AA27" s="499"/>
      <c r="AB27" s="499"/>
      <c r="AC27" s="499"/>
      <c r="AD27" s="499"/>
      <c r="AE27" s="499"/>
      <c r="AF27" s="499"/>
      <c r="AG27" s="500"/>
      <c r="AH27" s="520">
        <v>32</v>
      </c>
      <c r="AI27" s="521"/>
      <c r="AJ27" s="521"/>
      <c r="AK27" s="521"/>
      <c r="AL27" s="563"/>
      <c r="AM27" s="520">
        <v>108825</v>
      </c>
      <c r="AN27" s="521"/>
      <c r="AO27" s="521"/>
      <c r="AP27" s="521"/>
      <c r="AQ27" s="521"/>
      <c r="AR27" s="563"/>
      <c r="AS27" s="520">
        <v>3401</v>
      </c>
      <c r="AT27" s="521"/>
      <c r="AU27" s="521"/>
      <c r="AV27" s="521"/>
      <c r="AW27" s="521"/>
      <c r="AX27" s="522"/>
      <c r="AY27" s="564" t="s">
        <v>186</v>
      </c>
      <c r="AZ27" s="565"/>
      <c r="BA27" s="565"/>
      <c r="BB27" s="565"/>
      <c r="BC27" s="565"/>
      <c r="BD27" s="565"/>
      <c r="BE27" s="565"/>
      <c r="BF27" s="565"/>
      <c r="BG27" s="565"/>
      <c r="BH27" s="565"/>
      <c r="BI27" s="565"/>
      <c r="BJ27" s="565"/>
      <c r="BK27" s="565"/>
      <c r="BL27" s="565"/>
      <c r="BM27" s="566"/>
      <c r="BN27" s="645">
        <v>1184000</v>
      </c>
      <c r="BO27" s="646"/>
      <c r="BP27" s="646"/>
      <c r="BQ27" s="646"/>
      <c r="BR27" s="646"/>
      <c r="BS27" s="646"/>
      <c r="BT27" s="646"/>
      <c r="BU27" s="647"/>
      <c r="BV27" s="645">
        <v>1184000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187</v>
      </c>
      <c r="F28" s="499"/>
      <c r="G28" s="499"/>
      <c r="H28" s="499"/>
      <c r="I28" s="499"/>
      <c r="J28" s="499"/>
      <c r="K28" s="500"/>
      <c r="L28" s="520">
        <v>1</v>
      </c>
      <c r="M28" s="521"/>
      <c r="N28" s="521"/>
      <c r="O28" s="521"/>
      <c r="P28" s="563"/>
      <c r="Q28" s="520">
        <v>3900</v>
      </c>
      <c r="R28" s="521"/>
      <c r="S28" s="521"/>
      <c r="T28" s="521"/>
      <c r="U28" s="521"/>
      <c r="V28" s="563"/>
      <c r="W28" s="622"/>
      <c r="X28" s="610"/>
      <c r="Y28" s="611"/>
      <c r="Z28" s="519" t="s">
        <v>188</v>
      </c>
      <c r="AA28" s="499"/>
      <c r="AB28" s="499"/>
      <c r="AC28" s="499"/>
      <c r="AD28" s="499"/>
      <c r="AE28" s="499"/>
      <c r="AF28" s="499"/>
      <c r="AG28" s="500"/>
      <c r="AH28" s="520" t="s">
        <v>183</v>
      </c>
      <c r="AI28" s="521"/>
      <c r="AJ28" s="521"/>
      <c r="AK28" s="521"/>
      <c r="AL28" s="563"/>
      <c r="AM28" s="520" t="s">
        <v>183</v>
      </c>
      <c r="AN28" s="521"/>
      <c r="AO28" s="521"/>
      <c r="AP28" s="521"/>
      <c r="AQ28" s="521"/>
      <c r="AR28" s="563"/>
      <c r="AS28" s="520" t="s">
        <v>189</v>
      </c>
      <c r="AT28" s="521"/>
      <c r="AU28" s="521"/>
      <c r="AV28" s="521"/>
      <c r="AW28" s="521"/>
      <c r="AX28" s="522"/>
      <c r="AY28" s="648" t="s">
        <v>190</v>
      </c>
      <c r="AZ28" s="649"/>
      <c r="BA28" s="649"/>
      <c r="BB28" s="650"/>
      <c r="BC28" s="429" t="s">
        <v>48</v>
      </c>
      <c r="BD28" s="430"/>
      <c r="BE28" s="430"/>
      <c r="BF28" s="430"/>
      <c r="BG28" s="430"/>
      <c r="BH28" s="430"/>
      <c r="BI28" s="430"/>
      <c r="BJ28" s="430"/>
      <c r="BK28" s="430"/>
      <c r="BL28" s="430"/>
      <c r="BM28" s="431"/>
      <c r="BN28" s="432">
        <v>5159638</v>
      </c>
      <c r="BO28" s="433"/>
      <c r="BP28" s="433"/>
      <c r="BQ28" s="433"/>
      <c r="BR28" s="433"/>
      <c r="BS28" s="433"/>
      <c r="BT28" s="433"/>
      <c r="BU28" s="434"/>
      <c r="BV28" s="432">
        <v>5495594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191</v>
      </c>
      <c r="F29" s="499"/>
      <c r="G29" s="499"/>
      <c r="H29" s="499"/>
      <c r="I29" s="499"/>
      <c r="J29" s="499"/>
      <c r="K29" s="500"/>
      <c r="L29" s="520">
        <v>16</v>
      </c>
      <c r="M29" s="521"/>
      <c r="N29" s="521"/>
      <c r="O29" s="521"/>
      <c r="P29" s="563"/>
      <c r="Q29" s="520">
        <v>3600</v>
      </c>
      <c r="R29" s="521"/>
      <c r="S29" s="521"/>
      <c r="T29" s="521"/>
      <c r="U29" s="521"/>
      <c r="V29" s="563"/>
      <c r="W29" s="623"/>
      <c r="X29" s="624"/>
      <c r="Y29" s="625"/>
      <c r="Z29" s="519" t="s">
        <v>192</v>
      </c>
      <c r="AA29" s="499"/>
      <c r="AB29" s="499"/>
      <c r="AC29" s="499"/>
      <c r="AD29" s="499"/>
      <c r="AE29" s="499"/>
      <c r="AF29" s="499"/>
      <c r="AG29" s="500"/>
      <c r="AH29" s="520">
        <v>646</v>
      </c>
      <c r="AI29" s="521"/>
      <c r="AJ29" s="521"/>
      <c r="AK29" s="521"/>
      <c r="AL29" s="563"/>
      <c r="AM29" s="520">
        <v>2049679</v>
      </c>
      <c r="AN29" s="521"/>
      <c r="AO29" s="521"/>
      <c r="AP29" s="521"/>
      <c r="AQ29" s="521"/>
      <c r="AR29" s="563"/>
      <c r="AS29" s="520">
        <v>3173</v>
      </c>
      <c r="AT29" s="521"/>
      <c r="AU29" s="521"/>
      <c r="AV29" s="521"/>
      <c r="AW29" s="521"/>
      <c r="AX29" s="522"/>
      <c r="AY29" s="651"/>
      <c r="AZ29" s="652"/>
      <c r="BA29" s="652"/>
      <c r="BB29" s="653"/>
      <c r="BC29" s="503" t="s">
        <v>193</v>
      </c>
      <c r="BD29" s="504"/>
      <c r="BE29" s="504"/>
      <c r="BF29" s="504"/>
      <c r="BG29" s="504"/>
      <c r="BH29" s="504"/>
      <c r="BI29" s="504"/>
      <c r="BJ29" s="504"/>
      <c r="BK29" s="504"/>
      <c r="BL29" s="504"/>
      <c r="BM29" s="505"/>
      <c r="BN29" s="469">
        <v>401052</v>
      </c>
      <c r="BO29" s="470"/>
      <c r="BP29" s="470"/>
      <c r="BQ29" s="470"/>
      <c r="BR29" s="470"/>
      <c r="BS29" s="470"/>
      <c r="BT29" s="470"/>
      <c r="BU29" s="471"/>
      <c r="BV29" s="469">
        <v>724544</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194</v>
      </c>
      <c r="X30" s="630"/>
      <c r="Y30" s="630"/>
      <c r="Z30" s="630"/>
      <c r="AA30" s="630"/>
      <c r="AB30" s="630"/>
      <c r="AC30" s="630"/>
      <c r="AD30" s="630"/>
      <c r="AE30" s="630"/>
      <c r="AF30" s="630"/>
      <c r="AG30" s="631"/>
      <c r="AH30" s="588">
        <v>98.8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4511284</v>
      </c>
      <c r="BO30" s="646"/>
      <c r="BP30" s="646"/>
      <c r="BQ30" s="646"/>
      <c r="BR30" s="646"/>
      <c r="BS30" s="646"/>
      <c r="BT30" s="646"/>
      <c r="BU30" s="647"/>
      <c r="BV30" s="645">
        <v>4246878</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201</v>
      </c>
      <c r="D33" s="493"/>
      <c r="E33" s="458" t="s">
        <v>202</v>
      </c>
      <c r="F33" s="458"/>
      <c r="G33" s="458"/>
      <c r="H33" s="458"/>
      <c r="I33" s="458"/>
      <c r="J33" s="458"/>
      <c r="K33" s="458"/>
      <c r="L33" s="458"/>
      <c r="M33" s="458"/>
      <c r="N33" s="458"/>
      <c r="O33" s="458"/>
      <c r="P33" s="458"/>
      <c r="Q33" s="458"/>
      <c r="R33" s="458"/>
      <c r="S33" s="458"/>
      <c r="T33" s="216"/>
      <c r="U33" s="493" t="s">
        <v>203</v>
      </c>
      <c r="V33" s="493"/>
      <c r="W33" s="458" t="s">
        <v>204</v>
      </c>
      <c r="X33" s="458"/>
      <c r="Y33" s="458"/>
      <c r="Z33" s="458"/>
      <c r="AA33" s="458"/>
      <c r="AB33" s="458"/>
      <c r="AC33" s="458"/>
      <c r="AD33" s="458"/>
      <c r="AE33" s="458"/>
      <c r="AF33" s="458"/>
      <c r="AG33" s="458"/>
      <c r="AH33" s="458"/>
      <c r="AI33" s="458"/>
      <c r="AJ33" s="458"/>
      <c r="AK33" s="458"/>
      <c r="AL33" s="216"/>
      <c r="AM33" s="493" t="s">
        <v>201</v>
      </c>
      <c r="AN33" s="493"/>
      <c r="AO33" s="458" t="s">
        <v>204</v>
      </c>
      <c r="AP33" s="458"/>
      <c r="AQ33" s="458"/>
      <c r="AR33" s="458"/>
      <c r="AS33" s="458"/>
      <c r="AT33" s="458"/>
      <c r="AU33" s="458"/>
      <c r="AV33" s="458"/>
      <c r="AW33" s="458"/>
      <c r="AX33" s="458"/>
      <c r="AY33" s="458"/>
      <c r="AZ33" s="458"/>
      <c r="BA33" s="458"/>
      <c r="BB33" s="458"/>
      <c r="BC33" s="458"/>
      <c r="BD33" s="217"/>
      <c r="BE33" s="458" t="s">
        <v>205</v>
      </c>
      <c r="BF33" s="458"/>
      <c r="BG33" s="458" t="s">
        <v>206</v>
      </c>
      <c r="BH33" s="458"/>
      <c r="BI33" s="458"/>
      <c r="BJ33" s="458"/>
      <c r="BK33" s="458"/>
      <c r="BL33" s="458"/>
      <c r="BM33" s="458"/>
      <c r="BN33" s="458"/>
      <c r="BO33" s="458"/>
      <c r="BP33" s="458"/>
      <c r="BQ33" s="458"/>
      <c r="BR33" s="458"/>
      <c r="BS33" s="458"/>
      <c r="BT33" s="458"/>
      <c r="BU33" s="458"/>
      <c r="BV33" s="217"/>
      <c r="BW33" s="493" t="s">
        <v>205</v>
      </c>
      <c r="BX33" s="493"/>
      <c r="BY33" s="458" t="s">
        <v>207</v>
      </c>
      <c r="BZ33" s="458"/>
      <c r="CA33" s="458"/>
      <c r="CB33" s="458"/>
      <c r="CC33" s="458"/>
      <c r="CD33" s="458"/>
      <c r="CE33" s="458"/>
      <c r="CF33" s="458"/>
      <c r="CG33" s="458"/>
      <c r="CH33" s="458"/>
      <c r="CI33" s="458"/>
      <c r="CJ33" s="458"/>
      <c r="CK33" s="458"/>
      <c r="CL33" s="458"/>
      <c r="CM33" s="458"/>
      <c r="CN33" s="216"/>
      <c r="CO33" s="493" t="s">
        <v>208</v>
      </c>
      <c r="CP33" s="493"/>
      <c r="CQ33" s="458" t="s">
        <v>209</v>
      </c>
      <c r="CR33" s="458"/>
      <c r="CS33" s="458"/>
      <c r="CT33" s="458"/>
      <c r="CU33" s="458"/>
      <c r="CV33" s="458"/>
      <c r="CW33" s="458"/>
      <c r="CX33" s="458"/>
      <c r="CY33" s="458"/>
      <c r="CZ33" s="458"/>
      <c r="DA33" s="458"/>
      <c r="DB33" s="458"/>
      <c r="DC33" s="458"/>
      <c r="DD33" s="458"/>
      <c r="DE33" s="458"/>
      <c r="DF33" s="216"/>
      <c r="DG33" s="657" t="s">
        <v>210</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渋川市水道事業会計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IF('各会計、関係団体の財政状況及び健全化判断比率'!B33="","",'各会計、関係団体の財政状況及び健全化判断比率'!B33)</f>
        <v>農産物直売事業特別会計</v>
      </c>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渋川地区広域市町村圏振興整備組合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渋川市まちづくり財団</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渋川市下水道事業等会計</v>
      </c>
      <c r="AP35" s="659"/>
      <c r="AQ35" s="659"/>
      <c r="AR35" s="659"/>
      <c r="AS35" s="659"/>
      <c r="AT35" s="659"/>
      <c r="AU35" s="659"/>
      <c r="AV35" s="659"/>
      <c r="AW35" s="659"/>
      <c r="AX35" s="659"/>
      <c r="AY35" s="659"/>
      <c r="AZ35" s="659"/>
      <c r="BA35" s="659"/>
      <c r="BB35" s="659"/>
      <c r="BC35" s="659"/>
      <c r="BD35" s="214"/>
      <c r="BE35" s="658">
        <f t="shared" ref="BE35:BE43" si="1">IF(BG35="","",BE34+1)</f>
        <v>8</v>
      </c>
      <c r="BF35" s="658"/>
      <c r="BG35" s="659" t="str">
        <f>IF('各会計、関係団体の財政状況及び健全化判断比率'!B34="","",'各会計、関係団体の財政状況及び健全化判断比率'!B34)</f>
        <v>伊香保温泉観光施設事業特別会計</v>
      </c>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烏帽子山植林組合</v>
      </c>
      <c r="BZ35" s="659"/>
      <c r="CA35" s="659"/>
      <c r="CB35" s="659"/>
      <c r="CC35" s="659"/>
      <c r="CD35" s="659"/>
      <c r="CE35" s="659"/>
      <c r="CF35" s="659"/>
      <c r="CG35" s="659"/>
      <c r="CH35" s="659"/>
      <c r="CI35" s="659"/>
      <c r="CJ35" s="659"/>
      <c r="CK35" s="659"/>
      <c r="CL35" s="659"/>
      <c r="CM35" s="659"/>
      <c r="CN35" s="214"/>
      <c r="CO35" s="658">
        <f t="shared" ref="CO35:CO43" si="3">IF(CQ35="","",CO34+1)</f>
        <v>18</v>
      </c>
      <c r="CP35" s="658"/>
      <c r="CQ35" s="659" t="str">
        <f>IF('各会計、関係団体の財政状況及び健全化判断比率'!BS8="","",'各会計、関係団体の財政状況及び健全化判断比率'!BS8)</f>
        <v>渋川市土地開発公社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9</v>
      </c>
      <c r="BF36" s="658"/>
      <c r="BG36" s="659" t="str">
        <f>IF('各会計、関係団体の財政状況及び健全化判断比率'!B35="","",'各会計、関係団体の財政状況及び健全化判断比率'!B35)</f>
        <v>小野上温泉事業特別会計</v>
      </c>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群馬県市町村総合事務組合</v>
      </c>
      <c r="BZ36" s="659"/>
      <c r="CA36" s="659"/>
      <c r="CB36" s="659"/>
      <c r="CC36" s="659"/>
      <c r="CD36" s="659"/>
      <c r="CE36" s="659"/>
      <c r="CF36" s="659"/>
      <c r="CG36" s="659"/>
      <c r="CH36" s="659"/>
      <c r="CI36" s="659"/>
      <c r="CJ36" s="659"/>
      <c r="CK36" s="659"/>
      <c r="CL36" s="659"/>
      <c r="CM36" s="659"/>
      <c r="CN36" s="214"/>
      <c r="CO36" s="658">
        <f t="shared" si="3"/>
        <v>19</v>
      </c>
      <c r="CP36" s="658"/>
      <c r="CQ36" s="659" t="str">
        <f>IF('各会計、関係団体の財政状況及び健全化判断比率'!BS9="","",'各会計、関係団体の財政状況及び健全化判断比率'!BS9)</f>
        <v>子持産業振興</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f t="shared" si="1"/>
        <v>10</v>
      </c>
      <c r="BF37" s="658"/>
      <c r="BG37" s="659" t="str">
        <f>IF('各会計、関係団体の財政状況及び健全化判断比率'!B36="","",'各会計、関係団体の財政状況及び健全化判断比率'!B36)</f>
        <v>交流促進センター事業特別会計</v>
      </c>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群馬県後期高齢者医療広域連合（一般会計）</v>
      </c>
      <c r="BZ37" s="659"/>
      <c r="CA37" s="659"/>
      <c r="CB37" s="659"/>
      <c r="CC37" s="659"/>
      <c r="CD37" s="659"/>
      <c r="CE37" s="659"/>
      <c r="CF37" s="659"/>
      <c r="CG37" s="659"/>
      <c r="CH37" s="659"/>
      <c r="CI37" s="659"/>
      <c r="CJ37" s="659"/>
      <c r="CK37" s="659"/>
      <c r="CL37" s="659"/>
      <c r="CM37" s="659"/>
      <c r="CN37" s="214"/>
      <c r="CO37" s="658">
        <f t="shared" si="3"/>
        <v>20</v>
      </c>
      <c r="CP37" s="658"/>
      <c r="CQ37" s="659" t="str">
        <f>IF('各会計、関係団体の財政状況及び健全化判断比率'!BS10="","",'各会計、関係団体の財政状況及び健全化判断比率'!BS10)</f>
        <v>渋川広域森林組合</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群馬県後期高齢者医療広域連合（事業会計）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16</v>
      </c>
      <c r="BX39" s="658"/>
      <c r="BY39" s="659" t="str">
        <f>IF('各会計、関係団体の財政状況及び健全化判断比率'!B73="","",'各会計、関係団体の財政状況及び健全化判断比率'!B73)</f>
        <v>群馬県市町村会館管理組合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215</v>
      </c>
    </row>
    <row r="50" spans="5:5" x14ac:dyDescent="0.15">
      <c r="E50" s="188" t="s">
        <v>216</v>
      </c>
    </row>
    <row r="51" spans="5:5" x14ac:dyDescent="0.15">
      <c r="E51" s="188" t="s">
        <v>217</v>
      </c>
    </row>
    <row r="52" spans="5:5" x14ac:dyDescent="0.15">
      <c r="E52" s="188" t="s">
        <v>218</v>
      </c>
    </row>
    <row r="53" spans="5:5" x14ac:dyDescent="0.15"/>
    <row r="54" spans="5:5" x14ac:dyDescent="0.15"/>
    <row r="55" spans="5:5" x14ac:dyDescent="0.15"/>
    <row r="56" spans="5:5" x14ac:dyDescent="0.15"/>
  </sheetData>
  <sheetProtection algorithmName="SHA-512" hashValue="4meIa0X0/2LUErBisTC7vnsBLzmaBYIjZeIZsHg2v1eZ1r4TEVNBXWZ6njhdgeb0M0/i6nmIn5SPvc6PBnIF7w==" saltValue="NFkhZhu13ZRN5LIN4OLj8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580</v>
      </c>
      <c r="G33" s="29" t="s">
        <v>581</v>
      </c>
      <c r="H33" s="29" t="s">
        <v>582</v>
      </c>
      <c r="I33" s="29" t="s">
        <v>583</v>
      </c>
      <c r="J33" s="30" t="s">
        <v>584</v>
      </c>
      <c r="K33" s="22"/>
      <c r="L33" s="22"/>
      <c r="M33" s="22"/>
      <c r="N33" s="22"/>
      <c r="O33" s="22"/>
      <c r="P33" s="22"/>
    </row>
    <row r="34" spans="1:16" ht="39" customHeight="1" x14ac:dyDescent="0.15">
      <c r="A34" s="22"/>
      <c r="B34" s="31"/>
      <c r="C34" s="1250" t="s">
        <v>590</v>
      </c>
      <c r="D34" s="1250"/>
      <c r="E34" s="1251"/>
      <c r="F34" s="32">
        <v>7.94</v>
      </c>
      <c r="G34" s="33">
        <v>8.75</v>
      </c>
      <c r="H34" s="33">
        <v>7.05</v>
      </c>
      <c r="I34" s="33">
        <v>8.75</v>
      </c>
      <c r="J34" s="34">
        <v>8.1300000000000008</v>
      </c>
      <c r="K34" s="22"/>
      <c r="L34" s="22"/>
      <c r="M34" s="22"/>
      <c r="N34" s="22"/>
      <c r="O34" s="22"/>
      <c r="P34" s="22"/>
    </row>
    <row r="35" spans="1:16" ht="39" customHeight="1" x14ac:dyDescent="0.15">
      <c r="A35" s="22"/>
      <c r="B35" s="35"/>
      <c r="C35" s="1244" t="s">
        <v>591</v>
      </c>
      <c r="D35" s="1245"/>
      <c r="E35" s="1246"/>
      <c r="F35" s="36">
        <v>5.45</v>
      </c>
      <c r="G35" s="37">
        <v>5.51</v>
      </c>
      <c r="H35" s="37">
        <v>5</v>
      </c>
      <c r="I35" s="37">
        <v>4.76</v>
      </c>
      <c r="J35" s="38">
        <v>3.96</v>
      </c>
      <c r="K35" s="22"/>
      <c r="L35" s="22"/>
      <c r="M35" s="22"/>
      <c r="N35" s="22"/>
      <c r="O35" s="22"/>
      <c r="P35" s="22"/>
    </row>
    <row r="36" spans="1:16" ht="39" customHeight="1" x14ac:dyDescent="0.15">
      <c r="A36" s="22"/>
      <c r="B36" s="35"/>
      <c r="C36" s="1244" t="s">
        <v>592</v>
      </c>
      <c r="D36" s="1245"/>
      <c r="E36" s="1246"/>
      <c r="F36" s="36" t="s">
        <v>539</v>
      </c>
      <c r="G36" s="37" t="s">
        <v>539</v>
      </c>
      <c r="H36" s="37" t="s">
        <v>539</v>
      </c>
      <c r="I36" s="37" t="s">
        <v>539</v>
      </c>
      <c r="J36" s="38">
        <v>1.5</v>
      </c>
      <c r="K36" s="22"/>
      <c r="L36" s="22"/>
      <c r="M36" s="22"/>
      <c r="N36" s="22"/>
      <c r="O36" s="22"/>
      <c r="P36" s="22"/>
    </row>
    <row r="37" spans="1:16" ht="39" customHeight="1" x14ac:dyDescent="0.15">
      <c r="A37" s="22"/>
      <c r="B37" s="35"/>
      <c r="C37" s="1244" t="s">
        <v>593</v>
      </c>
      <c r="D37" s="1245"/>
      <c r="E37" s="1246"/>
      <c r="F37" s="36">
        <v>0.48</v>
      </c>
      <c r="G37" s="37">
        <v>0.53</v>
      </c>
      <c r="H37" s="37">
        <v>0.83</v>
      </c>
      <c r="I37" s="37">
        <v>0.32</v>
      </c>
      <c r="J37" s="38">
        <v>1.1499999999999999</v>
      </c>
      <c r="K37" s="22"/>
      <c r="L37" s="22"/>
      <c r="M37" s="22"/>
      <c r="N37" s="22"/>
      <c r="O37" s="22"/>
      <c r="P37" s="22"/>
    </row>
    <row r="38" spans="1:16" ht="39" customHeight="1" x14ac:dyDescent="0.15">
      <c r="A38" s="22"/>
      <c r="B38" s="35"/>
      <c r="C38" s="1244" t="s">
        <v>594</v>
      </c>
      <c r="D38" s="1245"/>
      <c r="E38" s="1246"/>
      <c r="F38" s="36">
        <v>0.51</v>
      </c>
      <c r="G38" s="37">
        <v>0.85</v>
      </c>
      <c r="H38" s="37">
        <v>0.54</v>
      </c>
      <c r="I38" s="37">
        <v>0.55000000000000004</v>
      </c>
      <c r="J38" s="38">
        <v>0.67</v>
      </c>
      <c r="K38" s="22"/>
      <c r="L38" s="22"/>
      <c r="M38" s="22"/>
      <c r="N38" s="22"/>
      <c r="O38" s="22"/>
      <c r="P38" s="22"/>
    </row>
    <row r="39" spans="1:16" ht="39" customHeight="1" x14ac:dyDescent="0.15">
      <c r="A39" s="22"/>
      <c r="B39" s="35"/>
      <c r="C39" s="1244" t="s">
        <v>595</v>
      </c>
      <c r="D39" s="1245"/>
      <c r="E39" s="1246"/>
      <c r="F39" s="36">
        <v>0.08</v>
      </c>
      <c r="G39" s="37">
        <v>0.1</v>
      </c>
      <c r="H39" s="37">
        <v>7.0000000000000007E-2</v>
      </c>
      <c r="I39" s="37">
        <v>0.13</v>
      </c>
      <c r="J39" s="38">
        <v>0.03</v>
      </c>
      <c r="K39" s="22"/>
      <c r="L39" s="22"/>
      <c r="M39" s="22"/>
      <c r="N39" s="22"/>
      <c r="O39" s="22"/>
      <c r="P39" s="22"/>
    </row>
    <row r="40" spans="1:16" ht="39" customHeight="1" x14ac:dyDescent="0.15">
      <c r="A40" s="22"/>
      <c r="B40" s="35"/>
      <c r="C40" s="1244" t="s">
        <v>596</v>
      </c>
      <c r="D40" s="1245"/>
      <c r="E40" s="1246"/>
      <c r="F40" s="36">
        <v>0.05</v>
      </c>
      <c r="G40" s="37">
        <v>0.01</v>
      </c>
      <c r="H40" s="37">
        <v>0.02</v>
      </c>
      <c r="I40" s="37">
        <v>0.02</v>
      </c>
      <c r="J40" s="38">
        <v>0.02</v>
      </c>
      <c r="K40" s="22"/>
      <c r="L40" s="22"/>
      <c r="M40" s="22"/>
      <c r="N40" s="22"/>
      <c r="O40" s="22"/>
      <c r="P40" s="22"/>
    </row>
    <row r="41" spans="1:16" ht="39" customHeight="1" x14ac:dyDescent="0.15">
      <c r="A41" s="22"/>
      <c r="B41" s="35"/>
      <c r="C41" s="1244" t="s">
        <v>597</v>
      </c>
      <c r="D41" s="1245"/>
      <c r="E41" s="1246"/>
      <c r="F41" s="36">
        <v>0</v>
      </c>
      <c r="G41" s="37">
        <v>0</v>
      </c>
      <c r="H41" s="37">
        <v>0</v>
      </c>
      <c r="I41" s="37">
        <v>0</v>
      </c>
      <c r="J41" s="38">
        <v>0</v>
      </c>
      <c r="K41" s="22"/>
      <c r="L41" s="22"/>
      <c r="M41" s="22"/>
      <c r="N41" s="22"/>
      <c r="O41" s="22"/>
      <c r="P41" s="22"/>
    </row>
    <row r="42" spans="1:16" ht="39" customHeight="1" x14ac:dyDescent="0.15">
      <c r="A42" s="22"/>
      <c r="B42" s="39"/>
      <c r="C42" s="1244" t="s">
        <v>598</v>
      </c>
      <c r="D42" s="1245"/>
      <c r="E42" s="1246"/>
      <c r="F42" s="36" t="s">
        <v>539</v>
      </c>
      <c r="G42" s="37" t="s">
        <v>539</v>
      </c>
      <c r="H42" s="37" t="s">
        <v>539</v>
      </c>
      <c r="I42" s="37" t="s">
        <v>539</v>
      </c>
      <c r="J42" s="38" t="s">
        <v>539</v>
      </c>
      <c r="K42" s="22"/>
      <c r="L42" s="22"/>
      <c r="M42" s="22"/>
      <c r="N42" s="22"/>
      <c r="O42" s="22"/>
      <c r="P42" s="22"/>
    </row>
    <row r="43" spans="1:16" ht="39" customHeight="1" thickBot="1" x14ac:dyDescent="0.2">
      <c r="A43" s="22"/>
      <c r="B43" s="40"/>
      <c r="C43" s="1247" t="s">
        <v>599</v>
      </c>
      <c r="D43" s="1248"/>
      <c r="E43" s="1249"/>
      <c r="F43" s="41">
        <v>0.04</v>
      </c>
      <c r="G43" s="42">
        <v>0.09</v>
      </c>
      <c r="H43" s="42">
        <v>0.01</v>
      </c>
      <c r="I43" s="42">
        <v>0.44</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wY7qutAPyXZZ+SvOLvZ6u3zLyXgRYEjU6+aJlJsWrNcSvzp7RLIRIvggCjgzfzX3+358oNpygQcpzZ2laWr9A==" saltValue="gwy6YhaVBYb61OT/cc/P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580</v>
      </c>
      <c r="L44" s="56" t="s">
        <v>581</v>
      </c>
      <c r="M44" s="56" t="s">
        <v>582</v>
      </c>
      <c r="N44" s="56" t="s">
        <v>583</v>
      </c>
      <c r="O44" s="57" t="s">
        <v>584</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3366</v>
      </c>
      <c r="L45" s="60">
        <v>3546</v>
      </c>
      <c r="M45" s="60">
        <v>3423</v>
      </c>
      <c r="N45" s="60">
        <v>3335</v>
      </c>
      <c r="O45" s="61">
        <v>3308</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539</v>
      </c>
      <c r="L46" s="64" t="s">
        <v>539</v>
      </c>
      <c r="M46" s="64" t="s">
        <v>539</v>
      </c>
      <c r="N46" s="64" t="s">
        <v>539</v>
      </c>
      <c r="O46" s="65" t="s">
        <v>539</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539</v>
      </c>
      <c r="L47" s="64" t="s">
        <v>539</v>
      </c>
      <c r="M47" s="64" t="s">
        <v>539</v>
      </c>
      <c r="N47" s="64" t="s">
        <v>539</v>
      </c>
      <c r="O47" s="65" t="s">
        <v>539</v>
      </c>
      <c r="P47" s="48"/>
      <c r="Q47" s="48"/>
      <c r="R47" s="48"/>
      <c r="S47" s="48"/>
      <c r="T47" s="48"/>
      <c r="U47" s="48"/>
    </row>
    <row r="48" spans="1:21" ht="30.75" customHeight="1" x14ac:dyDescent="0.15">
      <c r="A48" s="48"/>
      <c r="B48" s="1254"/>
      <c r="C48" s="1255"/>
      <c r="D48" s="62"/>
      <c r="E48" s="1260" t="s">
        <v>15</v>
      </c>
      <c r="F48" s="1260"/>
      <c r="G48" s="1260"/>
      <c r="H48" s="1260"/>
      <c r="I48" s="1260"/>
      <c r="J48" s="1261"/>
      <c r="K48" s="63">
        <v>1099</v>
      </c>
      <c r="L48" s="64">
        <v>1131</v>
      </c>
      <c r="M48" s="64">
        <v>1187</v>
      </c>
      <c r="N48" s="64">
        <v>1244</v>
      </c>
      <c r="O48" s="65">
        <v>1267</v>
      </c>
      <c r="P48" s="48"/>
      <c r="Q48" s="48"/>
      <c r="R48" s="48"/>
      <c r="S48" s="48"/>
      <c r="T48" s="48"/>
      <c r="U48" s="48"/>
    </row>
    <row r="49" spans="1:21" ht="30.75" customHeight="1" x14ac:dyDescent="0.15">
      <c r="A49" s="48"/>
      <c r="B49" s="1254"/>
      <c r="C49" s="1255"/>
      <c r="D49" s="62"/>
      <c r="E49" s="1260" t="s">
        <v>16</v>
      </c>
      <c r="F49" s="1260"/>
      <c r="G49" s="1260"/>
      <c r="H49" s="1260"/>
      <c r="I49" s="1260"/>
      <c r="J49" s="1261"/>
      <c r="K49" s="63">
        <v>196</v>
      </c>
      <c r="L49" s="64">
        <v>219</v>
      </c>
      <c r="M49" s="64">
        <v>252</v>
      </c>
      <c r="N49" s="64">
        <v>247</v>
      </c>
      <c r="O49" s="65">
        <v>254</v>
      </c>
      <c r="P49" s="48"/>
      <c r="Q49" s="48"/>
      <c r="R49" s="48"/>
      <c r="S49" s="48"/>
      <c r="T49" s="48"/>
      <c r="U49" s="48"/>
    </row>
    <row r="50" spans="1:21" ht="30.75" customHeight="1" x14ac:dyDescent="0.15">
      <c r="A50" s="48"/>
      <c r="B50" s="1254"/>
      <c r="C50" s="1255"/>
      <c r="D50" s="62"/>
      <c r="E50" s="1260" t="s">
        <v>17</v>
      </c>
      <c r="F50" s="1260"/>
      <c r="G50" s="1260"/>
      <c r="H50" s="1260"/>
      <c r="I50" s="1260"/>
      <c r="J50" s="1261"/>
      <c r="K50" s="63">
        <v>2</v>
      </c>
      <c r="L50" s="64">
        <v>1</v>
      </c>
      <c r="M50" s="64">
        <v>1</v>
      </c>
      <c r="N50" s="64">
        <v>7</v>
      </c>
      <c r="O50" s="65">
        <v>1</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539</v>
      </c>
      <c r="L51" s="64" t="s">
        <v>539</v>
      </c>
      <c r="M51" s="64" t="s">
        <v>539</v>
      </c>
      <c r="N51" s="64" t="s">
        <v>539</v>
      </c>
      <c r="O51" s="65" t="s">
        <v>539</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3580</v>
      </c>
      <c r="L52" s="64">
        <v>3743</v>
      </c>
      <c r="M52" s="64">
        <v>3851</v>
      </c>
      <c r="N52" s="64">
        <v>3956</v>
      </c>
      <c r="O52" s="65">
        <v>3950</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1083</v>
      </c>
      <c r="L53" s="69">
        <v>1154</v>
      </c>
      <c r="M53" s="69">
        <v>1012</v>
      </c>
      <c r="N53" s="69">
        <v>877</v>
      </c>
      <c r="O53" s="70">
        <v>880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600</v>
      </c>
      <c r="P55" s="48"/>
      <c r="Q55" s="48"/>
      <c r="R55" s="48"/>
      <c r="S55" s="48"/>
      <c r="T55" s="48"/>
      <c r="U55" s="48"/>
    </row>
    <row r="56" spans="1:21" ht="31.5" customHeight="1" thickBot="1" x14ac:dyDescent="0.2">
      <c r="A56" s="48"/>
      <c r="B56" s="76"/>
      <c r="C56" s="77"/>
      <c r="D56" s="77"/>
      <c r="E56" s="78"/>
      <c r="F56" s="78"/>
      <c r="G56" s="78"/>
      <c r="H56" s="78"/>
      <c r="I56" s="78"/>
      <c r="J56" s="79" t="s">
        <v>2</v>
      </c>
      <c r="K56" s="80" t="s">
        <v>601</v>
      </c>
      <c r="L56" s="81" t="s">
        <v>602</v>
      </c>
      <c r="M56" s="81" t="s">
        <v>603</v>
      </c>
      <c r="N56" s="81" t="s">
        <v>604</v>
      </c>
      <c r="O56" s="82" t="s">
        <v>605</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f3l/lWmFjZvhryF7W9UpGVYdQvIILY0oEX1b24hTyr1x6f5WpypsDWybttVPRRs51gJwtG4MoYghxVVrPnocA==" saltValue="238aP49pewsV/2gGUH9f1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580</v>
      </c>
      <c r="J40" s="100" t="s">
        <v>581</v>
      </c>
      <c r="K40" s="100" t="s">
        <v>582</v>
      </c>
      <c r="L40" s="100" t="s">
        <v>583</v>
      </c>
      <c r="M40" s="101" t="s">
        <v>584</v>
      </c>
    </row>
    <row r="41" spans="2:13" ht="27.75" customHeight="1" x14ac:dyDescent="0.15">
      <c r="B41" s="1278" t="s">
        <v>30</v>
      </c>
      <c r="C41" s="1279"/>
      <c r="D41" s="102"/>
      <c r="E41" s="1284" t="s">
        <v>31</v>
      </c>
      <c r="F41" s="1284"/>
      <c r="G41" s="1284"/>
      <c r="H41" s="1285"/>
      <c r="I41" s="103">
        <v>39282</v>
      </c>
      <c r="J41" s="104">
        <v>38597</v>
      </c>
      <c r="K41" s="104">
        <v>35742</v>
      </c>
      <c r="L41" s="104">
        <v>35804</v>
      </c>
      <c r="M41" s="105">
        <v>34993</v>
      </c>
    </row>
    <row r="42" spans="2:13" ht="27.75" customHeight="1" x14ac:dyDescent="0.15">
      <c r="B42" s="1280"/>
      <c r="C42" s="1281"/>
      <c r="D42" s="106"/>
      <c r="E42" s="1286" t="s">
        <v>32</v>
      </c>
      <c r="F42" s="1286"/>
      <c r="G42" s="1286"/>
      <c r="H42" s="1287"/>
      <c r="I42" s="107" t="s">
        <v>539</v>
      </c>
      <c r="J42" s="108" t="s">
        <v>539</v>
      </c>
      <c r="K42" s="108" t="s">
        <v>539</v>
      </c>
      <c r="L42" s="108" t="s">
        <v>539</v>
      </c>
      <c r="M42" s="109" t="s">
        <v>539</v>
      </c>
    </row>
    <row r="43" spans="2:13" ht="27.75" customHeight="1" x14ac:dyDescent="0.15">
      <c r="B43" s="1280"/>
      <c r="C43" s="1281"/>
      <c r="D43" s="106"/>
      <c r="E43" s="1286" t="s">
        <v>33</v>
      </c>
      <c r="F43" s="1286"/>
      <c r="G43" s="1286"/>
      <c r="H43" s="1287"/>
      <c r="I43" s="107">
        <v>18300</v>
      </c>
      <c r="J43" s="108">
        <v>18549</v>
      </c>
      <c r="K43" s="108">
        <v>18194</v>
      </c>
      <c r="L43" s="108">
        <v>18083</v>
      </c>
      <c r="M43" s="109">
        <v>17958</v>
      </c>
    </row>
    <row r="44" spans="2:13" ht="27.75" customHeight="1" x14ac:dyDescent="0.15">
      <c r="B44" s="1280"/>
      <c r="C44" s="1281"/>
      <c r="D44" s="106"/>
      <c r="E44" s="1286" t="s">
        <v>34</v>
      </c>
      <c r="F44" s="1286"/>
      <c r="G44" s="1286"/>
      <c r="H44" s="1287"/>
      <c r="I44" s="107">
        <v>2075</v>
      </c>
      <c r="J44" s="108">
        <v>1919</v>
      </c>
      <c r="K44" s="108">
        <v>1734</v>
      </c>
      <c r="L44" s="108">
        <v>1523</v>
      </c>
      <c r="M44" s="109">
        <v>1439</v>
      </c>
    </row>
    <row r="45" spans="2:13" ht="27.75" customHeight="1" x14ac:dyDescent="0.15">
      <c r="B45" s="1280"/>
      <c r="C45" s="1281"/>
      <c r="D45" s="106"/>
      <c r="E45" s="1286" t="s">
        <v>35</v>
      </c>
      <c r="F45" s="1286"/>
      <c r="G45" s="1286"/>
      <c r="H45" s="1287"/>
      <c r="I45" s="107">
        <v>5813</v>
      </c>
      <c r="J45" s="108">
        <v>5682</v>
      </c>
      <c r="K45" s="108">
        <v>5293</v>
      </c>
      <c r="L45" s="108">
        <v>5301</v>
      </c>
      <c r="M45" s="109">
        <v>5116</v>
      </c>
    </row>
    <row r="46" spans="2:13" ht="27.75" customHeight="1" x14ac:dyDescent="0.15">
      <c r="B46" s="1280"/>
      <c r="C46" s="1281"/>
      <c r="D46" s="110"/>
      <c r="E46" s="1286" t="s">
        <v>36</v>
      </c>
      <c r="F46" s="1286"/>
      <c r="G46" s="1286"/>
      <c r="H46" s="1287"/>
      <c r="I46" s="107">
        <v>18</v>
      </c>
      <c r="J46" s="108">
        <v>20</v>
      </c>
      <c r="K46" s="108">
        <v>8</v>
      </c>
      <c r="L46" s="108">
        <v>19</v>
      </c>
      <c r="M46" s="109">
        <v>11</v>
      </c>
    </row>
    <row r="47" spans="2:13" ht="27.75" customHeight="1" x14ac:dyDescent="0.15">
      <c r="B47" s="1280"/>
      <c r="C47" s="1281"/>
      <c r="D47" s="111"/>
      <c r="E47" s="1288" t="s">
        <v>37</v>
      </c>
      <c r="F47" s="1289"/>
      <c r="G47" s="1289"/>
      <c r="H47" s="1290"/>
      <c r="I47" s="107" t="s">
        <v>539</v>
      </c>
      <c r="J47" s="108" t="s">
        <v>539</v>
      </c>
      <c r="K47" s="108" t="s">
        <v>539</v>
      </c>
      <c r="L47" s="108" t="s">
        <v>539</v>
      </c>
      <c r="M47" s="109" t="s">
        <v>539</v>
      </c>
    </row>
    <row r="48" spans="2:13" ht="27.75" customHeight="1" x14ac:dyDescent="0.15">
      <c r="B48" s="1280"/>
      <c r="C48" s="1281"/>
      <c r="D48" s="106"/>
      <c r="E48" s="1286" t="s">
        <v>38</v>
      </c>
      <c r="F48" s="1286"/>
      <c r="G48" s="1286"/>
      <c r="H48" s="1287"/>
      <c r="I48" s="107" t="s">
        <v>539</v>
      </c>
      <c r="J48" s="108" t="s">
        <v>539</v>
      </c>
      <c r="K48" s="108" t="s">
        <v>539</v>
      </c>
      <c r="L48" s="108" t="s">
        <v>539</v>
      </c>
      <c r="M48" s="109" t="s">
        <v>539</v>
      </c>
    </row>
    <row r="49" spans="2:13" ht="27.75" customHeight="1" x14ac:dyDescent="0.15">
      <c r="B49" s="1282"/>
      <c r="C49" s="1283"/>
      <c r="D49" s="106"/>
      <c r="E49" s="1286" t="s">
        <v>39</v>
      </c>
      <c r="F49" s="1286"/>
      <c r="G49" s="1286"/>
      <c r="H49" s="1287"/>
      <c r="I49" s="107" t="s">
        <v>539</v>
      </c>
      <c r="J49" s="108" t="s">
        <v>539</v>
      </c>
      <c r="K49" s="108" t="s">
        <v>539</v>
      </c>
      <c r="L49" s="108" t="s">
        <v>539</v>
      </c>
      <c r="M49" s="109" t="s">
        <v>539</v>
      </c>
    </row>
    <row r="50" spans="2:13" ht="27.75" customHeight="1" x14ac:dyDescent="0.15">
      <c r="B50" s="1291" t="s">
        <v>40</v>
      </c>
      <c r="C50" s="1292"/>
      <c r="D50" s="112"/>
      <c r="E50" s="1286" t="s">
        <v>41</v>
      </c>
      <c r="F50" s="1286"/>
      <c r="G50" s="1286"/>
      <c r="H50" s="1287"/>
      <c r="I50" s="107">
        <v>14247</v>
      </c>
      <c r="J50" s="108">
        <v>14848</v>
      </c>
      <c r="K50" s="108">
        <v>12947</v>
      </c>
      <c r="L50" s="108">
        <v>10941</v>
      </c>
      <c r="M50" s="109">
        <v>10294</v>
      </c>
    </row>
    <row r="51" spans="2:13" ht="27.75" customHeight="1" x14ac:dyDescent="0.15">
      <c r="B51" s="1280"/>
      <c r="C51" s="1281"/>
      <c r="D51" s="106"/>
      <c r="E51" s="1286" t="s">
        <v>42</v>
      </c>
      <c r="F51" s="1286"/>
      <c r="G51" s="1286"/>
      <c r="H51" s="1287"/>
      <c r="I51" s="107">
        <v>3462</v>
      </c>
      <c r="J51" s="108">
        <v>3251</v>
      </c>
      <c r="K51" s="108">
        <v>3515</v>
      </c>
      <c r="L51" s="108">
        <v>3277</v>
      </c>
      <c r="M51" s="109">
        <v>3006</v>
      </c>
    </row>
    <row r="52" spans="2:13" ht="27.75" customHeight="1" x14ac:dyDescent="0.15">
      <c r="B52" s="1282"/>
      <c r="C52" s="1283"/>
      <c r="D52" s="106"/>
      <c r="E52" s="1286" t="s">
        <v>43</v>
      </c>
      <c r="F52" s="1286"/>
      <c r="G52" s="1286"/>
      <c r="H52" s="1287"/>
      <c r="I52" s="107">
        <v>42421</v>
      </c>
      <c r="J52" s="108">
        <v>41807</v>
      </c>
      <c r="K52" s="108">
        <v>40539</v>
      </c>
      <c r="L52" s="108">
        <v>40880</v>
      </c>
      <c r="M52" s="109">
        <v>41124</v>
      </c>
    </row>
    <row r="53" spans="2:13" ht="27.75" customHeight="1" thickBot="1" x14ac:dyDescent="0.2">
      <c r="B53" s="1293" t="s">
        <v>44</v>
      </c>
      <c r="C53" s="1294"/>
      <c r="D53" s="113"/>
      <c r="E53" s="1295" t="s">
        <v>45</v>
      </c>
      <c r="F53" s="1295"/>
      <c r="G53" s="1295"/>
      <c r="H53" s="1296"/>
      <c r="I53" s="114">
        <v>5358</v>
      </c>
      <c r="J53" s="115">
        <v>4861</v>
      </c>
      <c r="K53" s="115">
        <v>3971</v>
      </c>
      <c r="L53" s="115">
        <v>5632</v>
      </c>
      <c r="M53" s="116">
        <v>5092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AG/lWGo20/HNxgKomSvejUL0arRfDcqjUDbVY5A/88xgJ1dn+xJdJ9hAB9+lMCZbcknKI08O4Deg+1LJ89y0A==" saltValue="F2PriZAF0CdHq/KOtKCN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582</v>
      </c>
      <c r="G54" s="125" t="s">
        <v>583</v>
      </c>
      <c r="H54" s="126" t="s">
        <v>584</v>
      </c>
    </row>
    <row r="55" spans="2:8" ht="52.5" customHeight="1" x14ac:dyDescent="0.15">
      <c r="B55" s="127"/>
      <c r="C55" s="1305" t="s">
        <v>48</v>
      </c>
      <c r="D55" s="1305"/>
      <c r="E55" s="1306"/>
      <c r="F55" s="128">
        <v>6687</v>
      </c>
      <c r="G55" s="128">
        <v>5496</v>
      </c>
      <c r="H55" s="129">
        <v>5160</v>
      </c>
    </row>
    <row r="56" spans="2:8" ht="52.5" customHeight="1" x14ac:dyDescent="0.15">
      <c r="B56" s="130"/>
      <c r="C56" s="1307" t="s">
        <v>49</v>
      </c>
      <c r="D56" s="1307"/>
      <c r="E56" s="1308"/>
      <c r="F56" s="131">
        <v>1793</v>
      </c>
      <c r="G56" s="131">
        <v>725</v>
      </c>
      <c r="H56" s="132">
        <v>401</v>
      </c>
    </row>
    <row r="57" spans="2:8" ht="53.25" customHeight="1" x14ac:dyDescent="0.15">
      <c r="B57" s="130"/>
      <c r="C57" s="1309" t="s">
        <v>50</v>
      </c>
      <c r="D57" s="1309"/>
      <c r="E57" s="1310"/>
      <c r="F57" s="133">
        <v>3923</v>
      </c>
      <c r="G57" s="133">
        <v>4247</v>
      </c>
      <c r="H57" s="134">
        <v>4511</v>
      </c>
    </row>
    <row r="58" spans="2:8" ht="45.75" customHeight="1" x14ac:dyDescent="0.15">
      <c r="B58" s="135"/>
      <c r="C58" s="1297" t="s">
        <v>606</v>
      </c>
      <c r="D58" s="1298"/>
      <c r="E58" s="1299"/>
      <c r="F58" s="136">
        <v>2036</v>
      </c>
      <c r="G58" s="136">
        <v>2293</v>
      </c>
      <c r="H58" s="137">
        <v>2554</v>
      </c>
    </row>
    <row r="59" spans="2:8" ht="45.75" customHeight="1" x14ac:dyDescent="0.15">
      <c r="B59" s="135"/>
      <c r="C59" s="1297" t="s">
        <v>607</v>
      </c>
      <c r="D59" s="1298"/>
      <c r="E59" s="1299"/>
      <c r="F59" s="136">
        <v>328</v>
      </c>
      <c r="G59" s="136">
        <v>622</v>
      </c>
      <c r="H59" s="137">
        <v>603</v>
      </c>
    </row>
    <row r="60" spans="2:8" ht="45.75" customHeight="1" x14ac:dyDescent="0.15">
      <c r="B60" s="135"/>
      <c r="C60" s="1297" t="s">
        <v>608</v>
      </c>
      <c r="D60" s="1298"/>
      <c r="E60" s="1299"/>
      <c r="F60" s="136">
        <v>401</v>
      </c>
      <c r="G60" s="136">
        <v>501</v>
      </c>
      <c r="H60" s="137">
        <v>602</v>
      </c>
    </row>
    <row r="61" spans="2:8" ht="45.75" customHeight="1" x14ac:dyDescent="0.15">
      <c r="B61" s="135"/>
      <c r="C61" s="1297" t="s">
        <v>609</v>
      </c>
      <c r="D61" s="1298"/>
      <c r="E61" s="1299"/>
      <c r="F61" s="136">
        <v>335</v>
      </c>
      <c r="G61" s="136">
        <v>303</v>
      </c>
      <c r="H61" s="137">
        <v>278</v>
      </c>
    </row>
    <row r="62" spans="2:8" ht="45.75" customHeight="1" thickBot="1" x14ac:dyDescent="0.2">
      <c r="B62" s="138"/>
      <c r="C62" s="1300" t="s">
        <v>610</v>
      </c>
      <c r="D62" s="1301"/>
      <c r="E62" s="1302"/>
      <c r="F62" s="139">
        <v>193</v>
      </c>
      <c r="G62" s="139">
        <v>213</v>
      </c>
      <c r="H62" s="140">
        <v>184</v>
      </c>
    </row>
    <row r="63" spans="2:8" ht="52.5" customHeight="1" thickBot="1" x14ac:dyDescent="0.2">
      <c r="B63" s="141"/>
      <c r="C63" s="1303" t="s">
        <v>51</v>
      </c>
      <c r="D63" s="1303"/>
      <c r="E63" s="1304"/>
      <c r="F63" s="142">
        <v>12404</v>
      </c>
      <c r="G63" s="142">
        <v>10467</v>
      </c>
      <c r="H63" s="143">
        <v>10072</v>
      </c>
    </row>
    <row r="64" spans="2:8" ht="15" customHeight="1" x14ac:dyDescent="0.15"/>
  </sheetData>
  <sheetProtection algorithmName="SHA-512" hashValue="/c4KxMrBPaD7QjG62EvjxaR1PU0sbnBp8+/ltNqjOMxHGeduJYvKa8GqgyXSgLgq70EWLE+JilknOda79S208A==" saltValue="IsPOA4EpwZ3Fq31FGrAc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634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634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635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636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645</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637</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580</v>
      </c>
      <c r="BQ50" s="1317"/>
      <c r="BR50" s="1317"/>
      <c r="BS50" s="1317"/>
      <c r="BT50" s="1317"/>
      <c r="BU50" s="1317"/>
      <c r="BV50" s="1317"/>
      <c r="BW50" s="1317"/>
      <c r="BX50" s="1317" t="s">
        <v>581</v>
      </c>
      <c r="BY50" s="1317"/>
      <c r="BZ50" s="1317"/>
      <c r="CA50" s="1317"/>
      <c r="CB50" s="1317"/>
      <c r="CC50" s="1317"/>
      <c r="CD50" s="1317"/>
      <c r="CE50" s="1317"/>
      <c r="CF50" s="1317" t="s">
        <v>582</v>
      </c>
      <c r="CG50" s="1317"/>
      <c r="CH50" s="1317"/>
      <c r="CI50" s="1317"/>
      <c r="CJ50" s="1317"/>
      <c r="CK50" s="1317"/>
      <c r="CL50" s="1317"/>
      <c r="CM50" s="1317"/>
      <c r="CN50" s="1317" t="s">
        <v>583</v>
      </c>
      <c r="CO50" s="1317"/>
      <c r="CP50" s="1317"/>
      <c r="CQ50" s="1317"/>
      <c r="CR50" s="1317"/>
      <c r="CS50" s="1317"/>
      <c r="CT50" s="1317"/>
      <c r="CU50" s="1317"/>
      <c r="CV50" s="1317" t="s">
        <v>584</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638</v>
      </c>
      <c r="AO51" s="1316"/>
      <c r="AP51" s="1316"/>
      <c r="AQ51" s="1316"/>
      <c r="AR51" s="1316"/>
      <c r="AS51" s="1316"/>
      <c r="AT51" s="1316"/>
      <c r="AU51" s="1316"/>
      <c r="AV51" s="1316"/>
      <c r="AW51" s="1316"/>
      <c r="AX51" s="1316"/>
      <c r="AY51" s="1316"/>
      <c r="AZ51" s="1316"/>
      <c r="BA51" s="1316"/>
      <c r="BB51" s="1316" t="s">
        <v>639</v>
      </c>
      <c r="BC51" s="1316"/>
      <c r="BD51" s="1316"/>
      <c r="BE51" s="1316"/>
      <c r="BF51" s="1316"/>
      <c r="BG51" s="1316"/>
      <c r="BH51" s="1316"/>
      <c r="BI51" s="1316"/>
      <c r="BJ51" s="1316"/>
      <c r="BK51" s="1316"/>
      <c r="BL51" s="1316"/>
      <c r="BM51" s="1316"/>
      <c r="BN51" s="1316"/>
      <c r="BO51" s="1316"/>
      <c r="BP51" s="1313">
        <v>29</v>
      </c>
      <c r="BQ51" s="1313"/>
      <c r="BR51" s="1313"/>
      <c r="BS51" s="1313"/>
      <c r="BT51" s="1313"/>
      <c r="BU51" s="1313"/>
      <c r="BV51" s="1313"/>
      <c r="BW51" s="1313"/>
      <c r="BX51" s="1313">
        <v>26.7</v>
      </c>
      <c r="BY51" s="1313"/>
      <c r="BZ51" s="1313"/>
      <c r="CA51" s="1313"/>
      <c r="CB51" s="1313"/>
      <c r="CC51" s="1313"/>
      <c r="CD51" s="1313"/>
      <c r="CE51" s="1313"/>
      <c r="CF51" s="1313">
        <v>22.1</v>
      </c>
      <c r="CG51" s="1313"/>
      <c r="CH51" s="1313"/>
      <c r="CI51" s="1313"/>
      <c r="CJ51" s="1313"/>
      <c r="CK51" s="1313"/>
      <c r="CL51" s="1313"/>
      <c r="CM51" s="1313"/>
      <c r="CN51" s="1313">
        <v>31.9</v>
      </c>
      <c r="CO51" s="1313"/>
      <c r="CP51" s="1313"/>
      <c r="CQ51" s="1313"/>
      <c r="CR51" s="1313"/>
      <c r="CS51" s="1313"/>
      <c r="CT51" s="1313"/>
      <c r="CU51" s="1313"/>
      <c r="CV51" s="1313">
        <v>28.4</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640</v>
      </c>
      <c r="BC53" s="1316"/>
      <c r="BD53" s="1316"/>
      <c r="BE53" s="1316"/>
      <c r="BF53" s="1316"/>
      <c r="BG53" s="1316"/>
      <c r="BH53" s="1316"/>
      <c r="BI53" s="1316"/>
      <c r="BJ53" s="1316"/>
      <c r="BK53" s="1316"/>
      <c r="BL53" s="1316"/>
      <c r="BM53" s="1316"/>
      <c r="BN53" s="1316"/>
      <c r="BO53" s="1316"/>
      <c r="BP53" s="1313">
        <v>62.7</v>
      </c>
      <c r="BQ53" s="1313"/>
      <c r="BR53" s="1313"/>
      <c r="BS53" s="1313"/>
      <c r="BT53" s="1313"/>
      <c r="BU53" s="1313"/>
      <c r="BV53" s="1313"/>
      <c r="BW53" s="1313"/>
      <c r="BX53" s="1313">
        <v>64</v>
      </c>
      <c r="BY53" s="1313"/>
      <c r="BZ53" s="1313"/>
      <c r="CA53" s="1313"/>
      <c r="CB53" s="1313"/>
      <c r="CC53" s="1313"/>
      <c r="CD53" s="1313"/>
      <c r="CE53" s="1313"/>
      <c r="CF53" s="1313">
        <v>65.099999999999994</v>
      </c>
      <c r="CG53" s="1313"/>
      <c r="CH53" s="1313"/>
      <c r="CI53" s="1313"/>
      <c r="CJ53" s="1313"/>
      <c r="CK53" s="1313"/>
      <c r="CL53" s="1313"/>
      <c r="CM53" s="1313"/>
      <c r="CN53" s="1313">
        <v>67</v>
      </c>
      <c r="CO53" s="1313"/>
      <c r="CP53" s="1313"/>
      <c r="CQ53" s="1313"/>
      <c r="CR53" s="1313"/>
      <c r="CS53" s="1313"/>
      <c r="CT53" s="1313"/>
      <c r="CU53" s="1313"/>
      <c r="CV53" s="1313">
        <v>68.2</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641</v>
      </c>
      <c r="AO55" s="1317"/>
      <c r="AP55" s="1317"/>
      <c r="AQ55" s="1317"/>
      <c r="AR55" s="1317"/>
      <c r="AS55" s="1317"/>
      <c r="AT55" s="1317"/>
      <c r="AU55" s="1317"/>
      <c r="AV55" s="1317"/>
      <c r="AW55" s="1317"/>
      <c r="AX55" s="1317"/>
      <c r="AY55" s="1317"/>
      <c r="AZ55" s="1317"/>
      <c r="BA55" s="1317"/>
      <c r="BB55" s="1316" t="s">
        <v>639</v>
      </c>
      <c r="BC55" s="1316"/>
      <c r="BD55" s="1316"/>
      <c r="BE55" s="1316"/>
      <c r="BF55" s="1316"/>
      <c r="BG55" s="1316"/>
      <c r="BH55" s="1316"/>
      <c r="BI55" s="1316"/>
      <c r="BJ55" s="1316"/>
      <c r="BK55" s="1316"/>
      <c r="BL55" s="1316"/>
      <c r="BM55" s="1316"/>
      <c r="BN55" s="1316"/>
      <c r="BO55" s="1316"/>
      <c r="BP55" s="1313">
        <v>33.1</v>
      </c>
      <c r="BQ55" s="1313"/>
      <c r="BR55" s="1313"/>
      <c r="BS55" s="1313"/>
      <c r="BT55" s="1313"/>
      <c r="BU55" s="1313"/>
      <c r="BV55" s="1313"/>
      <c r="BW55" s="1313"/>
      <c r="BX55" s="1313">
        <v>31.3</v>
      </c>
      <c r="BY55" s="1313"/>
      <c r="BZ55" s="1313"/>
      <c r="CA55" s="1313"/>
      <c r="CB55" s="1313"/>
      <c r="CC55" s="1313"/>
      <c r="CD55" s="1313"/>
      <c r="CE55" s="1313"/>
      <c r="CF55" s="1313">
        <v>25.3</v>
      </c>
      <c r="CG55" s="1313"/>
      <c r="CH55" s="1313"/>
      <c r="CI55" s="1313"/>
      <c r="CJ55" s="1313"/>
      <c r="CK55" s="1313"/>
      <c r="CL55" s="1313"/>
      <c r="CM55" s="1313"/>
      <c r="CN55" s="1313">
        <v>25.5</v>
      </c>
      <c r="CO55" s="1313"/>
      <c r="CP55" s="1313"/>
      <c r="CQ55" s="1313"/>
      <c r="CR55" s="1313"/>
      <c r="CS55" s="1313"/>
      <c r="CT55" s="1313"/>
      <c r="CU55" s="1313"/>
      <c r="CV55" s="1313">
        <v>25.1</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640</v>
      </c>
      <c r="BC57" s="1316"/>
      <c r="BD57" s="1316"/>
      <c r="BE57" s="1316"/>
      <c r="BF57" s="1316"/>
      <c r="BG57" s="1316"/>
      <c r="BH57" s="1316"/>
      <c r="BI57" s="1316"/>
      <c r="BJ57" s="1316"/>
      <c r="BK57" s="1316"/>
      <c r="BL57" s="1316"/>
      <c r="BM57" s="1316"/>
      <c r="BN57" s="1316"/>
      <c r="BO57" s="1316"/>
      <c r="BP57" s="1313">
        <v>57.2</v>
      </c>
      <c r="BQ57" s="1313"/>
      <c r="BR57" s="1313"/>
      <c r="BS57" s="1313"/>
      <c r="BT57" s="1313"/>
      <c r="BU57" s="1313"/>
      <c r="BV57" s="1313"/>
      <c r="BW57" s="1313"/>
      <c r="BX57" s="1313">
        <v>58.5</v>
      </c>
      <c r="BY57" s="1313"/>
      <c r="BZ57" s="1313"/>
      <c r="CA57" s="1313"/>
      <c r="CB57" s="1313"/>
      <c r="CC57" s="1313"/>
      <c r="CD57" s="1313"/>
      <c r="CE57" s="1313"/>
      <c r="CF57" s="1313">
        <v>59.8</v>
      </c>
      <c r="CG57" s="1313"/>
      <c r="CH57" s="1313"/>
      <c r="CI57" s="1313"/>
      <c r="CJ57" s="1313"/>
      <c r="CK57" s="1313"/>
      <c r="CL57" s="1313"/>
      <c r="CM57" s="1313"/>
      <c r="CN57" s="1313">
        <v>61.1</v>
      </c>
      <c r="CO57" s="1313"/>
      <c r="CP57" s="1313"/>
      <c r="CQ57" s="1313"/>
      <c r="CR57" s="1313"/>
      <c r="CS57" s="1313"/>
      <c r="CT57" s="1313"/>
      <c r="CU57" s="1313"/>
      <c r="CV57" s="1313">
        <v>61</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642</v>
      </c>
    </row>
    <row r="64" spans="1:109" x14ac:dyDescent="0.15">
      <c r="B64" s="397"/>
      <c r="G64" s="404"/>
      <c r="I64" s="417"/>
      <c r="J64" s="417"/>
      <c r="K64" s="417"/>
      <c r="L64" s="417"/>
      <c r="M64" s="417"/>
      <c r="N64" s="418"/>
      <c r="AM64" s="404"/>
      <c r="AN64" s="404" t="s">
        <v>636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644</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637</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580</v>
      </c>
      <c r="BQ72" s="1317"/>
      <c r="BR72" s="1317"/>
      <c r="BS72" s="1317"/>
      <c r="BT72" s="1317"/>
      <c r="BU72" s="1317"/>
      <c r="BV72" s="1317"/>
      <c r="BW72" s="1317"/>
      <c r="BX72" s="1317" t="s">
        <v>581</v>
      </c>
      <c r="BY72" s="1317"/>
      <c r="BZ72" s="1317"/>
      <c r="CA72" s="1317"/>
      <c r="CB72" s="1317"/>
      <c r="CC72" s="1317"/>
      <c r="CD72" s="1317"/>
      <c r="CE72" s="1317"/>
      <c r="CF72" s="1317" t="s">
        <v>582</v>
      </c>
      <c r="CG72" s="1317"/>
      <c r="CH72" s="1317"/>
      <c r="CI72" s="1317"/>
      <c r="CJ72" s="1317"/>
      <c r="CK72" s="1317"/>
      <c r="CL72" s="1317"/>
      <c r="CM72" s="1317"/>
      <c r="CN72" s="1317" t="s">
        <v>583</v>
      </c>
      <c r="CO72" s="1317"/>
      <c r="CP72" s="1317"/>
      <c r="CQ72" s="1317"/>
      <c r="CR72" s="1317"/>
      <c r="CS72" s="1317"/>
      <c r="CT72" s="1317"/>
      <c r="CU72" s="1317"/>
      <c r="CV72" s="1317" t="s">
        <v>584</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638</v>
      </c>
      <c r="AO73" s="1316"/>
      <c r="AP73" s="1316"/>
      <c r="AQ73" s="1316"/>
      <c r="AR73" s="1316"/>
      <c r="AS73" s="1316"/>
      <c r="AT73" s="1316"/>
      <c r="AU73" s="1316"/>
      <c r="AV73" s="1316"/>
      <c r="AW73" s="1316"/>
      <c r="AX73" s="1316"/>
      <c r="AY73" s="1316"/>
      <c r="AZ73" s="1316"/>
      <c r="BA73" s="1316"/>
      <c r="BB73" s="1316" t="s">
        <v>639</v>
      </c>
      <c r="BC73" s="1316"/>
      <c r="BD73" s="1316"/>
      <c r="BE73" s="1316"/>
      <c r="BF73" s="1316"/>
      <c r="BG73" s="1316"/>
      <c r="BH73" s="1316"/>
      <c r="BI73" s="1316"/>
      <c r="BJ73" s="1316"/>
      <c r="BK73" s="1316"/>
      <c r="BL73" s="1316"/>
      <c r="BM73" s="1316"/>
      <c r="BN73" s="1316"/>
      <c r="BO73" s="1316"/>
      <c r="BP73" s="1313">
        <v>29</v>
      </c>
      <c r="BQ73" s="1313"/>
      <c r="BR73" s="1313"/>
      <c r="BS73" s="1313"/>
      <c r="BT73" s="1313"/>
      <c r="BU73" s="1313"/>
      <c r="BV73" s="1313"/>
      <c r="BW73" s="1313"/>
      <c r="BX73" s="1313">
        <v>26.7</v>
      </c>
      <c r="BY73" s="1313"/>
      <c r="BZ73" s="1313"/>
      <c r="CA73" s="1313"/>
      <c r="CB73" s="1313"/>
      <c r="CC73" s="1313"/>
      <c r="CD73" s="1313"/>
      <c r="CE73" s="1313"/>
      <c r="CF73" s="1313">
        <v>22.1</v>
      </c>
      <c r="CG73" s="1313"/>
      <c r="CH73" s="1313"/>
      <c r="CI73" s="1313"/>
      <c r="CJ73" s="1313"/>
      <c r="CK73" s="1313"/>
      <c r="CL73" s="1313"/>
      <c r="CM73" s="1313"/>
      <c r="CN73" s="1313">
        <v>31.9</v>
      </c>
      <c r="CO73" s="1313"/>
      <c r="CP73" s="1313"/>
      <c r="CQ73" s="1313"/>
      <c r="CR73" s="1313"/>
      <c r="CS73" s="1313"/>
      <c r="CT73" s="1313"/>
      <c r="CU73" s="1313"/>
      <c r="CV73" s="1313">
        <v>28.4</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643</v>
      </c>
      <c r="BC75" s="1316"/>
      <c r="BD75" s="1316"/>
      <c r="BE75" s="1316"/>
      <c r="BF75" s="1316"/>
      <c r="BG75" s="1316"/>
      <c r="BH75" s="1316"/>
      <c r="BI75" s="1316"/>
      <c r="BJ75" s="1316"/>
      <c r="BK75" s="1316"/>
      <c r="BL75" s="1316"/>
      <c r="BM75" s="1316"/>
      <c r="BN75" s="1316"/>
      <c r="BO75" s="1316"/>
      <c r="BP75" s="1313">
        <v>5.9</v>
      </c>
      <c r="BQ75" s="1313"/>
      <c r="BR75" s="1313"/>
      <c r="BS75" s="1313"/>
      <c r="BT75" s="1313"/>
      <c r="BU75" s="1313"/>
      <c r="BV75" s="1313"/>
      <c r="BW75" s="1313"/>
      <c r="BX75" s="1313">
        <v>5.9</v>
      </c>
      <c r="BY75" s="1313"/>
      <c r="BZ75" s="1313"/>
      <c r="CA75" s="1313"/>
      <c r="CB75" s="1313"/>
      <c r="CC75" s="1313"/>
      <c r="CD75" s="1313"/>
      <c r="CE75" s="1313"/>
      <c r="CF75" s="1313">
        <v>5.9</v>
      </c>
      <c r="CG75" s="1313"/>
      <c r="CH75" s="1313"/>
      <c r="CI75" s="1313"/>
      <c r="CJ75" s="1313"/>
      <c r="CK75" s="1313"/>
      <c r="CL75" s="1313"/>
      <c r="CM75" s="1313"/>
      <c r="CN75" s="1313">
        <v>5.6</v>
      </c>
      <c r="CO75" s="1313"/>
      <c r="CP75" s="1313"/>
      <c r="CQ75" s="1313"/>
      <c r="CR75" s="1313"/>
      <c r="CS75" s="1313"/>
      <c r="CT75" s="1313"/>
      <c r="CU75" s="1313"/>
      <c r="CV75" s="1313">
        <v>5.0999999999999996</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641</v>
      </c>
      <c r="AO77" s="1317"/>
      <c r="AP77" s="1317"/>
      <c r="AQ77" s="1317"/>
      <c r="AR77" s="1317"/>
      <c r="AS77" s="1317"/>
      <c r="AT77" s="1317"/>
      <c r="AU77" s="1317"/>
      <c r="AV77" s="1317"/>
      <c r="AW77" s="1317"/>
      <c r="AX77" s="1317"/>
      <c r="AY77" s="1317"/>
      <c r="AZ77" s="1317"/>
      <c r="BA77" s="1317"/>
      <c r="BB77" s="1316" t="s">
        <v>639</v>
      </c>
      <c r="BC77" s="1316"/>
      <c r="BD77" s="1316"/>
      <c r="BE77" s="1316"/>
      <c r="BF77" s="1316"/>
      <c r="BG77" s="1316"/>
      <c r="BH77" s="1316"/>
      <c r="BI77" s="1316"/>
      <c r="BJ77" s="1316"/>
      <c r="BK77" s="1316"/>
      <c r="BL77" s="1316"/>
      <c r="BM77" s="1316"/>
      <c r="BN77" s="1316"/>
      <c r="BO77" s="1316"/>
      <c r="BP77" s="1313">
        <v>33.1</v>
      </c>
      <c r="BQ77" s="1313"/>
      <c r="BR77" s="1313"/>
      <c r="BS77" s="1313"/>
      <c r="BT77" s="1313"/>
      <c r="BU77" s="1313"/>
      <c r="BV77" s="1313"/>
      <c r="BW77" s="1313"/>
      <c r="BX77" s="1313">
        <v>31.3</v>
      </c>
      <c r="BY77" s="1313"/>
      <c r="BZ77" s="1313"/>
      <c r="CA77" s="1313"/>
      <c r="CB77" s="1313"/>
      <c r="CC77" s="1313"/>
      <c r="CD77" s="1313"/>
      <c r="CE77" s="1313"/>
      <c r="CF77" s="1313">
        <v>25.3</v>
      </c>
      <c r="CG77" s="1313"/>
      <c r="CH77" s="1313"/>
      <c r="CI77" s="1313"/>
      <c r="CJ77" s="1313"/>
      <c r="CK77" s="1313"/>
      <c r="CL77" s="1313"/>
      <c r="CM77" s="1313"/>
      <c r="CN77" s="1313">
        <v>25.5</v>
      </c>
      <c r="CO77" s="1313"/>
      <c r="CP77" s="1313"/>
      <c r="CQ77" s="1313"/>
      <c r="CR77" s="1313"/>
      <c r="CS77" s="1313"/>
      <c r="CT77" s="1313"/>
      <c r="CU77" s="1313"/>
      <c r="CV77" s="1313">
        <v>25.1</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643</v>
      </c>
      <c r="BC79" s="1316"/>
      <c r="BD79" s="1316"/>
      <c r="BE79" s="1316"/>
      <c r="BF79" s="1316"/>
      <c r="BG79" s="1316"/>
      <c r="BH79" s="1316"/>
      <c r="BI79" s="1316"/>
      <c r="BJ79" s="1316"/>
      <c r="BK79" s="1316"/>
      <c r="BL79" s="1316"/>
      <c r="BM79" s="1316"/>
      <c r="BN79" s="1316"/>
      <c r="BO79" s="1316"/>
      <c r="BP79" s="1313">
        <v>7.5</v>
      </c>
      <c r="BQ79" s="1313"/>
      <c r="BR79" s="1313"/>
      <c r="BS79" s="1313"/>
      <c r="BT79" s="1313"/>
      <c r="BU79" s="1313"/>
      <c r="BV79" s="1313"/>
      <c r="BW79" s="1313"/>
      <c r="BX79" s="1313">
        <v>7.2</v>
      </c>
      <c r="BY79" s="1313"/>
      <c r="BZ79" s="1313"/>
      <c r="CA79" s="1313"/>
      <c r="CB79" s="1313"/>
      <c r="CC79" s="1313"/>
      <c r="CD79" s="1313"/>
      <c r="CE79" s="1313"/>
      <c r="CF79" s="1313">
        <v>6.9</v>
      </c>
      <c r="CG79" s="1313"/>
      <c r="CH79" s="1313"/>
      <c r="CI79" s="1313"/>
      <c r="CJ79" s="1313"/>
      <c r="CK79" s="1313"/>
      <c r="CL79" s="1313"/>
      <c r="CM79" s="1313"/>
      <c r="CN79" s="1313">
        <v>6.6</v>
      </c>
      <c r="CO79" s="1313"/>
      <c r="CP79" s="1313"/>
      <c r="CQ79" s="1313"/>
      <c r="CR79" s="1313"/>
      <c r="CS79" s="1313"/>
      <c r="CT79" s="1313"/>
      <c r="CU79" s="1313"/>
      <c r="CV79" s="1313">
        <v>6.4</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56pHAx5Y5EYTOa7ulxQgGSyfTaLncCJvjATfjbYYKrvcIjJWHyAlxj1hd+ZGAsDn0h5INUq6E9EEec31p0PMrg==" saltValue="Vcy8/aOm47rL56J+3IZdS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527</v>
      </c>
    </row>
  </sheetData>
  <sheetProtection algorithmName="SHA-512" hashValue="77sLCSXeBNni0936LIvthGH3gK0HX9JJ8MUdDKYdYZ/qGO7j/NPewSxlVOXHEQ/Bi2Q9EB4FdXrOSxJIZAWnEA==" saltValue="xPd0ZVKFlYp4f0Qev2CxYw==" spinCount="100000" sheet="1" objects="1" scenarios="1"/>
  <dataConsolidate/>
  <phoneticPr fontId="2"/>
  <printOptions horizontalCentered="1" verticalCentered="1"/>
  <pageMargins left="0" right="0" top="0.19685039370078741" bottom="0" header="0.39370078740157483" footer="0"/>
  <pageSetup paperSize="9" scale="37"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527</v>
      </c>
    </row>
  </sheetData>
  <sheetProtection algorithmName="SHA-512" hashValue="/pe6lPYlkouu2D6rv0a6oYosn+WTTvS8cXRCU7hKl8BLIqU4ypeekVW10BimflXULJlS5SYc0Cr2Cv2BudDv9Q==" saltValue="Yy4evC/eFAf9cqgX4FDJUA==" spinCount="100000" sheet="1" objects="1" scenarios="1"/>
  <dataConsolidate/>
  <phoneticPr fontId="2"/>
  <printOptions horizontalCentered="1" verticalCentered="1"/>
  <pageMargins left="0" right="0" top="0.19685039370078741" bottom="0" header="0.39370078740157483" footer="0"/>
  <pageSetup paperSize="9" scale="37"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577</v>
      </c>
      <c r="G2" s="157"/>
      <c r="H2" s="158"/>
    </row>
    <row r="3" spans="1:8" x14ac:dyDescent="0.15">
      <c r="A3" s="154" t="s">
        <v>570</v>
      </c>
      <c r="B3" s="159"/>
      <c r="C3" s="160"/>
      <c r="D3" s="161">
        <v>38438</v>
      </c>
      <c r="E3" s="162"/>
      <c r="F3" s="163">
        <v>57295</v>
      </c>
      <c r="G3" s="164"/>
      <c r="H3" s="165"/>
    </row>
    <row r="4" spans="1:8" x14ac:dyDescent="0.15">
      <c r="A4" s="166"/>
      <c r="B4" s="167"/>
      <c r="C4" s="168"/>
      <c r="D4" s="169">
        <v>27414</v>
      </c>
      <c r="E4" s="170"/>
      <c r="F4" s="171">
        <v>32771</v>
      </c>
      <c r="G4" s="172"/>
      <c r="H4" s="173"/>
    </row>
    <row r="5" spans="1:8" x14ac:dyDescent="0.15">
      <c r="A5" s="154" t="s">
        <v>572</v>
      </c>
      <c r="B5" s="159"/>
      <c r="C5" s="160"/>
      <c r="D5" s="161">
        <v>25584</v>
      </c>
      <c r="E5" s="162"/>
      <c r="F5" s="163">
        <v>54110</v>
      </c>
      <c r="G5" s="164"/>
      <c r="H5" s="165"/>
    </row>
    <row r="6" spans="1:8" x14ac:dyDescent="0.15">
      <c r="A6" s="166"/>
      <c r="B6" s="167"/>
      <c r="C6" s="168"/>
      <c r="D6" s="169">
        <v>18287</v>
      </c>
      <c r="E6" s="170"/>
      <c r="F6" s="171">
        <v>30620</v>
      </c>
      <c r="G6" s="172"/>
      <c r="H6" s="173"/>
    </row>
    <row r="7" spans="1:8" x14ac:dyDescent="0.15">
      <c r="A7" s="154" t="s">
        <v>573</v>
      </c>
      <c r="B7" s="159"/>
      <c r="C7" s="160"/>
      <c r="D7" s="161">
        <v>34907</v>
      </c>
      <c r="E7" s="162"/>
      <c r="F7" s="163">
        <v>54684</v>
      </c>
      <c r="G7" s="164"/>
      <c r="H7" s="165"/>
    </row>
    <row r="8" spans="1:8" x14ac:dyDescent="0.15">
      <c r="A8" s="166"/>
      <c r="B8" s="167"/>
      <c r="C8" s="168"/>
      <c r="D8" s="169">
        <v>28955</v>
      </c>
      <c r="E8" s="170"/>
      <c r="F8" s="171">
        <v>32829</v>
      </c>
      <c r="G8" s="172"/>
      <c r="H8" s="173"/>
    </row>
    <row r="9" spans="1:8" x14ac:dyDescent="0.15">
      <c r="A9" s="154" t="s">
        <v>574</v>
      </c>
      <c r="B9" s="159"/>
      <c r="C9" s="160"/>
      <c r="D9" s="161">
        <v>66796</v>
      </c>
      <c r="E9" s="162"/>
      <c r="F9" s="163">
        <v>62383</v>
      </c>
      <c r="G9" s="164"/>
      <c r="H9" s="165"/>
    </row>
    <row r="10" spans="1:8" x14ac:dyDescent="0.15">
      <c r="A10" s="166"/>
      <c r="B10" s="167"/>
      <c r="C10" s="168"/>
      <c r="D10" s="169">
        <v>38223</v>
      </c>
      <c r="E10" s="170"/>
      <c r="F10" s="171">
        <v>35325</v>
      </c>
      <c r="G10" s="172"/>
      <c r="H10" s="173"/>
    </row>
    <row r="11" spans="1:8" x14ac:dyDescent="0.15">
      <c r="A11" s="154" t="s">
        <v>575</v>
      </c>
      <c r="B11" s="159"/>
      <c r="C11" s="160"/>
      <c r="D11" s="161">
        <v>42633</v>
      </c>
      <c r="E11" s="162"/>
      <c r="F11" s="163">
        <v>63812</v>
      </c>
      <c r="G11" s="164"/>
      <c r="H11" s="165"/>
    </row>
    <row r="12" spans="1:8" x14ac:dyDescent="0.15">
      <c r="A12" s="166"/>
      <c r="B12" s="167"/>
      <c r="C12" s="174"/>
      <c r="D12" s="169">
        <v>20095</v>
      </c>
      <c r="E12" s="170"/>
      <c r="F12" s="171">
        <v>33848</v>
      </c>
      <c r="G12" s="172"/>
      <c r="H12" s="173"/>
    </row>
    <row r="13" spans="1:8" x14ac:dyDescent="0.15">
      <c r="A13" s="154"/>
      <c r="B13" s="159"/>
      <c r="C13" s="175"/>
      <c r="D13" s="176">
        <v>41672</v>
      </c>
      <c r="E13" s="177"/>
      <c r="F13" s="178">
        <v>58457</v>
      </c>
      <c r="G13" s="179"/>
      <c r="H13" s="165"/>
    </row>
    <row r="14" spans="1:8" x14ac:dyDescent="0.15">
      <c r="A14" s="166"/>
      <c r="B14" s="167"/>
      <c r="C14" s="168"/>
      <c r="D14" s="169">
        <v>26595</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8.0399999999999991</v>
      </c>
      <c r="C19" s="180">
        <f>ROUND(VALUE(SUBSTITUTE(実質収支比率等に係る経年分析!G$48,"▲","-")),2)</f>
        <v>8.75</v>
      </c>
      <c r="D19" s="180">
        <f>ROUND(VALUE(SUBSTITUTE(実質収支比率等に係る経年分析!H$48,"▲","-")),2)</f>
        <v>7.06</v>
      </c>
      <c r="E19" s="180">
        <f>ROUND(VALUE(SUBSTITUTE(実質収支比率等に係る経年分析!I$48,"▲","-")),2)</f>
        <v>8.76</v>
      </c>
      <c r="F19" s="180">
        <f>ROUND(VALUE(SUBSTITUTE(実質収支比率等に係る経年分析!J$48,"▲","-")),2)</f>
        <v>8.14</v>
      </c>
    </row>
    <row r="20" spans="1:11" x14ac:dyDescent="0.15">
      <c r="A20" s="180" t="s">
        <v>55</v>
      </c>
      <c r="B20" s="180">
        <f>ROUND(VALUE(SUBSTITUTE(実質収支比率等に係る経年分析!F$47,"▲","-")),2)</f>
        <v>30.27</v>
      </c>
      <c r="C20" s="180">
        <f>ROUND(VALUE(SUBSTITUTE(実質収支比率等に係る経年分析!G$47,"▲","-")),2)</f>
        <v>30.47</v>
      </c>
      <c r="D20" s="180">
        <f>ROUND(VALUE(SUBSTITUTE(実質収支比率等に係る経年分析!H$47,"▲","-")),2)</f>
        <v>31.23</v>
      </c>
      <c r="E20" s="180">
        <f>ROUND(VALUE(SUBSTITUTE(実質収支比率等に係る経年分析!I$47,"▲","-")),2)</f>
        <v>25.93</v>
      </c>
      <c r="F20" s="180">
        <f>ROUND(VALUE(SUBSTITUTE(実質収支比率等に係る経年分析!J$47,"▲","-")),2)</f>
        <v>24.03</v>
      </c>
    </row>
    <row r="21" spans="1:11" x14ac:dyDescent="0.15">
      <c r="A21" s="180" t="s">
        <v>56</v>
      </c>
      <c r="B21" s="180">
        <f>IF(ISNUMBER(VALUE(SUBSTITUTE(実質収支比率等に係る経年分析!F$49,"▲","-"))),ROUND(VALUE(SUBSTITUTE(実質収支比率等に係る経年分析!F$49,"▲","-")),2),NA())</f>
        <v>-2.0299999999999998</v>
      </c>
      <c r="C21" s="180">
        <f>IF(ISNUMBER(VALUE(SUBSTITUTE(実質収支比率等に係る経年分析!G$49,"▲","-"))),ROUND(VALUE(SUBSTITUTE(実質収支比率等に係る経年分析!G$49,"▲","-")),2),NA())</f>
        <v>-3.96</v>
      </c>
      <c r="D21" s="180">
        <f>IF(ISNUMBER(VALUE(SUBSTITUTE(実質収支比率等に係る経年分析!H$49,"▲","-"))),ROUND(VALUE(SUBSTITUTE(実質収支比率等に係る経年分析!H$49,"▲","-")),2),NA())</f>
        <v>-1.1299999999999999</v>
      </c>
      <c r="E21" s="180">
        <f>IF(ISNUMBER(VALUE(SUBSTITUTE(実質収支比率等に係る経年分析!I$49,"▲","-"))),ROUND(VALUE(SUBSTITUTE(実質収支比率等に係る経年分析!I$49,"▲","-")),2),NA())</f>
        <v>-2.0499999999999998</v>
      </c>
      <c r="F21" s="180">
        <f>IF(ISNUMBER(VALUE(SUBSTITUTE(実質収支比率等に係る経年分析!J$49,"▲","-"))),ROUND(VALUE(SUBSTITUTE(実質収支比率等に係る経年分析!J$49,"▲","-")),2),NA())</f>
        <v>-5.14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農産物直売事業特別会計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伊香保温泉観光施設事業特別会計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0.55000000000000004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0.67</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1.1499999999999999</v>
      </c>
    </row>
    <row r="34" spans="1:16" x14ac:dyDescent="0.15">
      <c r="A34" s="181" t="str">
        <f>IF(連結実質赤字比率に係る赤字・黒字の構成分析!C$36="",NA(),連結実質赤字比率に係る赤字・黒字の構成分析!C$36)</f>
        <v>渋川市下水道事業等会計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v>
      </c>
    </row>
    <row r="35" spans="1:16" x14ac:dyDescent="0.15">
      <c r="A35" s="181" t="str">
        <f>IF(連結実質赤字比率に係る赤字・黒字の構成分析!C$35="",NA(),連結実質赤字比率に係る赤字・黒字の構成分析!C$35)</f>
        <v>渋川市水道事業会計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5.45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5.51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4.76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3.96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8.75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7.05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8.75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8.1300000000000008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3580</v>
      </c>
      <c r="E42" s="182"/>
      <c r="F42" s="182"/>
      <c r="G42" s="182">
        <f>'実質公債費比率（分子）の構造'!L$52</f>
        <v>3743</v>
      </c>
      <c r="H42" s="182"/>
      <c r="I42" s="182"/>
      <c r="J42" s="182">
        <f>'実質公債費比率（分子）の構造'!M$52</f>
        <v>3851</v>
      </c>
      <c r="K42" s="182"/>
      <c r="L42" s="182"/>
      <c r="M42" s="182">
        <f>'実質公債費比率（分子）の構造'!N$52</f>
        <v>3956</v>
      </c>
      <c r="N42" s="182"/>
      <c r="O42" s="182"/>
      <c r="P42" s="182">
        <f>'実質公債費比率（分子）の構造'!O$52</f>
        <v>3950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v>
      </c>
      <c r="C44" s="182"/>
      <c r="D44" s="182"/>
      <c r="E44" s="182">
        <f>'実質公債費比率（分子）の構造'!L$50</f>
        <v>1</v>
      </c>
      <c r="F44" s="182"/>
      <c r="G44" s="182"/>
      <c r="H44" s="182">
        <f>'実質公債費比率（分子）の構造'!M$50</f>
        <v>1</v>
      </c>
      <c r="I44" s="182"/>
      <c r="J44" s="182"/>
      <c r="K44" s="182">
        <f>'実質公債費比率（分子）の構造'!N$50</f>
        <v>7</v>
      </c>
      <c r="L44" s="182"/>
      <c r="M44" s="182"/>
      <c r="N44" s="182">
        <f>'実質公債費比率（分子）の構造'!O$50</f>
        <v>1</v>
      </c>
      <c r="O44" s="182"/>
      <c r="P44" s="182"/>
    </row>
    <row r="45" spans="1:16" x14ac:dyDescent="0.15">
      <c r="A45" s="182" t="s">
        <v>66</v>
      </c>
      <c r="B45" s="182">
        <f>'実質公債費比率（分子）の構造'!K$49</f>
        <v>196</v>
      </c>
      <c r="C45" s="182"/>
      <c r="D45" s="182"/>
      <c r="E45" s="182">
        <f>'実質公債費比率（分子）の構造'!L$49</f>
        <v>219</v>
      </c>
      <c r="F45" s="182"/>
      <c r="G45" s="182"/>
      <c r="H45" s="182">
        <f>'実質公債費比率（分子）の構造'!M$49</f>
        <v>252</v>
      </c>
      <c r="I45" s="182"/>
      <c r="J45" s="182"/>
      <c r="K45" s="182">
        <f>'実質公債費比率（分子）の構造'!N$49</f>
        <v>247</v>
      </c>
      <c r="L45" s="182"/>
      <c r="M45" s="182"/>
      <c r="N45" s="182">
        <f>'実質公債費比率（分子）の構造'!O$49</f>
        <v>254</v>
      </c>
      <c r="O45" s="182"/>
      <c r="P45" s="182"/>
    </row>
    <row r="46" spans="1:16" x14ac:dyDescent="0.15">
      <c r="A46" s="182" t="s">
        <v>67</v>
      </c>
      <c r="B46" s="182">
        <f>'実質公債費比率（分子）の構造'!K$48</f>
        <v>1099</v>
      </c>
      <c r="C46" s="182"/>
      <c r="D46" s="182"/>
      <c r="E46" s="182">
        <f>'実質公債費比率（分子）の構造'!L$48</f>
        <v>1131</v>
      </c>
      <c r="F46" s="182"/>
      <c r="G46" s="182"/>
      <c r="H46" s="182">
        <f>'実質公債費比率（分子）の構造'!M$48</f>
        <v>1187</v>
      </c>
      <c r="I46" s="182"/>
      <c r="J46" s="182"/>
      <c r="K46" s="182">
        <f>'実質公債費比率（分子）の構造'!N$48</f>
        <v>1244</v>
      </c>
      <c r="L46" s="182"/>
      <c r="M46" s="182"/>
      <c r="N46" s="182">
        <f>'実質公債費比率（分子）の構造'!O$48</f>
        <v>1267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3366</v>
      </c>
      <c r="C49" s="182"/>
      <c r="D49" s="182"/>
      <c r="E49" s="182">
        <f>'実質公債費比率（分子）の構造'!L$45</f>
        <v>3546</v>
      </c>
      <c r="F49" s="182"/>
      <c r="G49" s="182"/>
      <c r="H49" s="182">
        <f>'実質公債費比率（分子）の構造'!M$45</f>
        <v>3423</v>
      </c>
      <c r="I49" s="182"/>
      <c r="J49" s="182"/>
      <c r="K49" s="182">
        <f>'実質公債費比率（分子）の構造'!N$45</f>
        <v>3335</v>
      </c>
      <c r="L49" s="182"/>
      <c r="M49" s="182"/>
      <c r="N49" s="182">
        <f>'実質公債費比率（分子）の構造'!O$45</f>
        <v>3308</v>
      </c>
      <c r="O49" s="182"/>
      <c r="P49" s="182"/>
    </row>
    <row r="50" spans="1:16" x14ac:dyDescent="0.15">
      <c r="A50" s="182" t="s">
        <v>71</v>
      </c>
      <c r="B50" s="182" t="e">
        <f>NA()</f>
        <v>#N/A</v>
      </c>
      <c r="C50" s="182">
        <f>IF(ISNUMBER('実質公債費比率（分子）の構造'!K$53),'実質公債費比率（分子）の構造'!K$53,NA())</f>
        <v>1083</v>
      </c>
      <c r="D50" s="182" t="e">
        <f>NA()</f>
        <v>#N/A</v>
      </c>
      <c r="E50" s="182" t="e">
        <f>NA()</f>
        <v>#N/A</v>
      </c>
      <c r="F50" s="182">
        <f>IF(ISNUMBER('実質公債費比率（分子）の構造'!L$53),'実質公債費比率（分子）の構造'!L$53,NA())</f>
        <v>1154</v>
      </c>
      <c r="G50" s="182" t="e">
        <f>NA()</f>
        <v>#N/A</v>
      </c>
      <c r="H50" s="182" t="e">
        <f>NA()</f>
        <v>#N/A</v>
      </c>
      <c r="I50" s="182">
        <f>IF(ISNUMBER('実質公債費比率（分子）の構造'!M$53),'実質公債費比率（分子）の構造'!M$53,NA())</f>
        <v>1012</v>
      </c>
      <c r="J50" s="182" t="e">
        <f>NA()</f>
        <v>#N/A</v>
      </c>
      <c r="K50" s="182" t="e">
        <f>NA()</f>
        <v>#N/A</v>
      </c>
      <c r="L50" s="182">
        <f>IF(ISNUMBER('実質公債費比率（分子）の構造'!N$53),'実質公債費比率（分子）の構造'!N$53,NA())</f>
        <v>877</v>
      </c>
      <c r="M50" s="182" t="e">
        <f>NA()</f>
        <v>#N/A</v>
      </c>
      <c r="N50" s="182" t="e">
        <f>NA()</f>
        <v>#N/A</v>
      </c>
      <c r="O50" s="182">
        <f>IF(ISNUMBER('実質公債費比率（分子）の構造'!O$53),'実質公債費比率（分子）の構造'!O$53,NA())</f>
        <v>880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42421</v>
      </c>
      <c r="E56" s="181"/>
      <c r="F56" s="181"/>
      <c r="G56" s="181">
        <f>'将来負担比率（分子）の構造'!J$52</f>
        <v>41807</v>
      </c>
      <c r="H56" s="181"/>
      <c r="I56" s="181"/>
      <c r="J56" s="181">
        <f>'将来負担比率（分子）の構造'!K$52</f>
        <v>40539</v>
      </c>
      <c r="K56" s="181"/>
      <c r="L56" s="181"/>
      <c r="M56" s="181">
        <f>'将来負担比率（分子）の構造'!L$52</f>
        <v>40880</v>
      </c>
      <c r="N56" s="181"/>
      <c r="O56" s="181"/>
      <c r="P56" s="181">
        <f>'将来負担比率（分子）の構造'!M$52</f>
        <v>41124</v>
      </c>
    </row>
    <row r="57" spans="1:16" x14ac:dyDescent="0.15">
      <c r="A57" s="181" t="s">
        <v>42</v>
      </c>
      <c r="B57" s="181"/>
      <c r="C57" s="181"/>
      <c r="D57" s="181">
        <f>'将来負担比率（分子）の構造'!I$51</f>
        <v>3462</v>
      </c>
      <c r="E57" s="181"/>
      <c r="F57" s="181"/>
      <c r="G57" s="181">
        <f>'将来負担比率（分子）の構造'!J$51</f>
        <v>3251</v>
      </c>
      <c r="H57" s="181"/>
      <c r="I57" s="181"/>
      <c r="J57" s="181">
        <f>'将来負担比率（分子）の構造'!K$51</f>
        <v>3515</v>
      </c>
      <c r="K57" s="181"/>
      <c r="L57" s="181"/>
      <c r="M57" s="181">
        <f>'将来負担比率（分子）の構造'!L$51</f>
        <v>3277</v>
      </c>
      <c r="N57" s="181"/>
      <c r="O57" s="181"/>
      <c r="P57" s="181">
        <f>'将来負担比率（分子）の構造'!M$51</f>
        <v>3006</v>
      </c>
    </row>
    <row r="58" spans="1:16" x14ac:dyDescent="0.15">
      <c r="A58" s="181" t="s">
        <v>41</v>
      </c>
      <c r="B58" s="181"/>
      <c r="C58" s="181"/>
      <c r="D58" s="181">
        <f>'将来負担比率（分子）の構造'!I$50</f>
        <v>14247</v>
      </c>
      <c r="E58" s="181"/>
      <c r="F58" s="181"/>
      <c r="G58" s="181">
        <f>'将来負担比率（分子）の構造'!J$50</f>
        <v>14848</v>
      </c>
      <c r="H58" s="181"/>
      <c r="I58" s="181"/>
      <c r="J58" s="181">
        <f>'将来負担比率（分子）の構造'!K$50</f>
        <v>12947</v>
      </c>
      <c r="K58" s="181"/>
      <c r="L58" s="181"/>
      <c r="M58" s="181">
        <f>'将来負担比率（分子）の構造'!L$50</f>
        <v>10941</v>
      </c>
      <c r="N58" s="181"/>
      <c r="O58" s="181"/>
      <c r="P58" s="181">
        <f>'将来負担比率（分子）の構造'!M$50</f>
        <v>10294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18</v>
      </c>
      <c r="C61" s="181"/>
      <c r="D61" s="181"/>
      <c r="E61" s="181">
        <f>'将来負担比率（分子）の構造'!J$46</f>
        <v>20</v>
      </c>
      <c r="F61" s="181"/>
      <c r="G61" s="181"/>
      <c r="H61" s="181">
        <f>'将来負担比率（分子）の構造'!K$46</f>
        <v>8</v>
      </c>
      <c r="I61" s="181"/>
      <c r="J61" s="181"/>
      <c r="K61" s="181">
        <f>'将来負担比率（分子）の構造'!L$46</f>
        <v>19</v>
      </c>
      <c r="L61" s="181"/>
      <c r="M61" s="181"/>
      <c r="N61" s="181">
        <f>'将来負担比率（分子）の構造'!M$46</f>
        <v>11</v>
      </c>
      <c r="O61" s="181"/>
      <c r="P61" s="181"/>
    </row>
    <row r="62" spans="1:16" x14ac:dyDescent="0.15">
      <c r="A62" s="181" t="s">
        <v>35</v>
      </c>
      <c r="B62" s="181">
        <f>'将来負担比率（分子）の構造'!I$45</f>
        <v>5813</v>
      </c>
      <c r="C62" s="181"/>
      <c r="D62" s="181"/>
      <c r="E62" s="181">
        <f>'将来負担比率（分子）の構造'!J$45</f>
        <v>5682</v>
      </c>
      <c r="F62" s="181"/>
      <c r="G62" s="181"/>
      <c r="H62" s="181">
        <f>'将来負担比率（分子）の構造'!K$45</f>
        <v>5293</v>
      </c>
      <c r="I62" s="181"/>
      <c r="J62" s="181"/>
      <c r="K62" s="181">
        <f>'将来負担比率（分子）の構造'!L$45</f>
        <v>5301</v>
      </c>
      <c r="L62" s="181"/>
      <c r="M62" s="181"/>
      <c r="N62" s="181">
        <f>'将来負担比率（分子）の構造'!M$45</f>
        <v>5116</v>
      </c>
      <c r="O62" s="181"/>
      <c r="P62" s="181"/>
    </row>
    <row r="63" spans="1:16" x14ac:dyDescent="0.15">
      <c r="A63" s="181" t="s">
        <v>34</v>
      </c>
      <c r="B63" s="181">
        <f>'将来負担比率（分子）の構造'!I$44</f>
        <v>2075</v>
      </c>
      <c r="C63" s="181"/>
      <c r="D63" s="181"/>
      <c r="E63" s="181">
        <f>'将来負担比率（分子）の構造'!J$44</f>
        <v>1919</v>
      </c>
      <c r="F63" s="181"/>
      <c r="G63" s="181"/>
      <c r="H63" s="181">
        <f>'将来負担比率（分子）の構造'!K$44</f>
        <v>1734</v>
      </c>
      <c r="I63" s="181"/>
      <c r="J63" s="181"/>
      <c r="K63" s="181">
        <f>'将来負担比率（分子）の構造'!L$44</f>
        <v>1523</v>
      </c>
      <c r="L63" s="181"/>
      <c r="M63" s="181"/>
      <c r="N63" s="181">
        <f>'将来負担比率（分子）の構造'!M$44</f>
        <v>1439</v>
      </c>
      <c r="O63" s="181"/>
      <c r="P63" s="181"/>
    </row>
    <row r="64" spans="1:16" x14ac:dyDescent="0.15">
      <c r="A64" s="181" t="s">
        <v>33</v>
      </c>
      <c r="B64" s="181">
        <f>'将来負担比率（分子）の構造'!I$43</f>
        <v>18300</v>
      </c>
      <c r="C64" s="181"/>
      <c r="D64" s="181"/>
      <c r="E64" s="181">
        <f>'将来負担比率（分子）の構造'!J$43</f>
        <v>18549</v>
      </c>
      <c r="F64" s="181"/>
      <c r="G64" s="181"/>
      <c r="H64" s="181">
        <f>'将来負担比率（分子）の構造'!K$43</f>
        <v>18194</v>
      </c>
      <c r="I64" s="181"/>
      <c r="J64" s="181"/>
      <c r="K64" s="181">
        <f>'将来負担比率（分子）の構造'!L$43</f>
        <v>18083</v>
      </c>
      <c r="L64" s="181"/>
      <c r="M64" s="181"/>
      <c r="N64" s="181">
        <f>'将来負担比率（分子）の構造'!M$43</f>
        <v>17958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39282</v>
      </c>
      <c r="C66" s="181"/>
      <c r="D66" s="181"/>
      <c r="E66" s="181">
        <f>'将来負担比率（分子）の構造'!J$41</f>
        <v>38597</v>
      </c>
      <c r="F66" s="181"/>
      <c r="G66" s="181"/>
      <c r="H66" s="181">
        <f>'将来負担比率（分子）の構造'!K$41</f>
        <v>35742</v>
      </c>
      <c r="I66" s="181"/>
      <c r="J66" s="181"/>
      <c r="K66" s="181">
        <f>'将来負担比率（分子）の構造'!L$41</f>
        <v>35804</v>
      </c>
      <c r="L66" s="181"/>
      <c r="M66" s="181"/>
      <c r="N66" s="181">
        <f>'将来負担比率（分子）の構造'!M$41</f>
        <v>34993</v>
      </c>
      <c r="O66" s="181"/>
      <c r="P66" s="181"/>
    </row>
    <row r="67" spans="1:16" x14ac:dyDescent="0.15">
      <c r="A67" s="181" t="s">
        <v>75</v>
      </c>
      <c r="B67" s="181" t="e">
        <f>NA()</f>
        <v>#N/A</v>
      </c>
      <c r="C67" s="181">
        <f>IF(ISNUMBER('将来負担比率（分子）の構造'!I$53), IF('将来負担比率（分子）の構造'!I$53 &lt; 0, 0, '将来負担比率（分子）の構造'!I$53), NA())</f>
        <v>5358</v>
      </c>
      <c r="D67" s="181" t="e">
        <f>NA()</f>
        <v>#N/A</v>
      </c>
      <c r="E67" s="181" t="e">
        <f>NA()</f>
        <v>#N/A</v>
      </c>
      <c r="F67" s="181">
        <f>IF(ISNUMBER('将来負担比率（分子）の構造'!J$53), IF('将来負担比率（分子）の構造'!J$53 &lt; 0, 0, '将来負担比率（分子）の構造'!J$53), NA())</f>
        <v>4861</v>
      </c>
      <c r="G67" s="181" t="e">
        <f>NA()</f>
        <v>#N/A</v>
      </c>
      <c r="H67" s="181" t="e">
        <f>NA()</f>
        <v>#N/A</v>
      </c>
      <c r="I67" s="181">
        <f>IF(ISNUMBER('将来負担比率（分子）の構造'!K$53), IF('将来負担比率（分子）の構造'!K$53 &lt; 0, 0, '将来負担比率（分子）の構造'!K$53), NA())</f>
        <v>3971</v>
      </c>
      <c r="J67" s="181" t="e">
        <f>NA()</f>
        <v>#N/A</v>
      </c>
      <c r="K67" s="181" t="e">
        <f>NA()</f>
        <v>#N/A</v>
      </c>
      <c r="L67" s="181">
        <f>IF(ISNUMBER('将来負担比率（分子）の構造'!L$53), IF('将来負担比率（分子）の構造'!L$53 &lt; 0, 0, '将来負担比率（分子）の構造'!L$53), NA())</f>
        <v>5632</v>
      </c>
      <c r="M67" s="181" t="e">
        <f>NA()</f>
        <v>#N/A</v>
      </c>
      <c r="N67" s="181" t="e">
        <f>NA()</f>
        <v>#N/A</v>
      </c>
      <c r="O67" s="181">
        <f>IF(ISNUMBER('将来負担比率（分子）の構造'!M$53), IF('将来負担比率（分子）の構造'!M$53 &lt; 0, 0, '将来負担比率（分子）の構造'!M$53), NA())</f>
        <v>5092</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6687</v>
      </c>
      <c r="C72" s="185">
        <f>基金残高に係る経年分析!G55</f>
        <v>5496</v>
      </c>
      <c r="D72" s="185">
        <f>基金残高に係る経年分析!H55</f>
        <v>5160</v>
      </c>
    </row>
    <row r="73" spans="1:16" x14ac:dyDescent="0.15">
      <c r="A73" s="184" t="s">
        <v>78</v>
      </c>
      <c r="B73" s="185">
        <f>基金残高に係る経年分析!F56</f>
        <v>1793</v>
      </c>
      <c r="C73" s="185">
        <f>基金残高に係る経年分析!G56</f>
        <v>725</v>
      </c>
      <c r="D73" s="185">
        <f>基金残高に係る経年分析!H56</f>
        <v>401</v>
      </c>
    </row>
    <row r="74" spans="1:16" x14ac:dyDescent="0.15">
      <c r="A74" s="184" t="s">
        <v>79</v>
      </c>
      <c r="B74" s="185">
        <f>基金残高に係る経年分析!F57</f>
        <v>3923</v>
      </c>
      <c r="C74" s="185">
        <f>基金残高に係る経年分析!G57</f>
        <v>4247</v>
      </c>
      <c r="D74" s="185">
        <f>基金残高に係る経年分析!H57</f>
        <v>4511</v>
      </c>
    </row>
  </sheetData>
  <sheetProtection algorithmName="SHA-512" hashValue="Y7rPyJauOy9wo0M4vYIGoQWSxukRs9JD45NnUEhwLE4tl2v543J93jLV2rSqcD/oqQF3wF/f9LUAbBVM90mpmA==" saltValue="va0+TPjfaB1oeNzma8Mz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219</v>
      </c>
      <c r="DI1" s="662"/>
      <c r="DJ1" s="662"/>
      <c r="DK1" s="662"/>
      <c r="DL1" s="662"/>
      <c r="DM1" s="662"/>
      <c r="DN1" s="663"/>
      <c r="DO1" s="226"/>
      <c r="DP1" s="661" t="s">
        <v>220</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222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225</v>
      </c>
      <c r="S4" s="665"/>
      <c r="T4" s="665"/>
      <c r="U4" s="665"/>
      <c r="V4" s="665"/>
      <c r="W4" s="665"/>
      <c r="X4" s="665"/>
      <c r="Y4" s="666"/>
      <c r="Z4" s="664" t="s">
        <v>226</v>
      </c>
      <c r="AA4" s="665"/>
      <c r="AB4" s="665"/>
      <c r="AC4" s="666"/>
      <c r="AD4" s="664" t="s">
        <v>227</v>
      </c>
      <c r="AE4" s="665"/>
      <c r="AF4" s="665"/>
      <c r="AG4" s="665"/>
      <c r="AH4" s="665"/>
      <c r="AI4" s="665"/>
      <c r="AJ4" s="665"/>
      <c r="AK4" s="666"/>
      <c r="AL4" s="664" t="s">
        <v>226</v>
      </c>
      <c r="AM4" s="665"/>
      <c r="AN4" s="665"/>
      <c r="AO4" s="666"/>
      <c r="AP4" s="670" t="s">
        <v>228</v>
      </c>
      <c r="AQ4" s="670"/>
      <c r="AR4" s="670"/>
      <c r="AS4" s="670"/>
      <c r="AT4" s="670"/>
      <c r="AU4" s="670"/>
      <c r="AV4" s="670"/>
      <c r="AW4" s="670"/>
      <c r="AX4" s="670"/>
      <c r="AY4" s="670"/>
      <c r="AZ4" s="670"/>
      <c r="BA4" s="670"/>
      <c r="BB4" s="670"/>
      <c r="BC4" s="670"/>
      <c r="BD4" s="670"/>
      <c r="BE4" s="670"/>
      <c r="BF4" s="670"/>
      <c r="BG4" s="670" t="s">
        <v>229</v>
      </c>
      <c r="BH4" s="670"/>
      <c r="BI4" s="670"/>
      <c r="BJ4" s="670"/>
      <c r="BK4" s="670"/>
      <c r="BL4" s="670"/>
      <c r="BM4" s="670"/>
      <c r="BN4" s="670"/>
      <c r="BO4" s="670" t="s">
        <v>226</v>
      </c>
      <c r="BP4" s="670"/>
      <c r="BQ4" s="670"/>
      <c r="BR4" s="670"/>
      <c r="BS4" s="670" t="s">
        <v>230</v>
      </c>
      <c r="BT4" s="670"/>
      <c r="BU4" s="670"/>
      <c r="BV4" s="670"/>
      <c r="BW4" s="670"/>
      <c r="BX4" s="670"/>
      <c r="BY4" s="670"/>
      <c r="BZ4" s="670"/>
      <c r="CA4" s="670"/>
      <c r="CB4" s="670"/>
      <c r="CD4" s="667" t="s">
        <v>231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232</v>
      </c>
      <c r="C5" s="672"/>
      <c r="D5" s="672"/>
      <c r="E5" s="672"/>
      <c r="F5" s="672"/>
      <c r="G5" s="672"/>
      <c r="H5" s="672"/>
      <c r="I5" s="672"/>
      <c r="J5" s="672"/>
      <c r="K5" s="672"/>
      <c r="L5" s="672"/>
      <c r="M5" s="672"/>
      <c r="N5" s="672"/>
      <c r="O5" s="672"/>
      <c r="P5" s="672"/>
      <c r="Q5" s="673"/>
      <c r="R5" s="674">
        <v>11080173</v>
      </c>
      <c r="S5" s="675"/>
      <c r="T5" s="675"/>
      <c r="U5" s="675"/>
      <c r="V5" s="675"/>
      <c r="W5" s="675"/>
      <c r="X5" s="675"/>
      <c r="Y5" s="676"/>
      <c r="Z5" s="677">
        <v>24.2</v>
      </c>
      <c r="AA5" s="677"/>
      <c r="AB5" s="677"/>
      <c r="AC5" s="677"/>
      <c r="AD5" s="678">
        <v>10597059</v>
      </c>
      <c r="AE5" s="678"/>
      <c r="AF5" s="678"/>
      <c r="AG5" s="678"/>
      <c r="AH5" s="678"/>
      <c r="AI5" s="678"/>
      <c r="AJ5" s="678"/>
      <c r="AK5" s="678"/>
      <c r="AL5" s="679">
        <v>51.1</v>
      </c>
      <c r="AM5" s="680"/>
      <c r="AN5" s="680"/>
      <c r="AO5" s="681"/>
      <c r="AP5" s="671" t="s">
        <v>233</v>
      </c>
      <c r="AQ5" s="672"/>
      <c r="AR5" s="672"/>
      <c r="AS5" s="672"/>
      <c r="AT5" s="672"/>
      <c r="AU5" s="672"/>
      <c r="AV5" s="672"/>
      <c r="AW5" s="672"/>
      <c r="AX5" s="672"/>
      <c r="AY5" s="672"/>
      <c r="AZ5" s="672"/>
      <c r="BA5" s="672"/>
      <c r="BB5" s="672"/>
      <c r="BC5" s="672"/>
      <c r="BD5" s="672"/>
      <c r="BE5" s="672"/>
      <c r="BF5" s="673"/>
      <c r="BG5" s="685">
        <v>10481188</v>
      </c>
      <c r="BH5" s="686"/>
      <c r="BI5" s="686"/>
      <c r="BJ5" s="686"/>
      <c r="BK5" s="686"/>
      <c r="BL5" s="686"/>
      <c r="BM5" s="686"/>
      <c r="BN5" s="687"/>
      <c r="BO5" s="688">
        <v>94.6</v>
      </c>
      <c r="BP5" s="688"/>
      <c r="BQ5" s="688"/>
      <c r="BR5" s="688"/>
      <c r="BS5" s="689">
        <v>148250</v>
      </c>
      <c r="BT5" s="689"/>
      <c r="BU5" s="689"/>
      <c r="BV5" s="689"/>
      <c r="BW5" s="689"/>
      <c r="BX5" s="689"/>
      <c r="BY5" s="689"/>
      <c r="BZ5" s="689"/>
      <c r="CA5" s="689"/>
      <c r="CB5" s="693"/>
      <c r="CD5" s="667" t="s">
        <v>228</v>
      </c>
      <c r="CE5" s="668"/>
      <c r="CF5" s="668"/>
      <c r="CG5" s="668"/>
      <c r="CH5" s="668"/>
      <c r="CI5" s="668"/>
      <c r="CJ5" s="668"/>
      <c r="CK5" s="668"/>
      <c r="CL5" s="668"/>
      <c r="CM5" s="668"/>
      <c r="CN5" s="668"/>
      <c r="CO5" s="668"/>
      <c r="CP5" s="668"/>
      <c r="CQ5" s="669"/>
      <c r="CR5" s="667" t="s">
        <v>234</v>
      </c>
      <c r="CS5" s="668"/>
      <c r="CT5" s="668"/>
      <c r="CU5" s="668"/>
      <c r="CV5" s="668"/>
      <c r="CW5" s="668"/>
      <c r="CX5" s="668"/>
      <c r="CY5" s="669"/>
      <c r="CZ5" s="667" t="s">
        <v>226</v>
      </c>
      <c r="DA5" s="668"/>
      <c r="DB5" s="668"/>
      <c r="DC5" s="669"/>
      <c r="DD5" s="667" t="s">
        <v>235</v>
      </c>
      <c r="DE5" s="668"/>
      <c r="DF5" s="668"/>
      <c r="DG5" s="668"/>
      <c r="DH5" s="668"/>
      <c r="DI5" s="668"/>
      <c r="DJ5" s="668"/>
      <c r="DK5" s="668"/>
      <c r="DL5" s="668"/>
      <c r="DM5" s="668"/>
      <c r="DN5" s="668"/>
      <c r="DO5" s="668"/>
      <c r="DP5" s="669"/>
      <c r="DQ5" s="667" t="s">
        <v>236</v>
      </c>
      <c r="DR5" s="668"/>
      <c r="DS5" s="668"/>
      <c r="DT5" s="668"/>
      <c r="DU5" s="668"/>
      <c r="DV5" s="668"/>
      <c r="DW5" s="668"/>
      <c r="DX5" s="668"/>
      <c r="DY5" s="668"/>
      <c r="DZ5" s="668"/>
      <c r="EA5" s="668"/>
      <c r="EB5" s="668"/>
      <c r="EC5" s="669"/>
    </row>
    <row r="6" spans="2:143" ht="11.25" customHeight="1" x14ac:dyDescent="0.15">
      <c r="B6" s="682" t="s">
        <v>237</v>
      </c>
      <c r="C6" s="683"/>
      <c r="D6" s="683"/>
      <c r="E6" s="683"/>
      <c r="F6" s="683"/>
      <c r="G6" s="683"/>
      <c r="H6" s="683"/>
      <c r="I6" s="683"/>
      <c r="J6" s="683"/>
      <c r="K6" s="683"/>
      <c r="L6" s="683"/>
      <c r="M6" s="683"/>
      <c r="N6" s="683"/>
      <c r="O6" s="683"/>
      <c r="P6" s="683"/>
      <c r="Q6" s="684"/>
      <c r="R6" s="685">
        <v>484568</v>
      </c>
      <c r="S6" s="686"/>
      <c r="T6" s="686"/>
      <c r="U6" s="686"/>
      <c r="V6" s="686"/>
      <c r="W6" s="686"/>
      <c r="X6" s="686"/>
      <c r="Y6" s="687"/>
      <c r="Z6" s="688">
        <v>1.1000000000000001</v>
      </c>
      <c r="AA6" s="688"/>
      <c r="AB6" s="688"/>
      <c r="AC6" s="688"/>
      <c r="AD6" s="689">
        <v>484568</v>
      </c>
      <c r="AE6" s="689"/>
      <c r="AF6" s="689"/>
      <c r="AG6" s="689"/>
      <c r="AH6" s="689"/>
      <c r="AI6" s="689"/>
      <c r="AJ6" s="689"/>
      <c r="AK6" s="689"/>
      <c r="AL6" s="690">
        <v>2.2999999999999998</v>
      </c>
      <c r="AM6" s="691"/>
      <c r="AN6" s="691"/>
      <c r="AO6" s="692"/>
      <c r="AP6" s="682" t="s">
        <v>238</v>
      </c>
      <c r="AQ6" s="683"/>
      <c r="AR6" s="683"/>
      <c r="AS6" s="683"/>
      <c r="AT6" s="683"/>
      <c r="AU6" s="683"/>
      <c r="AV6" s="683"/>
      <c r="AW6" s="683"/>
      <c r="AX6" s="683"/>
      <c r="AY6" s="683"/>
      <c r="AZ6" s="683"/>
      <c r="BA6" s="683"/>
      <c r="BB6" s="683"/>
      <c r="BC6" s="683"/>
      <c r="BD6" s="683"/>
      <c r="BE6" s="683"/>
      <c r="BF6" s="684"/>
      <c r="BG6" s="685">
        <v>10481188</v>
      </c>
      <c r="BH6" s="686"/>
      <c r="BI6" s="686"/>
      <c r="BJ6" s="686"/>
      <c r="BK6" s="686"/>
      <c r="BL6" s="686"/>
      <c r="BM6" s="686"/>
      <c r="BN6" s="687"/>
      <c r="BO6" s="688">
        <v>94.6</v>
      </c>
      <c r="BP6" s="688"/>
      <c r="BQ6" s="688"/>
      <c r="BR6" s="688"/>
      <c r="BS6" s="689">
        <v>148250</v>
      </c>
      <c r="BT6" s="689"/>
      <c r="BU6" s="689"/>
      <c r="BV6" s="689"/>
      <c r="BW6" s="689"/>
      <c r="BX6" s="689"/>
      <c r="BY6" s="689"/>
      <c r="BZ6" s="689"/>
      <c r="CA6" s="689"/>
      <c r="CB6" s="693"/>
      <c r="CD6" s="696" t="s">
        <v>239</v>
      </c>
      <c r="CE6" s="697"/>
      <c r="CF6" s="697"/>
      <c r="CG6" s="697"/>
      <c r="CH6" s="697"/>
      <c r="CI6" s="697"/>
      <c r="CJ6" s="697"/>
      <c r="CK6" s="697"/>
      <c r="CL6" s="697"/>
      <c r="CM6" s="697"/>
      <c r="CN6" s="697"/>
      <c r="CO6" s="697"/>
      <c r="CP6" s="697"/>
      <c r="CQ6" s="698"/>
      <c r="CR6" s="685">
        <v>206304</v>
      </c>
      <c r="CS6" s="686"/>
      <c r="CT6" s="686"/>
      <c r="CU6" s="686"/>
      <c r="CV6" s="686"/>
      <c r="CW6" s="686"/>
      <c r="CX6" s="686"/>
      <c r="CY6" s="687"/>
      <c r="CZ6" s="679">
        <v>0.5</v>
      </c>
      <c r="DA6" s="680"/>
      <c r="DB6" s="680"/>
      <c r="DC6" s="699"/>
      <c r="DD6" s="694" t="s">
        <v>240</v>
      </c>
      <c r="DE6" s="686"/>
      <c r="DF6" s="686"/>
      <c r="DG6" s="686"/>
      <c r="DH6" s="686"/>
      <c r="DI6" s="686"/>
      <c r="DJ6" s="686"/>
      <c r="DK6" s="686"/>
      <c r="DL6" s="686"/>
      <c r="DM6" s="686"/>
      <c r="DN6" s="686"/>
      <c r="DO6" s="686"/>
      <c r="DP6" s="687"/>
      <c r="DQ6" s="694">
        <v>206304</v>
      </c>
      <c r="DR6" s="686"/>
      <c r="DS6" s="686"/>
      <c r="DT6" s="686"/>
      <c r="DU6" s="686"/>
      <c r="DV6" s="686"/>
      <c r="DW6" s="686"/>
      <c r="DX6" s="686"/>
      <c r="DY6" s="686"/>
      <c r="DZ6" s="686"/>
      <c r="EA6" s="686"/>
      <c r="EB6" s="686"/>
      <c r="EC6" s="695"/>
    </row>
    <row r="7" spans="2:143" ht="11.25" customHeight="1" x14ac:dyDescent="0.15">
      <c r="B7" s="682" t="s">
        <v>241</v>
      </c>
      <c r="C7" s="683"/>
      <c r="D7" s="683"/>
      <c r="E7" s="683"/>
      <c r="F7" s="683"/>
      <c r="G7" s="683"/>
      <c r="H7" s="683"/>
      <c r="I7" s="683"/>
      <c r="J7" s="683"/>
      <c r="K7" s="683"/>
      <c r="L7" s="683"/>
      <c r="M7" s="683"/>
      <c r="N7" s="683"/>
      <c r="O7" s="683"/>
      <c r="P7" s="683"/>
      <c r="Q7" s="684"/>
      <c r="R7" s="685">
        <v>8192</v>
      </c>
      <c r="S7" s="686"/>
      <c r="T7" s="686"/>
      <c r="U7" s="686"/>
      <c r="V7" s="686"/>
      <c r="W7" s="686"/>
      <c r="X7" s="686"/>
      <c r="Y7" s="687"/>
      <c r="Z7" s="688">
        <v>0</v>
      </c>
      <c r="AA7" s="688"/>
      <c r="AB7" s="688"/>
      <c r="AC7" s="688"/>
      <c r="AD7" s="689">
        <v>8192</v>
      </c>
      <c r="AE7" s="689"/>
      <c r="AF7" s="689"/>
      <c r="AG7" s="689"/>
      <c r="AH7" s="689"/>
      <c r="AI7" s="689"/>
      <c r="AJ7" s="689"/>
      <c r="AK7" s="689"/>
      <c r="AL7" s="690">
        <v>0</v>
      </c>
      <c r="AM7" s="691"/>
      <c r="AN7" s="691"/>
      <c r="AO7" s="692"/>
      <c r="AP7" s="682" t="s">
        <v>242</v>
      </c>
      <c r="AQ7" s="683"/>
      <c r="AR7" s="683"/>
      <c r="AS7" s="683"/>
      <c r="AT7" s="683"/>
      <c r="AU7" s="683"/>
      <c r="AV7" s="683"/>
      <c r="AW7" s="683"/>
      <c r="AX7" s="683"/>
      <c r="AY7" s="683"/>
      <c r="AZ7" s="683"/>
      <c r="BA7" s="683"/>
      <c r="BB7" s="683"/>
      <c r="BC7" s="683"/>
      <c r="BD7" s="683"/>
      <c r="BE7" s="683"/>
      <c r="BF7" s="684"/>
      <c r="BG7" s="685">
        <v>4235749</v>
      </c>
      <c r="BH7" s="686"/>
      <c r="BI7" s="686"/>
      <c r="BJ7" s="686"/>
      <c r="BK7" s="686"/>
      <c r="BL7" s="686"/>
      <c r="BM7" s="686"/>
      <c r="BN7" s="687"/>
      <c r="BO7" s="688">
        <v>38.200000000000003</v>
      </c>
      <c r="BP7" s="688"/>
      <c r="BQ7" s="688"/>
      <c r="BR7" s="688"/>
      <c r="BS7" s="689">
        <v>148250</v>
      </c>
      <c r="BT7" s="689"/>
      <c r="BU7" s="689"/>
      <c r="BV7" s="689"/>
      <c r="BW7" s="689"/>
      <c r="BX7" s="689"/>
      <c r="BY7" s="689"/>
      <c r="BZ7" s="689"/>
      <c r="CA7" s="689"/>
      <c r="CB7" s="693"/>
      <c r="CD7" s="700" t="s">
        <v>243</v>
      </c>
      <c r="CE7" s="701"/>
      <c r="CF7" s="701"/>
      <c r="CG7" s="701"/>
      <c r="CH7" s="701"/>
      <c r="CI7" s="701"/>
      <c r="CJ7" s="701"/>
      <c r="CK7" s="701"/>
      <c r="CL7" s="701"/>
      <c r="CM7" s="701"/>
      <c r="CN7" s="701"/>
      <c r="CO7" s="701"/>
      <c r="CP7" s="701"/>
      <c r="CQ7" s="702"/>
      <c r="CR7" s="685">
        <v>12516777</v>
      </c>
      <c r="CS7" s="686"/>
      <c r="CT7" s="686"/>
      <c r="CU7" s="686"/>
      <c r="CV7" s="686"/>
      <c r="CW7" s="686"/>
      <c r="CX7" s="686"/>
      <c r="CY7" s="687"/>
      <c r="CZ7" s="688">
        <v>28.5</v>
      </c>
      <c r="DA7" s="688"/>
      <c r="DB7" s="688"/>
      <c r="DC7" s="688"/>
      <c r="DD7" s="694">
        <v>145925</v>
      </c>
      <c r="DE7" s="686"/>
      <c r="DF7" s="686"/>
      <c r="DG7" s="686"/>
      <c r="DH7" s="686"/>
      <c r="DI7" s="686"/>
      <c r="DJ7" s="686"/>
      <c r="DK7" s="686"/>
      <c r="DL7" s="686"/>
      <c r="DM7" s="686"/>
      <c r="DN7" s="686"/>
      <c r="DO7" s="686"/>
      <c r="DP7" s="687"/>
      <c r="DQ7" s="694">
        <v>3854922</v>
      </c>
      <c r="DR7" s="686"/>
      <c r="DS7" s="686"/>
      <c r="DT7" s="686"/>
      <c r="DU7" s="686"/>
      <c r="DV7" s="686"/>
      <c r="DW7" s="686"/>
      <c r="DX7" s="686"/>
      <c r="DY7" s="686"/>
      <c r="DZ7" s="686"/>
      <c r="EA7" s="686"/>
      <c r="EB7" s="686"/>
      <c r="EC7" s="695"/>
    </row>
    <row r="8" spans="2:143" ht="11.25" customHeight="1" x14ac:dyDescent="0.15">
      <c r="B8" s="682" t="s">
        <v>244</v>
      </c>
      <c r="C8" s="683"/>
      <c r="D8" s="683"/>
      <c r="E8" s="683"/>
      <c r="F8" s="683"/>
      <c r="G8" s="683"/>
      <c r="H8" s="683"/>
      <c r="I8" s="683"/>
      <c r="J8" s="683"/>
      <c r="K8" s="683"/>
      <c r="L8" s="683"/>
      <c r="M8" s="683"/>
      <c r="N8" s="683"/>
      <c r="O8" s="683"/>
      <c r="P8" s="683"/>
      <c r="Q8" s="684"/>
      <c r="R8" s="685">
        <v>35137</v>
      </c>
      <c r="S8" s="686"/>
      <c r="T8" s="686"/>
      <c r="U8" s="686"/>
      <c r="V8" s="686"/>
      <c r="W8" s="686"/>
      <c r="X8" s="686"/>
      <c r="Y8" s="687"/>
      <c r="Z8" s="688">
        <v>0.1</v>
      </c>
      <c r="AA8" s="688"/>
      <c r="AB8" s="688"/>
      <c r="AC8" s="688"/>
      <c r="AD8" s="689">
        <v>35137</v>
      </c>
      <c r="AE8" s="689"/>
      <c r="AF8" s="689"/>
      <c r="AG8" s="689"/>
      <c r="AH8" s="689"/>
      <c r="AI8" s="689"/>
      <c r="AJ8" s="689"/>
      <c r="AK8" s="689"/>
      <c r="AL8" s="690">
        <v>0.2</v>
      </c>
      <c r="AM8" s="691"/>
      <c r="AN8" s="691"/>
      <c r="AO8" s="692"/>
      <c r="AP8" s="682" t="s">
        <v>245</v>
      </c>
      <c r="AQ8" s="683"/>
      <c r="AR8" s="683"/>
      <c r="AS8" s="683"/>
      <c r="AT8" s="683"/>
      <c r="AU8" s="683"/>
      <c r="AV8" s="683"/>
      <c r="AW8" s="683"/>
      <c r="AX8" s="683"/>
      <c r="AY8" s="683"/>
      <c r="AZ8" s="683"/>
      <c r="BA8" s="683"/>
      <c r="BB8" s="683"/>
      <c r="BC8" s="683"/>
      <c r="BD8" s="683"/>
      <c r="BE8" s="683"/>
      <c r="BF8" s="684"/>
      <c r="BG8" s="685">
        <v>134539</v>
      </c>
      <c r="BH8" s="686"/>
      <c r="BI8" s="686"/>
      <c r="BJ8" s="686"/>
      <c r="BK8" s="686"/>
      <c r="BL8" s="686"/>
      <c r="BM8" s="686"/>
      <c r="BN8" s="687"/>
      <c r="BO8" s="688">
        <v>1.2</v>
      </c>
      <c r="BP8" s="688"/>
      <c r="BQ8" s="688"/>
      <c r="BR8" s="688"/>
      <c r="BS8" s="694" t="s">
        <v>129</v>
      </c>
      <c r="BT8" s="686"/>
      <c r="BU8" s="686"/>
      <c r="BV8" s="686"/>
      <c r="BW8" s="686"/>
      <c r="BX8" s="686"/>
      <c r="BY8" s="686"/>
      <c r="BZ8" s="686"/>
      <c r="CA8" s="686"/>
      <c r="CB8" s="695"/>
      <c r="CD8" s="700" t="s">
        <v>246</v>
      </c>
      <c r="CE8" s="701"/>
      <c r="CF8" s="701"/>
      <c r="CG8" s="701"/>
      <c r="CH8" s="701"/>
      <c r="CI8" s="701"/>
      <c r="CJ8" s="701"/>
      <c r="CK8" s="701"/>
      <c r="CL8" s="701"/>
      <c r="CM8" s="701"/>
      <c r="CN8" s="701"/>
      <c r="CO8" s="701"/>
      <c r="CP8" s="701"/>
      <c r="CQ8" s="702"/>
      <c r="CR8" s="685">
        <v>11898983</v>
      </c>
      <c r="CS8" s="686"/>
      <c r="CT8" s="686"/>
      <c r="CU8" s="686"/>
      <c r="CV8" s="686"/>
      <c r="CW8" s="686"/>
      <c r="CX8" s="686"/>
      <c r="CY8" s="687"/>
      <c r="CZ8" s="688">
        <v>27.1</v>
      </c>
      <c r="DA8" s="688"/>
      <c r="DB8" s="688"/>
      <c r="DC8" s="688"/>
      <c r="DD8" s="694">
        <v>24363</v>
      </c>
      <c r="DE8" s="686"/>
      <c r="DF8" s="686"/>
      <c r="DG8" s="686"/>
      <c r="DH8" s="686"/>
      <c r="DI8" s="686"/>
      <c r="DJ8" s="686"/>
      <c r="DK8" s="686"/>
      <c r="DL8" s="686"/>
      <c r="DM8" s="686"/>
      <c r="DN8" s="686"/>
      <c r="DO8" s="686"/>
      <c r="DP8" s="687"/>
      <c r="DQ8" s="694">
        <v>6272327</v>
      </c>
      <c r="DR8" s="686"/>
      <c r="DS8" s="686"/>
      <c r="DT8" s="686"/>
      <c r="DU8" s="686"/>
      <c r="DV8" s="686"/>
      <c r="DW8" s="686"/>
      <c r="DX8" s="686"/>
      <c r="DY8" s="686"/>
      <c r="DZ8" s="686"/>
      <c r="EA8" s="686"/>
      <c r="EB8" s="686"/>
      <c r="EC8" s="695"/>
    </row>
    <row r="9" spans="2:143" ht="11.25" customHeight="1" x14ac:dyDescent="0.15">
      <c r="B9" s="682" t="s">
        <v>247</v>
      </c>
      <c r="C9" s="683"/>
      <c r="D9" s="683"/>
      <c r="E9" s="683"/>
      <c r="F9" s="683"/>
      <c r="G9" s="683"/>
      <c r="H9" s="683"/>
      <c r="I9" s="683"/>
      <c r="J9" s="683"/>
      <c r="K9" s="683"/>
      <c r="L9" s="683"/>
      <c r="M9" s="683"/>
      <c r="N9" s="683"/>
      <c r="O9" s="683"/>
      <c r="P9" s="683"/>
      <c r="Q9" s="684"/>
      <c r="R9" s="685">
        <v>42669</v>
      </c>
      <c r="S9" s="686"/>
      <c r="T9" s="686"/>
      <c r="U9" s="686"/>
      <c r="V9" s="686"/>
      <c r="W9" s="686"/>
      <c r="X9" s="686"/>
      <c r="Y9" s="687"/>
      <c r="Z9" s="688">
        <v>0.1</v>
      </c>
      <c r="AA9" s="688"/>
      <c r="AB9" s="688"/>
      <c r="AC9" s="688"/>
      <c r="AD9" s="689">
        <v>42669</v>
      </c>
      <c r="AE9" s="689"/>
      <c r="AF9" s="689"/>
      <c r="AG9" s="689"/>
      <c r="AH9" s="689"/>
      <c r="AI9" s="689"/>
      <c r="AJ9" s="689"/>
      <c r="AK9" s="689"/>
      <c r="AL9" s="690">
        <v>0.2</v>
      </c>
      <c r="AM9" s="691"/>
      <c r="AN9" s="691"/>
      <c r="AO9" s="692"/>
      <c r="AP9" s="682" t="s">
        <v>248</v>
      </c>
      <c r="AQ9" s="683"/>
      <c r="AR9" s="683"/>
      <c r="AS9" s="683"/>
      <c r="AT9" s="683"/>
      <c r="AU9" s="683"/>
      <c r="AV9" s="683"/>
      <c r="AW9" s="683"/>
      <c r="AX9" s="683"/>
      <c r="AY9" s="683"/>
      <c r="AZ9" s="683"/>
      <c r="BA9" s="683"/>
      <c r="BB9" s="683"/>
      <c r="BC9" s="683"/>
      <c r="BD9" s="683"/>
      <c r="BE9" s="683"/>
      <c r="BF9" s="684"/>
      <c r="BG9" s="685">
        <v>3392015</v>
      </c>
      <c r="BH9" s="686"/>
      <c r="BI9" s="686"/>
      <c r="BJ9" s="686"/>
      <c r="BK9" s="686"/>
      <c r="BL9" s="686"/>
      <c r="BM9" s="686"/>
      <c r="BN9" s="687"/>
      <c r="BO9" s="688">
        <v>30.6</v>
      </c>
      <c r="BP9" s="688"/>
      <c r="BQ9" s="688"/>
      <c r="BR9" s="688"/>
      <c r="BS9" s="694" t="s">
        <v>183</v>
      </c>
      <c r="BT9" s="686"/>
      <c r="BU9" s="686"/>
      <c r="BV9" s="686"/>
      <c r="BW9" s="686"/>
      <c r="BX9" s="686"/>
      <c r="BY9" s="686"/>
      <c r="BZ9" s="686"/>
      <c r="CA9" s="686"/>
      <c r="CB9" s="695"/>
      <c r="CD9" s="700" t="s">
        <v>249</v>
      </c>
      <c r="CE9" s="701"/>
      <c r="CF9" s="701"/>
      <c r="CG9" s="701"/>
      <c r="CH9" s="701"/>
      <c r="CI9" s="701"/>
      <c r="CJ9" s="701"/>
      <c r="CK9" s="701"/>
      <c r="CL9" s="701"/>
      <c r="CM9" s="701"/>
      <c r="CN9" s="701"/>
      <c r="CO9" s="701"/>
      <c r="CP9" s="701"/>
      <c r="CQ9" s="702"/>
      <c r="CR9" s="685">
        <v>1967608</v>
      </c>
      <c r="CS9" s="686"/>
      <c r="CT9" s="686"/>
      <c r="CU9" s="686"/>
      <c r="CV9" s="686"/>
      <c r="CW9" s="686"/>
      <c r="CX9" s="686"/>
      <c r="CY9" s="687"/>
      <c r="CZ9" s="688">
        <v>4.5</v>
      </c>
      <c r="DA9" s="688"/>
      <c r="DB9" s="688"/>
      <c r="DC9" s="688"/>
      <c r="DD9" s="694">
        <v>1980</v>
      </c>
      <c r="DE9" s="686"/>
      <c r="DF9" s="686"/>
      <c r="DG9" s="686"/>
      <c r="DH9" s="686"/>
      <c r="DI9" s="686"/>
      <c r="DJ9" s="686"/>
      <c r="DK9" s="686"/>
      <c r="DL9" s="686"/>
      <c r="DM9" s="686"/>
      <c r="DN9" s="686"/>
      <c r="DO9" s="686"/>
      <c r="DP9" s="687"/>
      <c r="DQ9" s="694">
        <v>1751427</v>
      </c>
      <c r="DR9" s="686"/>
      <c r="DS9" s="686"/>
      <c r="DT9" s="686"/>
      <c r="DU9" s="686"/>
      <c r="DV9" s="686"/>
      <c r="DW9" s="686"/>
      <c r="DX9" s="686"/>
      <c r="DY9" s="686"/>
      <c r="DZ9" s="686"/>
      <c r="EA9" s="686"/>
      <c r="EB9" s="686"/>
      <c r="EC9" s="695"/>
    </row>
    <row r="10" spans="2:143" ht="11.25" customHeight="1" x14ac:dyDescent="0.15">
      <c r="B10" s="682" t="s">
        <v>250</v>
      </c>
      <c r="C10" s="683"/>
      <c r="D10" s="683"/>
      <c r="E10" s="683"/>
      <c r="F10" s="683"/>
      <c r="G10" s="683"/>
      <c r="H10" s="683"/>
      <c r="I10" s="683"/>
      <c r="J10" s="683"/>
      <c r="K10" s="683"/>
      <c r="L10" s="683"/>
      <c r="M10" s="683"/>
      <c r="N10" s="683"/>
      <c r="O10" s="683"/>
      <c r="P10" s="683"/>
      <c r="Q10" s="684"/>
      <c r="R10" s="685" t="s">
        <v>129</v>
      </c>
      <c r="S10" s="686"/>
      <c r="T10" s="686"/>
      <c r="U10" s="686"/>
      <c r="V10" s="686"/>
      <c r="W10" s="686"/>
      <c r="X10" s="686"/>
      <c r="Y10" s="687"/>
      <c r="Z10" s="688" t="s">
        <v>183</v>
      </c>
      <c r="AA10" s="688"/>
      <c r="AB10" s="688"/>
      <c r="AC10" s="688"/>
      <c r="AD10" s="689" t="s">
        <v>240</v>
      </c>
      <c r="AE10" s="689"/>
      <c r="AF10" s="689"/>
      <c r="AG10" s="689"/>
      <c r="AH10" s="689"/>
      <c r="AI10" s="689"/>
      <c r="AJ10" s="689"/>
      <c r="AK10" s="689"/>
      <c r="AL10" s="690" t="s">
        <v>129</v>
      </c>
      <c r="AM10" s="691"/>
      <c r="AN10" s="691"/>
      <c r="AO10" s="692"/>
      <c r="AP10" s="682" t="s">
        <v>251</v>
      </c>
      <c r="AQ10" s="683"/>
      <c r="AR10" s="683"/>
      <c r="AS10" s="683"/>
      <c r="AT10" s="683"/>
      <c r="AU10" s="683"/>
      <c r="AV10" s="683"/>
      <c r="AW10" s="683"/>
      <c r="AX10" s="683"/>
      <c r="AY10" s="683"/>
      <c r="AZ10" s="683"/>
      <c r="BA10" s="683"/>
      <c r="BB10" s="683"/>
      <c r="BC10" s="683"/>
      <c r="BD10" s="683"/>
      <c r="BE10" s="683"/>
      <c r="BF10" s="684"/>
      <c r="BG10" s="685">
        <v>252244</v>
      </c>
      <c r="BH10" s="686"/>
      <c r="BI10" s="686"/>
      <c r="BJ10" s="686"/>
      <c r="BK10" s="686"/>
      <c r="BL10" s="686"/>
      <c r="BM10" s="686"/>
      <c r="BN10" s="687"/>
      <c r="BO10" s="688">
        <v>2.2999999999999998</v>
      </c>
      <c r="BP10" s="688"/>
      <c r="BQ10" s="688"/>
      <c r="BR10" s="688"/>
      <c r="BS10" s="694">
        <v>41670</v>
      </c>
      <c r="BT10" s="686"/>
      <c r="BU10" s="686"/>
      <c r="BV10" s="686"/>
      <c r="BW10" s="686"/>
      <c r="BX10" s="686"/>
      <c r="BY10" s="686"/>
      <c r="BZ10" s="686"/>
      <c r="CA10" s="686"/>
      <c r="CB10" s="695"/>
      <c r="CD10" s="700" t="s">
        <v>252</v>
      </c>
      <c r="CE10" s="701"/>
      <c r="CF10" s="701"/>
      <c r="CG10" s="701"/>
      <c r="CH10" s="701"/>
      <c r="CI10" s="701"/>
      <c r="CJ10" s="701"/>
      <c r="CK10" s="701"/>
      <c r="CL10" s="701"/>
      <c r="CM10" s="701"/>
      <c r="CN10" s="701"/>
      <c r="CO10" s="701"/>
      <c r="CP10" s="701"/>
      <c r="CQ10" s="702"/>
      <c r="CR10" s="685">
        <v>29418</v>
      </c>
      <c r="CS10" s="686"/>
      <c r="CT10" s="686"/>
      <c r="CU10" s="686"/>
      <c r="CV10" s="686"/>
      <c r="CW10" s="686"/>
      <c r="CX10" s="686"/>
      <c r="CY10" s="687"/>
      <c r="CZ10" s="688">
        <v>0.1</v>
      </c>
      <c r="DA10" s="688"/>
      <c r="DB10" s="688"/>
      <c r="DC10" s="688"/>
      <c r="DD10" s="694" t="s">
        <v>129</v>
      </c>
      <c r="DE10" s="686"/>
      <c r="DF10" s="686"/>
      <c r="DG10" s="686"/>
      <c r="DH10" s="686"/>
      <c r="DI10" s="686"/>
      <c r="DJ10" s="686"/>
      <c r="DK10" s="686"/>
      <c r="DL10" s="686"/>
      <c r="DM10" s="686"/>
      <c r="DN10" s="686"/>
      <c r="DO10" s="686"/>
      <c r="DP10" s="687"/>
      <c r="DQ10" s="694">
        <v>21901</v>
      </c>
      <c r="DR10" s="686"/>
      <c r="DS10" s="686"/>
      <c r="DT10" s="686"/>
      <c r="DU10" s="686"/>
      <c r="DV10" s="686"/>
      <c r="DW10" s="686"/>
      <c r="DX10" s="686"/>
      <c r="DY10" s="686"/>
      <c r="DZ10" s="686"/>
      <c r="EA10" s="686"/>
      <c r="EB10" s="686"/>
      <c r="EC10" s="695"/>
    </row>
    <row r="11" spans="2:143" ht="11.25" customHeight="1" x14ac:dyDescent="0.15">
      <c r="B11" s="682" t="s">
        <v>253</v>
      </c>
      <c r="C11" s="683"/>
      <c r="D11" s="683"/>
      <c r="E11" s="683"/>
      <c r="F11" s="683"/>
      <c r="G11" s="683"/>
      <c r="H11" s="683"/>
      <c r="I11" s="683"/>
      <c r="J11" s="683"/>
      <c r="K11" s="683"/>
      <c r="L11" s="683"/>
      <c r="M11" s="683"/>
      <c r="N11" s="683"/>
      <c r="O11" s="683"/>
      <c r="P11" s="683"/>
      <c r="Q11" s="684"/>
      <c r="R11" s="685">
        <v>1741622</v>
      </c>
      <c r="S11" s="686"/>
      <c r="T11" s="686"/>
      <c r="U11" s="686"/>
      <c r="V11" s="686"/>
      <c r="W11" s="686"/>
      <c r="X11" s="686"/>
      <c r="Y11" s="687"/>
      <c r="Z11" s="690">
        <v>3.8</v>
      </c>
      <c r="AA11" s="691"/>
      <c r="AB11" s="691"/>
      <c r="AC11" s="703"/>
      <c r="AD11" s="694">
        <v>1741622</v>
      </c>
      <c r="AE11" s="686"/>
      <c r="AF11" s="686"/>
      <c r="AG11" s="686"/>
      <c r="AH11" s="686"/>
      <c r="AI11" s="686"/>
      <c r="AJ11" s="686"/>
      <c r="AK11" s="687"/>
      <c r="AL11" s="690">
        <v>8.4</v>
      </c>
      <c r="AM11" s="691"/>
      <c r="AN11" s="691"/>
      <c r="AO11" s="692"/>
      <c r="AP11" s="682" t="s">
        <v>254</v>
      </c>
      <c r="AQ11" s="683"/>
      <c r="AR11" s="683"/>
      <c r="AS11" s="683"/>
      <c r="AT11" s="683"/>
      <c r="AU11" s="683"/>
      <c r="AV11" s="683"/>
      <c r="AW11" s="683"/>
      <c r="AX11" s="683"/>
      <c r="AY11" s="683"/>
      <c r="AZ11" s="683"/>
      <c r="BA11" s="683"/>
      <c r="BB11" s="683"/>
      <c r="BC11" s="683"/>
      <c r="BD11" s="683"/>
      <c r="BE11" s="683"/>
      <c r="BF11" s="684"/>
      <c r="BG11" s="685">
        <v>456951</v>
      </c>
      <c r="BH11" s="686"/>
      <c r="BI11" s="686"/>
      <c r="BJ11" s="686"/>
      <c r="BK11" s="686"/>
      <c r="BL11" s="686"/>
      <c r="BM11" s="686"/>
      <c r="BN11" s="687"/>
      <c r="BO11" s="688">
        <v>4.0999999999999996</v>
      </c>
      <c r="BP11" s="688"/>
      <c r="BQ11" s="688"/>
      <c r="BR11" s="688"/>
      <c r="BS11" s="694">
        <v>106580</v>
      </c>
      <c r="BT11" s="686"/>
      <c r="BU11" s="686"/>
      <c r="BV11" s="686"/>
      <c r="BW11" s="686"/>
      <c r="BX11" s="686"/>
      <c r="BY11" s="686"/>
      <c r="BZ11" s="686"/>
      <c r="CA11" s="686"/>
      <c r="CB11" s="695"/>
      <c r="CD11" s="700" t="s">
        <v>255</v>
      </c>
      <c r="CE11" s="701"/>
      <c r="CF11" s="701"/>
      <c r="CG11" s="701"/>
      <c r="CH11" s="701"/>
      <c r="CI11" s="701"/>
      <c r="CJ11" s="701"/>
      <c r="CK11" s="701"/>
      <c r="CL11" s="701"/>
      <c r="CM11" s="701"/>
      <c r="CN11" s="701"/>
      <c r="CO11" s="701"/>
      <c r="CP11" s="701"/>
      <c r="CQ11" s="702"/>
      <c r="CR11" s="685">
        <v>1819265</v>
      </c>
      <c r="CS11" s="686"/>
      <c r="CT11" s="686"/>
      <c r="CU11" s="686"/>
      <c r="CV11" s="686"/>
      <c r="CW11" s="686"/>
      <c r="CX11" s="686"/>
      <c r="CY11" s="687"/>
      <c r="CZ11" s="688">
        <v>4.0999999999999996</v>
      </c>
      <c r="DA11" s="688"/>
      <c r="DB11" s="688"/>
      <c r="DC11" s="688"/>
      <c r="DD11" s="694">
        <v>201675</v>
      </c>
      <c r="DE11" s="686"/>
      <c r="DF11" s="686"/>
      <c r="DG11" s="686"/>
      <c r="DH11" s="686"/>
      <c r="DI11" s="686"/>
      <c r="DJ11" s="686"/>
      <c r="DK11" s="686"/>
      <c r="DL11" s="686"/>
      <c r="DM11" s="686"/>
      <c r="DN11" s="686"/>
      <c r="DO11" s="686"/>
      <c r="DP11" s="687"/>
      <c r="DQ11" s="694">
        <v>1582181</v>
      </c>
      <c r="DR11" s="686"/>
      <c r="DS11" s="686"/>
      <c r="DT11" s="686"/>
      <c r="DU11" s="686"/>
      <c r="DV11" s="686"/>
      <c r="DW11" s="686"/>
      <c r="DX11" s="686"/>
      <c r="DY11" s="686"/>
      <c r="DZ11" s="686"/>
      <c r="EA11" s="686"/>
      <c r="EB11" s="686"/>
      <c r="EC11" s="695"/>
    </row>
    <row r="12" spans="2:143" ht="11.25" customHeight="1" x14ac:dyDescent="0.15">
      <c r="B12" s="682" t="s">
        <v>256</v>
      </c>
      <c r="C12" s="683"/>
      <c r="D12" s="683"/>
      <c r="E12" s="683"/>
      <c r="F12" s="683"/>
      <c r="G12" s="683"/>
      <c r="H12" s="683"/>
      <c r="I12" s="683"/>
      <c r="J12" s="683"/>
      <c r="K12" s="683"/>
      <c r="L12" s="683"/>
      <c r="M12" s="683"/>
      <c r="N12" s="683"/>
      <c r="O12" s="683"/>
      <c r="P12" s="683"/>
      <c r="Q12" s="684"/>
      <c r="R12" s="685">
        <v>62241</v>
      </c>
      <c r="S12" s="686"/>
      <c r="T12" s="686"/>
      <c r="U12" s="686"/>
      <c r="V12" s="686"/>
      <c r="W12" s="686"/>
      <c r="X12" s="686"/>
      <c r="Y12" s="687"/>
      <c r="Z12" s="688">
        <v>0.1</v>
      </c>
      <c r="AA12" s="688"/>
      <c r="AB12" s="688"/>
      <c r="AC12" s="688"/>
      <c r="AD12" s="689">
        <v>62241</v>
      </c>
      <c r="AE12" s="689"/>
      <c r="AF12" s="689"/>
      <c r="AG12" s="689"/>
      <c r="AH12" s="689"/>
      <c r="AI12" s="689"/>
      <c r="AJ12" s="689"/>
      <c r="AK12" s="689"/>
      <c r="AL12" s="690">
        <v>0.3</v>
      </c>
      <c r="AM12" s="691"/>
      <c r="AN12" s="691"/>
      <c r="AO12" s="692"/>
      <c r="AP12" s="682" t="s">
        <v>257</v>
      </c>
      <c r="AQ12" s="683"/>
      <c r="AR12" s="683"/>
      <c r="AS12" s="683"/>
      <c r="AT12" s="683"/>
      <c r="AU12" s="683"/>
      <c r="AV12" s="683"/>
      <c r="AW12" s="683"/>
      <c r="AX12" s="683"/>
      <c r="AY12" s="683"/>
      <c r="AZ12" s="683"/>
      <c r="BA12" s="683"/>
      <c r="BB12" s="683"/>
      <c r="BC12" s="683"/>
      <c r="BD12" s="683"/>
      <c r="BE12" s="683"/>
      <c r="BF12" s="684"/>
      <c r="BG12" s="685">
        <v>5433724</v>
      </c>
      <c r="BH12" s="686"/>
      <c r="BI12" s="686"/>
      <c r="BJ12" s="686"/>
      <c r="BK12" s="686"/>
      <c r="BL12" s="686"/>
      <c r="BM12" s="686"/>
      <c r="BN12" s="687"/>
      <c r="BO12" s="688">
        <v>49</v>
      </c>
      <c r="BP12" s="688"/>
      <c r="BQ12" s="688"/>
      <c r="BR12" s="688"/>
      <c r="BS12" s="694" t="s">
        <v>183</v>
      </c>
      <c r="BT12" s="686"/>
      <c r="BU12" s="686"/>
      <c r="BV12" s="686"/>
      <c r="BW12" s="686"/>
      <c r="BX12" s="686"/>
      <c r="BY12" s="686"/>
      <c r="BZ12" s="686"/>
      <c r="CA12" s="686"/>
      <c r="CB12" s="695"/>
      <c r="CD12" s="700" t="s">
        <v>258</v>
      </c>
      <c r="CE12" s="701"/>
      <c r="CF12" s="701"/>
      <c r="CG12" s="701"/>
      <c r="CH12" s="701"/>
      <c r="CI12" s="701"/>
      <c r="CJ12" s="701"/>
      <c r="CK12" s="701"/>
      <c r="CL12" s="701"/>
      <c r="CM12" s="701"/>
      <c r="CN12" s="701"/>
      <c r="CO12" s="701"/>
      <c r="CP12" s="701"/>
      <c r="CQ12" s="702"/>
      <c r="CR12" s="685">
        <v>1744079</v>
      </c>
      <c r="CS12" s="686"/>
      <c r="CT12" s="686"/>
      <c r="CU12" s="686"/>
      <c r="CV12" s="686"/>
      <c r="CW12" s="686"/>
      <c r="CX12" s="686"/>
      <c r="CY12" s="687"/>
      <c r="CZ12" s="688">
        <v>4</v>
      </c>
      <c r="DA12" s="688"/>
      <c r="DB12" s="688"/>
      <c r="DC12" s="688"/>
      <c r="DD12" s="694">
        <v>23715</v>
      </c>
      <c r="DE12" s="686"/>
      <c r="DF12" s="686"/>
      <c r="DG12" s="686"/>
      <c r="DH12" s="686"/>
      <c r="DI12" s="686"/>
      <c r="DJ12" s="686"/>
      <c r="DK12" s="686"/>
      <c r="DL12" s="686"/>
      <c r="DM12" s="686"/>
      <c r="DN12" s="686"/>
      <c r="DO12" s="686"/>
      <c r="DP12" s="687"/>
      <c r="DQ12" s="694">
        <v>991051</v>
      </c>
      <c r="DR12" s="686"/>
      <c r="DS12" s="686"/>
      <c r="DT12" s="686"/>
      <c r="DU12" s="686"/>
      <c r="DV12" s="686"/>
      <c r="DW12" s="686"/>
      <c r="DX12" s="686"/>
      <c r="DY12" s="686"/>
      <c r="DZ12" s="686"/>
      <c r="EA12" s="686"/>
      <c r="EB12" s="686"/>
      <c r="EC12" s="695"/>
    </row>
    <row r="13" spans="2:143" ht="11.25" customHeight="1" x14ac:dyDescent="0.15">
      <c r="B13" s="682" t="s">
        <v>259</v>
      </c>
      <c r="C13" s="683"/>
      <c r="D13" s="683"/>
      <c r="E13" s="683"/>
      <c r="F13" s="683"/>
      <c r="G13" s="683"/>
      <c r="H13" s="683"/>
      <c r="I13" s="683"/>
      <c r="J13" s="683"/>
      <c r="K13" s="683"/>
      <c r="L13" s="683"/>
      <c r="M13" s="683"/>
      <c r="N13" s="683"/>
      <c r="O13" s="683"/>
      <c r="P13" s="683"/>
      <c r="Q13" s="684"/>
      <c r="R13" s="685" t="s">
        <v>240</v>
      </c>
      <c r="S13" s="686"/>
      <c r="T13" s="686"/>
      <c r="U13" s="686"/>
      <c r="V13" s="686"/>
      <c r="W13" s="686"/>
      <c r="X13" s="686"/>
      <c r="Y13" s="687"/>
      <c r="Z13" s="688" t="s">
        <v>129</v>
      </c>
      <c r="AA13" s="688"/>
      <c r="AB13" s="688"/>
      <c r="AC13" s="688"/>
      <c r="AD13" s="689" t="s">
        <v>129</v>
      </c>
      <c r="AE13" s="689"/>
      <c r="AF13" s="689"/>
      <c r="AG13" s="689"/>
      <c r="AH13" s="689"/>
      <c r="AI13" s="689"/>
      <c r="AJ13" s="689"/>
      <c r="AK13" s="689"/>
      <c r="AL13" s="690" t="s">
        <v>240</v>
      </c>
      <c r="AM13" s="691"/>
      <c r="AN13" s="691"/>
      <c r="AO13" s="692"/>
      <c r="AP13" s="682" t="s">
        <v>260</v>
      </c>
      <c r="AQ13" s="683"/>
      <c r="AR13" s="683"/>
      <c r="AS13" s="683"/>
      <c r="AT13" s="683"/>
      <c r="AU13" s="683"/>
      <c r="AV13" s="683"/>
      <c r="AW13" s="683"/>
      <c r="AX13" s="683"/>
      <c r="AY13" s="683"/>
      <c r="AZ13" s="683"/>
      <c r="BA13" s="683"/>
      <c r="BB13" s="683"/>
      <c r="BC13" s="683"/>
      <c r="BD13" s="683"/>
      <c r="BE13" s="683"/>
      <c r="BF13" s="684"/>
      <c r="BG13" s="685">
        <v>5401033</v>
      </c>
      <c r="BH13" s="686"/>
      <c r="BI13" s="686"/>
      <c r="BJ13" s="686"/>
      <c r="BK13" s="686"/>
      <c r="BL13" s="686"/>
      <c r="BM13" s="686"/>
      <c r="BN13" s="687"/>
      <c r="BO13" s="688">
        <v>48.7</v>
      </c>
      <c r="BP13" s="688"/>
      <c r="BQ13" s="688"/>
      <c r="BR13" s="688"/>
      <c r="BS13" s="694" t="s">
        <v>129</v>
      </c>
      <c r="BT13" s="686"/>
      <c r="BU13" s="686"/>
      <c r="BV13" s="686"/>
      <c r="BW13" s="686"/>
      <c r="BX13" s="686"/>
      <c r="BY13" s="686"/>
      <c r="BZ13" s="686"/>
      <c r="CA13" s="686"/>
      <c r="CB13" s="695"/>
      <c r="CD13" s="700" t="s">
        <v>261</v>
      </c>
      <c r="CE13" s="701"/>
      <c r="CF13" s="701"/>
      <c r="CG13" s="701"/>
      <c r="CH13" s="701"/>
      <c r="CI13" s="701"/>
      <c r="CJ13" s="701"/>
      <c r="CK13" s="701"/>
      <c r="CL13" s="701"/>
      <c r="CM13" s="701"/>
      <c r="CN13" s="701"/>
      <c r="CO13" s="701"/>
      <c r="CP13" s="701"/>
      <c r="CQ13" s="702"/>
      <c r="CR13" s="685">
        <v>3330768</v>
      </c>
      <c r="CS13" s="686"/>
      <c r="CT13" s="686"/>
      <c r="CU13" s="686"/>
      <c r="CV13" s="686"/>
      <c r="CW13" s="686"/>
      <c r="CX13" s="686"/>
      <c r="CY13" s="687"/>
      <c r="CZ13" s="688">
        <v>7.6</v>
      </c>
      <c r="DA13" s="688"/>
      <c r="DB13" s="688"/>
      <c r="DC13" s="688"/>
      <c r="DD13" s="694">
        <v>1044615</v>
      </c>
      <c r="DE13" s="686"/>
      <c r="DF13" s="686"/>
      <c r="DG13" s="686"/>
      <c r="DH13" s="686"/>
      <c r="DI13" s="686"/>
      <c r="DJ13" s="686"/>
      <c r="DK13" s="686"/>
      <c r="DL13" s="686"/>
      <c r="DM13" s="686"/>
      <c r="DN13" s="686"/>
      <c r="DO13" s="686"/>
      <c r="DP13" s="687"/>
      <c r="DQ13" s="694">
        <v>1982940</v>
      </c>
      <c r="DR13" s="686"/>
      <c r="DS13" s="686"/>
      <c r="DT13" s="686"/>
      <c r="DU13" s="686"/>
      <c r="DV13" s="686"/>
      <c r="DW13" s="686"/>
      <c r="DX13" s="686"/>
      <c r="DY13" s="686"/>
      <c r="DZ13" s="686"/>
      <c r="EA13" s="686"/>
      <c r="EB13" s="686"/>
      <c r="EC13" s="695"/>
    </row>
    <row r="14" spans="2:143" ht="11.25" customHeight="1" x14ac:dyDescent="0.15">
      <c r="B14" s="682" t="s">
        <v>262</v>
      </c>
      <c r="C14" s="683"/>
      <c r="D14" s="683"/>
      <c r="E14" s="683"/>
      <c r="F14" s="683"/>
      <c r="G14" s="683"/>
      <c r="H14" s="683"/>
      <c r="I14" s="683"/>
      <c r="J14" s="683"/>
      <c r="K14" s="683"/>
      <c r="L14" s="683"/>
      <c r="M14" s="683"/>
      <c r="N14" s="683"/>
      <c r="O14" s="683"/>
      <c r="P14" s="683"/>
      <c r="Q14" s="684"/>
      <c r="R14" s="685" t="s">
        <v>129</v>
      </c>
      <c r="S14" s="686"/>
      <c r="T14" s="686"/>
      <c r="U14" s="686"/>
      <c r="V14" s="686"/>
      <c r="W14" s="686"/>
      <c r="X14" s="686"/>
      <c r="Y14" s="687"/>
      <c r="Z14" s="688" t="s">
        <v>129</v>
      </c>
      <c r="AA14" s="688"/>
      <c r="AB14" s="688"/>
      <c r="AC14" s="688"/>
      <c r="AD14" s="689" t="s">
        <v>240</v>
      </c>
      <c r="AE14" s="689"/>
      <c r="AF14" s="689"/>
      <c r="AG14" s="689"/>
      <c r="AH14" s="689"/>
      <c r="AI14" s="689"/>
      <c r="AJ14" s="689"/>
      <c r="AK14" s="689"/>
      <c r="AL14" s="690" t="s">
        <v>129</v>
      </c>
      <c r="AM14" s="691"/>
      <c r="AN14" s="691"/>
      <c r="AO14" s="692"/>
      <c r="AP14" s="682" t="s">
        <v>263</v>
      </c>
      <c r="AQ14" s="683"/>
      <c r="AR14" s="683"/>
      <c r="AS14" s="683"/>
      <c r="AT14" s="683"/>
      <c r="AU14" s="683"/>
      <c r="AV14" s="683"/>
      <c r="AW14" s="683"/>
      <c r="AX14" s="683"/>
      <c r="AY14" s="683"/>
      <c r="AZ14" s="683"/>
      <c r="BA14" s="683"/>
      <c r="BB14" s="683"/>
      <c r="BC14" s="683"/>
      <c r="BD14" s="683"/>
      <c r="BE14" s="683"/>
      <c r="BF14" s="684"/>
      <c r="BG14" s="685">
        <v>297184</v>
      </c>
      <c r="BH14" s="686"/>
      <c r="BI14" s="686"/>
      <c r="BJ14" s="686"/>
      <c r="BK14" s="686"/>
      <c r="BL14" s="686"/>
      <c r="BM14" s="686"/>
      <c r="BN14" s="687"/>
      <c r="BO14" s="688">
        <v>2.7</v>
      </c>
      <c r="BP14" s="688"/>
      <c r="BQ14" s="688"/>
      <c r="BR14" s="688"/>
      <c r="BS14" s="694" t="s">
        <v>129</v>
      </c>
      <c r="BT14" s="686"/>
      <c r="BU14" s="686"/>
      <c r="BV14" s="686"/>
      <c r="BW14" s="686"/>
      <c r="BX14" s="686"/>
      <c r="BY14" s="686"/>
      <c r="BZ14" s="686"/>
      <c r="CA14" s="686"/>
      <c r="CB14" s="695"/>
      <c r="CD14" s="700" t="s">
        <v>264</v>
      </c>
      <c r="CE14" s="701"/>
      <c r="CF14" s="701"/>
      <c r="CG14" s="701"/>
      <c r="CH14" s="701"/>
      <c r="CI14" s="701"/>
      <c r="CJ14" s="701"/>
      <c r="CK14" s="701"/>
      <c r="CL14" s="701"/>
      <c r="CM14" s="701"/>
      <c r="CN14" s="701"/>
      <c r="CO14" s="701"/>
      <c r="CP14" s="701"/>
      <c r="CQ14" s="702"/>
      <c r="CR14" s="685">
        <v>1478938</v>
      </c>
      <c r="CS14" s="686"/>
      <c r="CT14" s="686"/>
      <c r="CU14" s="686"/>
      <c r="CV14" s="686"/>
      <c r="CW14" s="686"/>
      <c r="CX14" s="686"/>
      <c r="CY14" s="687"/>
      <c r="CZ14" s="688">
        <v>3.4</v>
      </c>
      <c r="DA14" s="688"/>
      <c r="DB14" s="688"/>
      <c r="DC14" s="688"/>
      <c r="DD14" s="694">
        <v>270311</v>
      </c>
      <c r="DE14" s="686"/>
      <c r="DF14" s="686"/>
      <c r="DG14" s="686"/>
      <c r="DH14" s="686"/>
      <c r="DI14" s="686"/>
      <c r="DJ14" s="686"/>
      <c r="DK14" s="686"/>
      <c r="DL14" s="686"/>
      <c r="DM14" s="686"/>
      <c r="DN14" s="686"/>
      <c r="DO14" s="686"/>
      <c r="DP14" s="687"/>
      <c r="DQ14" s="694">
        <v>1249903</v>
      </c>
      <c r="DR14" s="686"/>
      <c r="DS14" s="686"/>
      <c r="DT14" s="686"/>
      <c r="DU14" s="686"/>
      <c r="DV14" s="686"/>
      <c r="DW14" s="686"/>
      <c r="DX14" s="686"/>
      <c r="DY14" s="686"/>
      <c r="DZ14" s="686"/>
      <c r="EA14" s="686"/>
      <c r="EB14" s="686"/>
      <c r="EC14" s="695"/>
    </row>
    <row r="15" spans="2:143" ht="11.25" customHeight="1" x14ac:dyDescent="0.15">
      <c r="B15" s="682" t="s">
        <v>265</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240</v>
      </c>
      <c r="AA15" s="688"/>
      <c r="AB15" s="688"/>
      <c r="AC15" s="688"/>
      <c r="AD15" s="689" t="s">
        <v>240</v>
      </c>
      <c r="AE15" s="689"/>
      <c r="AF15" s="689"/>
      <c r="AG15" s="689"/>
      <c r="AH15" s="689"/>
      <c r="AI15" s="689"/>
      <c r="AJ15" s="689"/>
      <c r="AK15" s="689"/>
      <c r="AL15" s="690" t="s">
        <v>129</v>
      </c>
      <c r="AM15" s="691"/>
      <c r="AN15" s="691"/>
      <c r="AO15" s="692"/>
      <c r="AP15" s="682" t="s">
        <v>266</v>
      </c>
      <c r="AQ15" s="683"/>
      <c r="AR15" s="683"/>
      <c r="AS15" s="683"/>
      <c r="AT15" s="683"/>
      <c r="AU15" s="683"/>
      <c r="AV15" s="683"/>
      <c r="AW15" s="683"/>
      <c r="AX15" s="683"/>
      <c r="AY15" s="683"/>
      <c r="AZ15" s="683"/>
      <c r="BA15" s="683"/>
      <c r="BB15" s="683"/>
      <c r="BC15" s="683"/>
      <c r="BD15" s="683"/>
      <c r="BE15" s="683"/>
      <c r="BF15" s="684"/>
      <c r="BG15" s="685">
        <v>514531</v>
      </c>
      <c r="BH15" s="686"/>
      <c r="BI15" s="686"/>
      <c r="BJ15" s="686"/>
      <c r="BK15" s="686"/>
      <c r="BL15" s="686"/>
      <c r="BM15" s="686"/>
      <c r="BN15" s="687"/>
      <c r="BO15" s="688">
        <v>4.5999999999999996</v>
      </c>
      <c r="BP15" s="688"/>
      <c r="BQ15" s="688"/>
      <c r="BR15" s="688"/>
      <c r="BS15" s="694" t="s">
        <v>183</v>
      </c>
      <c r="BT15" s="686"/>
      <c r="BU15" s="686"/>
      <c r="BV15" s="686"/>
      <c r="BW15" s="686"/>
      <c r="BX15" s="686"/>
      <c r="BY15" s="686"/>
      <c r="BZ15" s="686"/>
      <c r="CA15" s="686"/>
      <c r="CB15" s="695"/>
      <c r="CD15" s="700" t="s">
        <v>267</v>
      </c>
      <c r="CE15" s="701"/>
      <c r="CF15" s="701"/>
      <c r="CG15" s="701"/>
      <c r="CH15" s="701"/>
      <c r="CI15" s="701"/>
      <c r="CJ15" s="701"/>
      <c r="CK15" s="701"/>
      <c r="CL15" s="701"/>
      <c r="CM15" s="701"/>
      <c r="CN15" s="701"/>
      <c r="CO15" s="701"/>
      <c r="CP15" s="701"/>
      <c r="CQ15" s="702"/>
      <c r="CR15" s="685">
        <v>5140705</v>
      </c>
      <c r="CS15" s="686"/>
      <c r="CT15" s="686"/>
      <c r="CU15" s="686"/>
      <c r="CV15" s="686"/>
      <c r="CW15" s="686"/>
      <c r="CX15" s="686"/>
      <c r="CY15" s="687"/>
      <c r="CZ15" s="688">
        <v>11.7</v>
      </c>
      <c r="DA15" s="688"/>
      <c r="DB15" s="688"/>
      <c r="DC15" s="688"/>
      <c r="DD15" s="694">
        <v>1520979</v>
      </c>
      <c r="DE15" s="686"/>
      <c r="DF15" s="686"/>
      <c r="DG15" s="686"/>
      <c r="DH15" s="686"/>
      <c r="DI15" s="686"/>
      <c r="DJ15" s="686"/>
      <c r="DK15" s="686"/>
      <c r="DL15" s="686"/>
      <c r="DM15" s="686"/>
      <c r="DN15" s="686"/>
      <c r="DO15" s="686"/>
      <c r="DP15" s="687"/>
      <c r="DQ15" s="694">
        <v>3521658</v>
      </c>
      <c r="DR15" s="686"/>
      <c r="DS15" s="686"/>
      <c r="DT15" s="686"/>
      <c r="DU15" s="686"/>
      <c r="DV15" s="686"/>
      <c r="DW15" s="686"/>
      <c r="DX15" s="686"/>
      <c r="DY15" s="686"/>
      <c r="DZ15" s="686"/>
      <c r="EA15" s="686"/>
      <c r="EB15" s="686"/>
      <c r="EC15" s="695"/>
    </row>
    <row r="16" spans="2:143" ht="11.25" customHeight="1" x14ac:dyDescent="0.15">
      <c r="B16" s="682" t="s">
        <v>268</v>
      </c>
      <c r="C16" s="683"/>
      <c r="D16" s="683"/>
      <c r="E16" s="683"/>
      <c r="F16" s="683"/>
      <c r="G16" s="683"/>
      <c r="H16" s="683"/>
      <c r="I16" s="683"/>
      <c r="J16" s="683"/>
      <c r="K16" s="683"/>
      <c r="L16" s="683"/>
      <c r="M16" s="683"/>
      <c r="N16" s="683"/>
      <c r="O16" s="683"/>
      <c r="P16" s="683"/>
      <c r="Q16" s="684"/>
      <c r="R16" s="685">
        <v>44077</v>
      </c>
      <c r="S16" s="686"/>
      <c r="T16" s="686"/>
      <c r="U16" s="686"/>
      <c r="V16" s="686"/>
      <c r="W16" s="686"/>
      <c r="X16" s="686"/>
      <c r="Y16" s="687"/>
      <c r="Z16" s="688">
        <v>0.1</v>
      </c>
      <c r="AA16" s="688"/>
      <c r="AB16" s="688"/>
      <c r="AC16" s="688"/>
      <c r="AD16" s="689">
        <v>44077</v>
      </c>
      <c r="AE16" s="689"/>
      <c r="AF16" s="689"/>
      <c r="AG16" s="689"/>
      <c r="AH16" s="689"/>
      <c r="AI16" s="689"/>
      <c r="AJ16" s="689"/>
      <c r="AK16" s="689"/>
      <c r="AL16" s="690">
        <v>0.2</v>
      </c>
      <c r="AM16" s="691"/>
      <c r="AN16" s="691"/>
      <c r="AO16" s="692"/>
      <c r="AP16" s="682" t="s">
        <v>269</v>
      </c>
      <c r="AQ16" s="683"/>
      <c r="AR16" s="683"/>
      <c r="AS16" s="683"/>
      <c r="AT16" s="683"/>
      <c r="AU16" s="683"/>
      <c r="AV16" s="683"/>
      <c r="AW16" s="683"/>
      <c r="AX16" s="683"/>
      <c r="AY16" s="683"/>
      <c r="AZ16" s="683"/>
      <c r="BA16" s="683"/>
      <c r="BB16" s="683"/>
      <c r="BC16" s="683"/>
      <c r="BD16" s="683"/>
      <c r="BE16" s="683"/>
      <c r="BF16" s="684"/>
      <c r="BG16" s="685" t="s">
        <v>240</v>
      </c>
      <c r="BH16" s="686"/>
      <c r="BI16" s="686"/>
      <c r="BJ16" s="686"/>
      <c r="BK16" s="686"/>
      <c r="BL16" s="686"/>
      <c r="BM16" s="686"/>
      <c r="BN16" s="687"/>
      <c r="BO16" s="688" t="s">
        <v>183</v>
      </c>
      <c r="BP16" s="688"/>
      <c r="BQ16" s="688"/>
      <c r="BR16" s="688"/>
      <c r="BS16" s="694" t="s">
        <v>183</v>
      </c>
      <c r="BT16" s="686"/>
      <c r="BU16" s="686"/>
      <c r="BV16" s="686"/>
      <c r="BW16" s="686"/>
      <c r="BX16" s="686"/>
      <c r="BY16" s="686"/>
      <c r="BZ16" s="686"/>
      <c r="CA16" s="686"/>
      <c r="CB16" s="695"/>
      <c r="CD16" s="700" t="s">
        <v>270</v>
      </c>
      <c r="CE16" s="701"/>
      <c r="CF16" s="701"/>
      <c r="CG16" s="701"/>
      <c r="CH16" s="701"/>
      <c r="CI16" s="701"/>
      <c r="CJ16" s="701"/>
      <c r="CK16" s="701"/>
      <c r="CL16" s="701"/>
      <c r="CM16" s="701"/>
      <c r="CN16" s="701"/>
      <c r="CO16" s="701"/>
      <c r="CP16" s="701"/>
      <c r="CQ16" s="702"/>
      <c r="CR16" s="685">
        <v>38275</v>
      </c>
      <c r="CS16" s="686"/>
      <c r="CT16" s="686"/>
      <c r="CU16" s="686"/>
      <c r="CV16" s="686"/>
      <c r="CW16" s="686"/>
      <c r="CX16" s="686"/>
      <c r="CY16" s="687"/>
      <c r="CZ16" s="688">
        <v>0.1</v>
      </c>
      <c r="DA16" s="688"/>
      <c r="DB16" s="688"/>
      <c r="DC16" s="688"/>
      <c r="DD16" s="694" t="s">
        <v>240</v>
      </c>
      <c r="DE16" s="686"/>
      <c r="DF16" s="686"/>
      <c r="DG16" s="686"/>
      <c r="DH16" s="686"/>
      <c r="DI16" s="686"/>
      <c r="DJ16" s="686"/>
      <c r="DK16" s="686"/>
      <c r="DL16" s="686"/>
      <c r="DM16" s="686"/>
      <c r="DN16" s="686"/>
      <c r="DO16" s="686"/>
      <c r="DP16" s="687"/>
      <c r="DQ16" s="694">
        <v>438</v>
      </c>
      <c r="DR16" s="686"/>
      <c r="DS16" s="686"/>
      <c r="DT16" s="686"/>
      <c r="DU16" s="686"/>
      <c r="DV16" s="686"/>
      <c r="DW16" s="686"/>
      <c r="DX16" s="686"/>
      <c r="DY16" s="686"/>
      <c r="DZ16" s="686"/>
      <c r="EA16" s="686"/>
      <c r="EB16" s="686"/>
      <c r="EC16" s="695"/>
    </row>
    <row r="17" spans="2:133" ht="11.25" customHeight="1" x14ac:dyDescent="0.15">
      <c r="B17" s="682" t="s">
        <v>271</v>
      </c>
      <c r="C17" s="683"/>
      <c r="D17" s="683"/>
      <c r="E17" s="683"/>
      <c r="F17" s="683"/>
      <c r="G17" s="683"/>
      <c r="H17" s="683"/>
      <c r="I17" s="683"/>
      <c r="J17" s="683"/>
      <c r="K17" s="683"/>
      <c r="L17" s="683"/>
      <c r="M17" s="683"/>
      <c r="N17" s="683"/>
      <c r="O17" s="683"/>
      <c r="P17" s="683"/>
      <c r="Q17" s="684"/>
      <c r="R17" s="685">
        <v>64105</v>
      </c>
      <c r="S17" s="686"/>
      <c r="T17" s="686"/>
      <c r="U17" s="686"/>
      <c r="V17" s="686"/>
      <c r="W17" s="686"/>
      <c r="X17" s="686"/>
      <c r="Y17" s="687"/>
      <c r="Z17" s="688">
        <v>0.1</v>
      </c>
      <c r="AA17" s="688"/>
      <c r="AB17" s="688"/>
      <c r="AC17" s="688"/>
      <c r="AD17" s="689">
        <v>64105</v>
      </c>
      <c r="AE17" s="689"/>
      <c r="AF17" s="689"/>
      <c r="AG17" s="689"/>
      <c r="AH17" s="689"/>
      <c r="AI17" s="689"/>
      <c r="AJ17" s="689"/>
      <c r="AK17" s="689"/>
      <c r="AL17" s="690">
        <v>0.3</v>
      </c>
      <c r="AM17" s="691"/>
      <c r="AN17" s="691"/>
      <c r="AO17" s="692"/>
      <c r="AP17" s="682" t="s">
        <v>272</v>
      </c>
      <c r="AQ17" s="683"/>
      <c r="AR17" s="683"/>
      <c r="AS17" s="683"/>
      <c r="AT17" s="683"/>
      <c r="AU17" s="683"/>
      <c r="AV17" s="683"/>
      <c r="AW17" s="683"/>
      <c r="AX17" s="683"/>
      <c r="AY17" s="683"/>
      <c r="AZ17" s="683"/>
      <c r="BA17" s="683"/>
      <c r="BB17" s="683"/>
      <c r="BC17" s="683"/>
      <c r="BD17" s="683"/>
      <c r="BE17" s="683"/>
      <c r="BF17" s="684"/>
      <c r="BG17" s="685" t="s">
        <v>129</v>
      </c>
      <c r="BH17" s="686"/>
      <c r="BI17" s="686"/>
      <c r="BJ17" s="686"/>
      <c r="BK17" s="686"/>
      <c r="BL17" s="686"/>
      <c r="BM17" s="686"/>
      <c r="BN17" s="687"/>
      <c r="BO17" s="688" t="s">
        <v>240</v>
      </c>
      <c r="BP17" s="688"/>
      <c r="BQ17" s="688"/>
      <c r="BR17" s="688"/>
      <c r="BS17" s="694" t="s">
        <v>240</v>
      </c>
      <c r="BT17" s="686"/>
      <c r="BU17" s="686"/>
      <c r="BV17" s="686"/>
      <c r="BW17" s="686"/>
      <c r="BX17" s="686"/>
      <c r="BY17" s="686"/>
      <c r="BZ17" s="686"/>
      <c r="CA17" s="686"/>
      <c r="CB17" s="695"/>
      <c r="CD17" s="700" t="s">
        <v>273</v>
      </c>
      <c r="CE17" s="701"/>
      <c r="CF17" s="701"/>
      <c r="CG17" s="701"/>
      <c r="CH17" s="701"/>
      <c r="CI17" s="701"/>
      <c r="CJ17" s="701"/>
      <c r="CK17" s="701"/>
      <c r="CL17" s="701"/>
      <c r="CM17" s="701"/>
      <c r="CN17" s="701"/>
      <c r="CO17" s="701"/>
      <c r="CP17" s="701"/>
      <c r="CQ17" s="702"/>
      <c r="CR17" s="685">
        <v>3779606</v>
      </c>
      <c r="CS17" s="686"/>
      <c r="CT17" s="686"/>
      <c r="CU17" s="686"/>
      <c r="CV17" s="686"/>
      <c r="CW17" s="686"/>
      <c r="CX17" s="686"/>
      <c r="CY17" s="687"/>
      <c r="CZ17" s="688">
        <v>8.6</v>
      </c>
      <c r="DA17" s="688"/>
      <c r="DB17" s="688"/>
      <c r="DC17" s="688"/>
      <c r="DD17" s="694" t="s">
        <v>183</v>
      </c>
      <c r="DE17" s="686"/>
      <c r="DF17" s="686"/>
      <c r="DG17" s="686"/>
      <c r="DH17" s="686"/>
      <c r="DI17" s="686"/>
      <c r="DJ17" s="686"/>
      <c r="DK17" s="686"/>
      <c r="DL17" s="686"/>
      <c r="DM17" s="686"/>
      <c r="DN17" s="686"/>
      <c r="DO17" s="686"/>
      <c r="DP17" s="687"/>
      <c r="DQ17" s="694">
        <v>3771346</v>
      </c>
      <c r="DR17" s="686"/>
      <c r="DS17" s="686"/>
      <c r="DT17" s="686"/>
      <c r="DU17" s="686"/>
      <c r="DV17" s="686"/>
      <c r="DW17" s="686"/>
      <c r="DX17" s="686"/>
      <c r="DY17" s="686"/>
      <c r="DZ17" s="686"/>
      <c r="EA17" s="686"/>
      <c r="EB17" s="686"/>
      <c r="EC17" s="695"/>
    </row>
    <row r="18" spans="2:133" ht="11.25" customHeight="1" x14ac:dyDescent="0.15">
      <c r="B18" s="682" t="s">
        <v>274</v>
      </c>
      <c r="C18" s="683"/>
      <c r="D18" s="683"/>
      <c r="E18" s="683"/>
      <c r="F18" s="683"/>
      <c r="G18" s="683"/>
      <c r="H18" s="683"/>
      <c r="I18" s="683"/>
      <c r="J18" s="683"/>
      <c r="K18" s="683"/>
      <c r="L18" s="683"/>
      <c r="M18" s="683"/>
      <c r="N18" s="683"/>
      <c r="O18" s="683"/>
      <c r="P18" s="683"/>
      <c r="Q18" s="684"/>
      <c r="R18" s="685">
        <v>81943</v>
      </c>
      <c r="S18" s="686"/>
      <c r="T18" s="686"/>
      <c r="U18" s="686"/>
      <c r="V18" s="686"/>
      <c r="W18" s="686"/>
      <c r="X18" s="686"/>
      <c r="Y18" s="687"/>
      <c r="Z18" s="688">
        <v>0.2</v>
      </c>
      <c r="AA18" s="688"/>
      <c r="AB18" s="688"/>
      <c r="AC18" s="688"/>
      <c r="AD18" s="689">
        <v>81943</v>
      </c>
      <c r="AE18" s="689"/>
      <c r="AF18" s="689"/>
      <c r="AG18" s="689"/>
      <c r="AH18" s="689"/>
      <c r="AI18" s="689"/>
      <c r="AJ18" s="689"/>
      <c r="AK18" s="689"/>
      <c r="AL18" s="690">
        <v>0.4</v>
      </c>
      <c r="AM18" s="691"/>
      <c r="AN18" s="691"/>
      <c r="AO18" s="692"/>
      <c r="AP18" s="682" t="s">
        <v>275</v>
      </c>
      <c r="AQ18" s="683"/>
      <c r="AR18" s="683"/>
      <c r="AS18" s="683"/>
      <c r="AT18" s="683"/>
      <c r="AU18" s="683"/>
      <c r="AV18" s="683"/>
      <c r="AW18" s="683"/>
      <c r="AX18" s="683"/>
      <c r="AY18" s="683"/>
      <c r="AZ18" s="683"/>
      <c r="BA18" s="683"/>
      <c r="BB18" s="683"/>
      <c r="BC18" s="683"/>
      <c r="BD18" s="683"/>
      <c r="BE18" s="683"/>
      <c r="BF18" s="684"/>
      <c r="BG18" s="685" t="s">
        <v>240</v>
      </c>
      <c r="BH18" s="686"/>
      <c r="BI18" s="686"/>
      <c r="BJ18" s="686"/>
      <c r="BK18" s="686"/>
      <c r="BL18" s="686"/>
      <c r="BM18" s="686"/>
      <c r="BN18" s="687"/>
      <c r="BO18" s="688" t="s">
        <v>240</v>
      </c>
      <c r="BP18" s="688"/>
      <c r="BQ18" s="688"/>
      <c r="BR18" s="688"/>
      <c r="BS18" s="694" t="s">
        <v>183</v>
      </c>
      <c r="BT18" s="686"/>
      <c r="BU18" s="686"/>
      <c r="BV18" s="686"/>
      <c r="BW18" s="686"/>
      <c r="BX18" s="686"/>
      <c r="BY18" s="686"/>
      <c r="BZ18" s="686"/>
      <c r="CA18" s="686"/>
      <c r="CB18" s="695"/>
      <c r="CD18" s="700" t="s">
        <v>276</v>
      </c>
      <c r="CE18" s="701"/>
      <c r="CF18" s="701"/>
      <c r="CG18" s="701"/>
      <c r="CH18" s="701"/>
      <c r="CI18" s="701"/>
      <c r="CJ18" s="701"/>
      <c r="CK18" s="701"/>
      <c r="CL18" s="701"/>
      <c r="CM18" s="701"/>
      <c r="CN18" s="701"/>
      <c r="CO18" s="701"/>
      <c r="CP18" s="701"/>
      <c r="CQ18" s="702"/>
      <c r="CR18" s="685" t="s">
        <v>129</v>
      </c>
      <c r="CS18" s="686"/>
      <c r="CT18" s="686"/>
      <c r="CU18" s="686"/>
      <c r="CV18" s="686"/>
      <c r="CW18" s="686"/>
      <c r="CX18" s="686"/>
      <c r="CY18" s="687"/>
      <c r="CZ18" s="688" t="s">
        <v>240</v>
      </c>
      <c r="DA18" s="688"/>
      <c r="DB18" s="688"/>
      <c r="DC18" s="688"/>
      <c r="DD18" s="694" t="s">
        <v>129</v>
      </c>
      <c r="DE18" s="686"/>
      <c r="DF18" s="686"/>
      <c r="DG18" s="686"/>
      <c r="DH18" s="686"/>
      <c r="DI18" s="686"/>
      <c r="DJ18" s="686"/>
      <c r="DK18" s="686"/>
      <c r="DL18" s="686"/>
      <c r="DM18" s="686"/>
      <c r="DN18" s="686"/>
      <c r="DO18" s="686"/>
      <c r="DP18" s="687"/>
      <c r="DQ18" s="694" t="s">
        <v>129</v>
      </c>
      <c r="DR18" s="686"/>
      <c r="DS18" s="686"/>
      <c r="DT18" s="686"/>
      <c r="DU18" s="686"/>
      <c r="DV18" s="686"/>
      <c r="DW18" s="686"/>
      <c r="DX18" s="686"/>
      <c r="DY18" s="686"/>
      <c r="DZ18" s="686"/>
      <c r="EA18" s="686"/>
      <c r="EB18" s="686"/>
      <c r="EC18" s="695"/>
    </row>
    <row r="19" spans="2:133" ht="11.25" customHeight="1" x14ac:dyDescent="0.15">
      <c r="B19" s="682" t="s">
        <v>277</v>
      </c>
      <c r="C19" s="683"/>
      <c r="D19" s="683"/>
      <c r="E19" s="683"/>
      <c r="F19" s="683"/>
      <c r="G19" s="683"/>
      <c r="H19" s="683"/>
      <c r="I19" s="683"/>
      <c r="J19" s="683"/>
      <c r="K19" s="683"/>
      <c r="L19" s="683"/>
      <c r="M19" s="683"/>
      <c r="N19" s="683"/>
      <c r="O19" s="683"/>
      <c r="P19" s="683"/>
      <c r="Q19" s="684"/>
      <c r="R19" s="685">
        <v>54829</v>
      </c>
      <c r="S19" s="686"/>
      <c r="T19" s="686"/>
      <c r="U19" s="686"/>
      <c r="V19" s="686"/>
      <c r="W19" s="686"/>
      <c r="X19" s="686"/>
      <c r="Y19" s="687"/>
      <c r="Z19" s="688">
        <v>0.1</v>
      </c>
      <c r="AA19" s="688"/>
      <c r="AB19" s="688"/>
      <c r="AC19" s="688"/>
      <c r="AD19" s="689">
        <v>54829</v>
      </c>
      <c r="AE19" s="689"/>
      <c r="AF19" s="689"/>
      <c r="AG19" s="689"/>
      <c r="AH19" s="689"/>
      <c r="AI19" s="689"/>
      <c r="AJ19" s="689"/>
      <c r="AK19" s="689"/>
      <c r="AL19" s="690">
        <v>0.3</v>
      </c>
      <c r="AM19" s="691"/>
      <c r="AN19" s="691"/>
      <c r="AO19" s="692"/>
      <c r="AP19" s="682" t="s">
        <v>278</v>
      </c>
      <c r="AQ19" s="683"/>
      <c r="AR19" s="683"/>
      <c r="AS19" s="683"/>
      <c r="AT19" s="683"/>
      <c r="AU19" s="683"/>
      <c r="AV19" s="683"/>
      <c r="AW19" s="683"/>
      <c r="AX19" s="683"/>
      <c r="AY19" s="683"/>
      <c r="AZ19" s="683"/>
      <c r="BA19" s="683"/>
      <c r="BB19" s="683"/>
      <c r="BC19" s="683"/>
      <c r="BD19" s="683"/>
      <c r="BE19" s="683"/>
      <c r="BF19" s="684"/>
      <c r="BG19" s="685">
        <v>598985</v>
      </c>
      <c r="BH19" s="686"/>
      <c r="BI19" s="686"/>
      <c r="BJ19" s="686"/>
      <c r="BK19" s="686"/>
      <c r="BL19" s="686"/>
      <c r="BM19" s="686"/>
      <c r="BN19" s="687"/>
      <c r="BO19" s="688">
        <v>5.4</v>
      </c>
      <c r="BP19" s="688"/>
      <c r="BQ19" s="688"/>
      <c r="BR19" s="688"/>
      <c r="BS19" s="694" t="s">
        <v>240</v>
      </c>
      <c r="BT19" s="686"/>
      <c r="BU19" s="686"/>
      <c r="BV19" s="686"/>
      <c r="BW19" s="686"/>
      <c r="BX19" s="686"/>
      <c r="BY19" s="686"/>
      <c r="BZ19" s="686"/>
      <c r="CA19" s="686"/>
      <c r="CB19" s="695"/>
      <c r="CD19" s="700" t="s">
        <v>279</v>
      </c>
      <c r="CE19" s="701"/>
      <c r="CF19" s="701"/>
      <c r="CG19" s="701"/>
      <c r="CH19" s="701"/>
      <c r="CI19" s="701"/>
      <c r="CJ19" s="701"/>
      <c r="CK19" s="701"/>
      <c r="CL19" s="701"/>
      <c r="CM19" s="701"/>
      <c r="CN19" s="701"/>
      <c r="CO19" s="701"/>
      <c r="CP19" s="701"/>
      <c r="CQ19" s="702"/>
      <c r="CR19" s="685" t="s">
        <v>240</v>
      </c>
      <c r="CS19" s="686"/>
      <c r="CT19" s="686"/>
      <c r="CU19" s="686"/>
      <c r="CV19" s="686"/>
      <c r="CW19" s="686"/>
      <c r="CX19" s="686"/>
      <c r="CY19" s="687"/>
      <c r="CZ19" s="688" t="s">
        <v>240</v>
      </c>
      <c r="DA19" s="688"/>
      <c r="DB19" s="688"/>
      <c r="DC19" s="688"/>
      <c r="DD19" s="694" t="s">
        <v>129</v>
      </c>
      <c r="DE19" s="686"/>
      <c r="DF19" s="686"/>
      <c r="DG19" s="686"/>
      <c r="DH19" s="686"/>
      <c r="DI19" s="686"/>
      <c r="DJ19" s="686"/>
      <c r="DK19" s="686"/>
      <c r="DL19" s="686"/>
      <c r="DM19" s="686"/>
      <c r="DN19" s="686"/>
      <c r="DO19" s="686"/>
      <c r="DP19" s="687"/>
      <c r="DQ19" s="694" t="s">
        <v>129</v>
      </c>
      <c r="DR19" s="686"/>
      <c r="DS19" s="686"/>
      <c r="DT19" s="686"/>
      <c r="DU19" s="686"/>
      <c r="DV19" s="686"/>
      <c r="DW19" s="686"/>
      <c r="DX19" s="686"/>
      <c r="DY19" s="686"/>
      <c r="DZ19" s="686"/>
      <c r="EA19" s="686"/>
      <c r="EB19" s="686"/>
      <c r="EC19" s="695"/>
    </row>
    <row r="20" spans="2:133" ht="11.25" customHeight="1" x14ac:dyDescent="0.15">
      <c r="B20" s="682" t="s">
        <v>280</v>
      </c>
      <c r="C20" s="683"/>
      <c r="D20" s="683"/>
      <c r="E20" s="683"/>
      <c r="F20" s="683"/>
      <c r="G20" s="683"/>
      <c r="H20" s="683"/>
      <c r="I20" s="683"/>
      <c r="J20" s="683"/>
      <c r="K20" s="683"/>
      <c r="L20" s="683"/>
      <c r="M20" s="683"/>
      <c r="N20" s="683"/>
      <c r="O20" s="683"/>
      <c r="P20" s="683"/>
      <c r="Q20" s="684"/>
      <c r="R20" s="685">
        <v>21199</v>
      </c>
      <c r="S20" s="686"/>
      <c r="T20" s="686"/>
      <c r="U20" s="686"/>
      <c r="V20" s="686"/>
      <c r="W20" s="686"/>
      <c r="X20" s="686"/>
      <c r="Y20" s="687"/>
      <c r="Z20" s="688">
        <v>0</v>
      </c>
      <c r="AA20" s="688"/>
      <c r="AB20" s="688"/>
      <c r="AC20" s="688"/>
      <c r="AD20" s="689">
        <v>21199</v>
      </c>
      <c r="AE20" s="689"/>
      <c r="AF20" s="689"/>
      <c r="AG20" s="689"/>
      <c r="AH20" s="689"/>
      <c r="AI20" s="689"/>
      <c r="AJ20" s="689"/>
      <c r="AK20" s="689"/>
      <c r="AL20" s="690">
        <v>0.1</v>
      </c>
      <c r="AM20" s="691"/>
      <c r="AN20" s="691"/>
      <c r="AO20" s="692"/>
      <c r="AP20" s="682" t="s">
        <v>281</v>
      </c>
      <c r="AQ20" s="683"/>
      <c r="AR20" s="683"/>
      <c r="AS20" s="683"/>
      <c r="AT20" s="683"/>
      <c r="AU20" s="683"/>
      <c r="AV20" s="683"/>
      <c r="AW20" s="683"/>
      <c r="AX20" s="683"/>
      <c r="AY20" s="683"/>
      <c r="AZ20" s="683"/>
      <c r="BA20" s="683"/>
      <c r="BB20" s="683"/>
      <c r="BC20" s="683"/>
      <c r="BD20" s="683"/>
      <c r="BE20" s="683"/>
      <c r="BF20" s="684"/>
      <c r="BG20" s="685">
        <v>598985</v>
      </c>
      <c r="BH20" s="686"/>
      <c r="BI20" s="686"/>
      <c r="BJ20" s="686"/>
      <c r="BK20" s="686"/>
      <c r="BL20" s="686"/>
      <c r="BM20" s="686"/>
      <c r="BN20" s="687"/>
      <c r="BO20" s="688">
        <v>5.4</v>
      </c>
      <c r="BP20" s="688"/>
      <c r="BQ20" s="688"/>
      <c r="BR20" s="688"/>
      <c r="BS20" s="694" t="s">
        <v>240</v>
      </c>
      <c r="BT20" s="686"/>
      <c r="BU20" s="686"/>
      <c r="BV20" s="686"/>
      <c r="BW20" s="686"/>
      <c r="BX20" s="686"/>
      <c r="BY20" s="686"/>
      <c r="BZ20" s="686"/>
      <c r="CA20" s="686"/>
      <c r="CB20" s="695"/>
      <c r="CD20" s="700" t="s">
        <v>282</v>
      </c>
      <c r="CE20" s="701"/>
      <c r="CF20" s="701"/>
      <c r="CG20" s="701"/>
      <c r="CH20" s="701"/>
      <c r="CI20" s="701"/>
      <c r="CJ20" s="701"/>
      <c r="CK20" s="701"/>
      <c r="CL20" s="701"/>
      <c r="CM20" s="701"/>
      <c r="CN20" s="701"/>
      <c r="CO20" s="701"/>
      <c r="CP20" s="701"/>
      <c r="CQ20" s="702"/>
      <c r="CR20" s="685">
        <v>43950726</v>
      </c>
      <c r="CS20" s="686"/>
      <c r="CT20" s="686"/>
      <c r="CU20" s="686"/>
      <c r="CV20" s="686"/>
      <c r="CW20" s="686"/>
      <c r="CX20" s="686"/>
      <c r="CY20" s="687"/>
      <c r="CZ20" s="688">
        <v>100</v>
      </c>
      <c r="DA20" s="688"/>
      <c r="DB20" s="688"/>
      <c r="DC20" s="688"/>
      <c r="DD20" s="694">
        <v>3233563</v>
      </c>
      <c r="DE20" s="686"/>
      <c r="DF20" s="686"/>
      <c r="DG20" s="686"/>
      <c r="DH20" s="686"/>
      <c r="DI20" s="686"/>
      <c r="DJ20" s="686"/>
      <c r="DK20" s="686"/>
      <c r="DL20" s="686"/>
      <c r="DM20" s="686"/>
      <c r="DN20" s="686"/>
      <c r="DO20" s="686"/>
      <c r="DP20" s="687"/>
      <c r="DQ20" s="694">
        <v>25206398</v>
      </c>
      <c r="DR20" s="686"/>
      <c r="DS20" s="686"/>
      <c r="DT20" s="686"/>
      <c r="DU20" s="686"/>
      <c r="DV20" s="686"/>
      <c r="DW20" s="686"/>
      <c r="DX20" s="686"/>
      <c r="DY20" s="686"/>
      <c r="DZ20" s="686"/>
      <c r="EA20" s="686"/>
      <c r="EB20" s="686"/>
      <c r="EC20" s="695"/>
    </row>
    <row r="21" spans="2:133" ht="11.25" customHeight="1" x14ac:dyDescent="0.15">
      <c r="B21" s="682" t="s">
        <v>283</v>
      </c>
      <c r="C21" s="683"/>
      <c r="D21" s="683"/>
      <c r="E21" s="683"/>
      <c r="F21" s="683"/>
      <c r="G21" s="683"/>
      <c r="H21" s="683"/>
      <c r="I21" s="683"/>
      <c r="J21" s="683"/>
      <c r="K21" s="683"/>
      <c r="L21" s="683"/>
      <c r="M21" s="683"/>
      <c r="N21" s="683"/>
      <c r="O21" s="683"/>
      <c r="P21" s="683"/>
      <c r="Q21" s="684"/>
      <c r="R21" s="685">
        <v>5915</v>
      </c>
      <c r="S21" s="686"/>
      <c r="T21" s="686"/>
      <c r="U21" s="686"/>
      <c r="V21" s="686"/>
      <c r="W21" s="686"/>
      <c r="X21" s="686"/>
      <c r="Y21" s="687"/>
      <c r="Z21" s="688">
        <v>0</v>
      </c>
      <c r="AA21" s="688"/>
      <c r="AB21" s="688"/>
      <c r="AC21" s="688"/>
      <c r="AD21" s="689">
        <v>5915</v>
      </c>
      <c r="AE21" s="689"/>
      <c r="AF21" s="689"/>
      <c r="AG21" s="689"/>
      <c r="AH21" s="689"/>
      <c r="AI21" s="689"/>
      <c r="AJ21" s="689"/>
      <c r="AK21" s="689"/>
      <c r="AL21" s="690">
        <v>0</v>
      </c>
      <c r="AM21" s="691"/>
      <c r="AN21" s="691"/>
      <c r="AO21" s="692"/>
      <c r="AP21" s="704" t="s">
        <v>284</v>
      </c>
      <c r="AQ21" s="705"/>
      <c r="AR21" s="705"/>
      <c r="AS21" s="705"/>
      <c r="AT21" s="705"/>
      <c r="AU21" s="705"/>
      <c r="AV21" s="705"/>
      <c r="AW21" s="705"/>
      <c r="AX21" s="705"/>
      <c r="AY21" s="705"/>
      <c r="AZ21" s="705"/>
      <c r="BA21" s="705"/>
      <c r="BB21" s="705"/>
      <c r="BC21" s="705"/>
      <c r="BD21" s="705"/>
      <c r="BE21" s="705"/>
      <c r="BF21" s="706"/>
      <c r="BG21" s="685">
        <v>115871</v>
      </c>
      <c r="BH21" s="686"/>
      <c r="BI21" s="686"/>
      <c r="BJ21" s="686"/>
      <c r="BK21" s="686"/>
      <c r="BL21" s="686"/>
      <c r="BM21" s="686"/>
      <c r="BN21" s="687"/>
      <c r="BO21" s="688">
        <v>1</v>
      </c>
      <c r="BP21" s="688"/>
      <c r="BQ21" s="688"/>
      <c r="BR21" s="688"/>
      <c r="BS21" s="694" t="s">
        <v>240</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285</v>
      </c>
      <c r="C22" s="683"/>
      <c r="D22" s="683"/>
      <c r="E22" s="683"/>
      <c r="F22" s="683"/>
      <c r="G22" s="683"/>
      <c r="H22" s="683"/>
      <c r="I22" s="683"/>
      <c r="J22" s="683"/>
      <c r="K22" s="683"/>
      <c r="L22" s="683"/>
      <c r="M22" s="683"/>
      <c r="N22" s="683"/>
      <c r="O22" s="683"/>
      <c r="P22" s="683"/>
      <c r="Q22" s="684"/>
      <c r="R22" s="685">
        <v>8313341</v>
      </c>
      <c r="S22" s="686"/>
      <c r="T22" s="686"/>
      <c r="U22" s="686"/>
      <c r="V22" s="686"/>
      <c r="W22" s="686"/>
      <c r="X22" s="686"/>
      <c r="Y22" s="687"/>
      <c r="Z22" s="688">
        <v>18.100000000000001</v>
      </c>
      <c r="AA22" s="688"/>
      <c r="AB22" s="688"/>
      <c r="AC22" s="688"/>
      <c r="AD22" s="689">
        <v>7444746</v>
      </c>
      <c r="AE22" s="689"/>
      <c r="AF22" s="689"/>
      <c r="AG22" s="689"/>
      <c r="AH22" s="689"/>
      <c r="AI22" s="689"/>
      <c r="AJ22" s="689"/>
      <c r="AK22" s="689"/>
      <c r="AL22" s="690">
        <v>35.9</v>
      </c>
      <c r="AM22" s="691"/>
      <c r="AN22" s="691"/>
      <c r="AO22" s="692"/>
      <c r="AP22" s="704" t="s">
        <v>286</v>
      </c>
      <c r="AQ22" s="705"/>
      <c r="AR22" s="705"/>
      <c r="AS22" s="705"/>
      <c r="AT22" s="705"/>
      <c r="AU22" s="705"/>
      <c r="AV22" s="705"/>
      <c r="AW22" s="705"/>
      <c r="AX22" s="705"/>
      <c r="AY22" s="705"/>
      <c r="AZ22" s="705"/>
      <c r="BA22" s="705"/>
      <c r="BB22" s="705"/>
      <c r="BC22" s="705"/>
      <c r="BD22" s="705"/>
      <c r="BE22" s="705"/>
      <c r="BF22" s="706"/>
      <c r="BG22" s="685" t="s">
        <v>129</v>
      </c>
      <c r="BH22" s="686"/>
      <c r="BI22" s="686"/>
      <c r="BJ22" s="686"/>
      <c r="BK22" s="686"/>
      <c r="BL22" s="686"/>
      <c r="BM22" s="686"/>
      <c r="BN22" s="687"/>
      <c r="BO22" s="688" t="s">
        <v>129</v>
      </c>
      <c r="BP22" s="688"/>
      <c r="BQ22" s="688"/>
      <c r="BR22" s="688"/>
      <c r="BS22" s="694" t="s">
        <v>129</v>
      </c>
      <c r="BT22" s="686"/>
      <c r="BU22" s="686"/>
      <c r="BV22" s="686"/>
      <c r="BW22" s="686"/>
      <c r="BX22" s="686"/>
      <c r="BY22" s="686"/>
      <c r="BZ22" s="686"/>
      <c r="CA22" s="686"/>
      <c r="CB22" s="695"/>
      <c r="CD22" s="667" t="s">
        <v>287</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288</v>
      </c>
      <c r="C23" s="683"/>
      <c r="D23" s="683"/>
      <c r="E23" s="683"/>
      <c r="F23" s="683"/>
      <c r="G23" s="683"/>
      <c r="H23" s="683"/>
      <c r="I23" s="683"/>
      <c r="J23" s="683"/>
      <c r="K23" s="683"/>
      <c r="L23" s="683"/>
      <c r="M23" s="683"/>
      <c r="N23" s="683"/>
      <c r="O23" s="683"/>
      <c r="P23" s="683"/>
      <c r="Q23" s="684"/>
      <c r="R23" s="685">
        <v>7444746</v>
      </c>
      <c r="S23" s="686"/>
      <c r="T23" s="686"/>
      <c r="U23" s="686"/>
      <c r="V23" s="686"/>
      <c r="W23" s="686"/>
      <c r="X23" s="686"/>
      <c r="Y23" s="687"/>
      <c r="Z23" s="688">
        <v>16.2</v>
      </c>
      <c r="AA23" s="688"/>
      <c r="AB23" s="688"/>
      <c r="AC23" s="688"/>
      <c r="AD23" s="689">
        <v>7444746</v>
      </c>
      <c r="AE23" s="689"/>
      <c r="AF23" s="689"/>
      <c r="AG23" s="689"/>
      <c r="AH23" s="689"/>
      <c r="AI23" s="689"/>
      <c r="AJ23" s="689"/>
      <c r="AK23" s="689"/>
      <c r="AL23" s="690">
        <v>35.9</v>
      </c>
      <c r="AM23" s="691"/>
      <c r="AN23" s="691"/>
      <c r="AO23" s="692"/>
      <c r="AP23" s="704" t="s">
        <v>289</v>
      </c>
      <c r="AQ23" s="705"/>
      <c r="AR23" s="705"/>
      <c r="AS23" s="705"/>
      <c r="AT23" s="705"/>
      <c r="AU23" s="705"/>
      <c r="AV23" s="705"/>
      <c r="AW23" s="705"/>
      <c r="AX23" s="705"/>
      <c r="AY23" s="705"/>
      <c r="AZ23" s="705"/>
      <c r="BA23" s="705"/>
      <c r="BB23" s="705"/>
      <c r="BC23" s="705"/>
      <c r="BD23" s="705"/>
      <c r="BE23" s="705"/>
      <c r="BF23" s="706"/>
      <c r="BG23" s="685">
        <v>483114</v>
      </c>
      <c r="BH23" s="686"/>
      <c r="BI23" s="686"/>
      <c r="BJ23" s="686"/>
      <c r="BK23" s="686"/>
      <c r="BL23" s="686"/>
      <c r="BM23" s="686"/>
      <c r="BN23" s="687"/>
      <c r="BO23" s="688">
        <v>4.4000000000000004</v>
      </c>
      <c r="BP23" s="688"/>
      <c r="BQ23" s="688"/>
      <c r="BR23" s="688"/>
      <c r="BS23" s="694" t="s">
        <v>129</v>
      </c>
      <c r="BT23" s="686"/>
      <c r="BU23" s="686"/>
      <c r="BV23" s="686"/>
      <c r="BW23" s="686"/>
      <c r="BX23" s="686"/>
      <c r="BY23" s="686"/>
      <c r="BZ23" s="686"/>
      <c r="CA23" s="686"/>
      <c r="CB23" s="695"/>
      <c r="CD23" s="667" t="s">
        <v>228</v>
      </c>
      <c r="CE23" s="668"/>
      <c r="CF23" s="668"/>
      <c r="CG23" s="668"/>
      <c r="CH23" s="668"/>
      <c r="CI23" s="668"/>
      <c r="CJ23" s="668"/>
      <c r="CK23" s="668"/>
      <c r="CL23" s="668"/>
      <c r="CM23" s="668"/>
      <c r="CN23" s="668"/>
      <c r="CO23" s="668"/>
      <c r="CP23" s="668"/>
      <c r="CQ23" s="669"/>
      <c r="CR23" s="667" t="s">
        <v>290</v>
      </c>
      <c r="CS23" s="668"/>
      <c r="CT23" s="668"/>
      <c r="CU23" s="668"/>
      <c r="CV23" s="668"/>
      <c r="CW23" s="668"/>
      <c r="CX23" s="668"/>
      <c r="CY23" s="669"/>
      <c r="CZ23" s="667" t="s">
        <v>291</v>
      </c>
      <c r="DA23" s="668"/>
      <c r="DB23" s="668"/>
      <c r="DC23" s="669"/>
      <c r="DD23" s="667" t="s">
        <v>292</v>
      </c>
      <c r="DE23" s="668"/>
      <c r="DF23" s="668"/>
      <c r="DG23" s="668"/>
      <c r="DH23" s="668"/>
      <c r="DI23" s="668"/>
      <c r="DJ23" s="668"/>
      <c r="DK23" s="669"/>
      <c r="DL23" s="716" t="s">
        <v>293</v>
      </c>
      <c r="DM23" s="717"/>
      <c r="DN23" s="717"/>
      <c r="DO23" s="717"/>
      <c r="DP23" s="717"/>
      <c r="DQ23" s="717"/>
      <c r="DR23" s="717"/>
      <c r="DS23" s="717"/>
      <c r="DT23" s="717"/>
      <c r="DU23" s="717"/>
      <c r="DV23" s="718"/>
      <c r="DW23" s="667" t="s">
        <v>294</v>
      </c>
      <c r="DX23" s="668"/>
      <c r="DY23" s="668"/>
      <c r="DZ23" s="668"/>
      <c r="EA23" s="668"/>
      <c r="EB23" s="668"/>
      <c r="EC23" s="669"/>
    </row>
    <row r="24" spans="2:133" ht="11.25" customHeight="1" x14ac:dyDescent="0.15">
      <c r="B24" s="682" t="s">
        <v>295</v>
      </c>
      <c r="C24" s="683"/>
      <c r="D24" s="683"/>
      <c r="E24" s="683"/>
      <c r="F24" s="683"/>
      <c r="G24" s="683"/>
      <c r="H24" s="683"/>
      <c r="I24" s="683"/>
      <c r="J24" s="683"/>
      <c r="K24" s="683"/>
      <c r="L24" s="683"/>
      <c r="M24" s="683"/>
      <c r="N24" s="683"/>
      <c r="O24" s="683"/>
      <c r="P24" s="683"/>
      <c r="Q24" s="684"/>
      <c r="R24" s="685">
        <v>868595</v>
      </c>
      <c r="S24" s="686"/>
      <c r="T24" s="686"/>
      <c r="U24" s="686"/>
      <c r="V24" s="686"/>
      <c r="W24" s="686"/>
      <c r="X24" s="686"/>
      <c r="Y24" s="687"/>
      <c r="Z24" s="688">
        <v>1.9</v>
      </c>
      <c r="AA24" s="688"/>
      <c r="AB24" s="688"/>
      <c r="AC24" s="688"/>
      <c r="AD24" s="689" t="s">
        <v>129</v>
      </c>
      <c r="AE24" s="689"/>
      <c r="AF24" s="689"/>
      <c r="AG24" s="689"/>
      <c r="AH24" s="689"/>
      <c r="AI24" s="689"/>
      <c r="AJ24" s="689"/>
      <c r="AK24" s="689"/>
      <c r="AL24" s="690" t="s">
        <v>183</v>
      </c>
      <c r="AM24" s="691"/>
      <c r="AN24" s="691"/>
      <c r="AO24" s="692"/>
      <c r="AP24" s="704" t="s">
        <v>296</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240</v>
      </c>
      <c r="BP24" s="688"/>
      <c r="BQ24" s="688"/>
      <c r="BR24" s="688"/>
      <c r="BS24" s="694" t="s">
        <v>240</v>
      </c>
      <c r="BT24" s="686"/>
      <c r="BU24" s="686"/>
      <c r="BV24" s="686"/>
      <c r="BW24" s="686"/>
      <c r="BX24" s="686"/>
      <c r="BY24" s="686"/>
      <c r="BZ24" s="686"/>
      <c r="CA24" s="686"/>
      <c r="CB24" s="695"/>
      <c r="CD24" s="696" t="s">
        <v>297</v>
      </c>
      <c r="CE24" s="697"/>
      <c r="CF24" s="697"/>
      <c r="CG24" s="697"/>
      <c r="CH24" s="697"/>
      <c r="CI24" s="697"/>
      <c r="CJ24" s="697"/>
      <c r="CK24" s="697"/>
      <c r="CL24" s="697"/>
      <c r="CM24" s="697"/>
      <c r="CN24" s="697"/>
      <c r="CO24" s="697"/>
      <c r="CP24" s="697"/>
      <c r="CQ24" s="698"/>
      <c r="CR24" s="674">
        <v>16595283</v>
      </c>
      <c r="CS24" s="675"/>
      <c r="CT24" s="675"/>
      <c r="CU24" s="675"/>
      <c r="CV24" s="675"/>
      <c r="CW24" s="675"/>
      <c r="CX24" s="675"/>
      <c r="CY24" s="676"/>
      <c r="CZ24" s="679">
        <v>37.799999999999997</v>
      </c>
      <c r="DA24" s="680"/>
      <c r="DB24" s="680"/>
      <c r="DC24" s="699"/>
      <c r="DD24" s="724">
        <v>11519638</v>
      </c>
      <c r="DE24" s="675"/>
      <c r="DF24" s="675"/>
      <c r="DG24" s="675"/>
      <c r="DH24" s="675"/>
      <c r="DI24" s="675"/>
      <c r="DJ24" s="675"/>
      <c r="DK24" s="676"/>
      <c r="DL24" s="724">
        <v>10920604</v>
      </c>
      <c r="DM24" s="675"/>
      <c r="DN24" s="675"/>
      <c r="DO24" s="675"/>
      <c r="DP24" s="675"/>
      <c r="DQ24" s="675"/>
      <c r="DR24" s="675"/>
      <c r="DS24" s="675"/>
      <c r="DT24" s="675"/>
      <c r="DU24" s="675"/>
      <c r="DV24" s="676"/>
      <c r="DW24" s="679">
        <v>50.4</v>
      </c>
      <c r="DX24" s="680"/>
      <c r="DY24" s="680"/>
      <c r="DZ24" s="680"/>
      <c r="EA24" s="680"/>
      <c r="EB24" s="680"/>
      <c r="EC24" s="681"/>
    </row>
    <row r="25" spans="2:133" ht="11.25" customHeight="1" x14ac:dyDescent="0.15">
      <c r="B25" s="682" t="s">
        <v>298</v>
      </c>
      <c r="C25" s="683"/>
      <c r="D25" s="683"/>
      <c r="E25" s="683"/>
      <c r="F25" s="683"/>
      <c r="G25" s="683"/>
      <c r="H25" s="683"/>
      <c r="I25" s="683"/>
      <c r="J25" s="683"/>
      <c r="K25" s="683"/>
      <c r="L25" s="683"/>
      <c r="M25" s="683"/>
      <c r="N25" s="683"/>
      <c r="O25" s="683"/>
      <c r="P25" s="683"/>
      <c r="Q25" s="684"/>
      <c r="R25" s="685" t="s">
        <v>240</v>
      </c>
      <c r="S25" s="686"/>
      <c r="T25" s="686"/>
      <c r="U25" s="686"/>
      <c r="V25" s="686"/>
      <c r="W25" s="686"/>
      <c r="X25" s="686"/>
      <c r="Y25" s="687"/>
      <c r="Z25" s="688" t="s">
        <v>183</v>
      </c>
      <c r="AA25" s="688"/>
      <c r="AB25" s="688"/>
      <c r="AC25" s="688"/>
      <c r="AD25" s="689" t="s">
        <v>183</v>
      </c>
      <c r="AE25" s="689"/>
      <c r="AF25" s="689"/>
      <c r="AG25" s="689"/>
      <c r="AH25" s="689"/>
      <c r="AI25" s="689"/>
      <c r="AJ25" s="689"/>
      <c r="AK25" s="689"/>
      <c r="AL25" s="690" t="s">
        <v>129</v>
      </c>
      <c r="AM25" s="691"/>
      <c r="AN25" s="691"/>
      <c r="AO25" s="692"/>
      <c r="AP25" s="704" t="s">
        <v>299</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240</v>
      </c>
      <c r="BP25" s="688"/>
      <c r="BQ25" s="688"/>
      <c r="BR25" s="688"/>
      <c r="BS25" s="694" t="s">
        <v>129</v>
      </c>
      <c r="BT25" s="686"/>
      <c r="BU25" s="686"/>
      <c r="BV25" s="686"/>
      <c r="BW25" s="686"/>
      <c r="BX25" s="686"/>
      <c r="BY25" s="686"/>
      <c r="BZ25" s="686"/>
      <c r="CA25" s="686"/>
      <c r="CB25" s="695"/>
      <c r="CD25" s="700" t="s">
        <v>300</v>
      </c>
      <c r="CE25" s="701"/>
      <c r="CF25" s="701"/>
      <c r="CG25" s="701"/>
      <c r="CH25" s="701"/>
      <c r="CI25" s="701"/>
      <c r="CJ25" s="701"/>
      <c r="CK25" s="701"/>
      <c r="CL25" s="701"/>
      <c r="CM25" s="701"/>
      <c r="CN25" s="701"/>
      <c r="CO25" s="701"/>
      <c r="CP25" s="701"/>
      <c r="CQ25" s="702"/>
      <c r="CR25" s="685">
        <v>6101692</v>
      </c>
      <c r="CS25" s="721"/>
      <c r="CT25" s="721"/>
      <c r="CU25" s="721"/>
      <c r="CV25" s="721"/>
      <c r="CW25" s="721"/>
      <c r="CX25" s="721"/>
      <c r="CY25" s="722"/>
      <c r="CZ25" s="690">
        <v>13.9</v>
      </c>
      <c r="DA25" s="719"/>
      <c r="DB25" s="719"/>
      <c r="DC25" s="723"/>
      <c r="DD25" s="694">
        <v>5779206</v>
      </c>
      <c r="DE25" s="721"/>
      <c r="DF25" s="721"/>
      <c r="DG25" s="721"/>
      <c r="DH25" s="721"/>
      <c r="DI25" s="721"/>
      <c r="DJ25" s="721"/>
      <c r="DK25" s="722"/>
      <c r="DL25" s="694">
        <v>5662041</v>
      </c>
      <c r="DM25" s="721"/>
      <c r="DN25" s="721"/>
      <c r="DO25" s="721"/>
      <c r="DP25" s="721"/>
      <c r="DQ25" s="721"/>
      <c r="DR25" s="721"/>
      <c r="DS25" s="721"/>
      <c r="DT25" s="721"/>
      <c r="DU25" s="721"/>
      <c r="DV25" s="722"/>
      <c r="DW25" s="690">
        <v>26.1</v>
      </c>
      <c r="DX25" s="719"/>
      <c r="DY25" s="719"/>
      <c r="DZ25" s="719"/>
      <c r="EA25" s="719"/>
      <c r="EB25" s="719"/>
      <c r="EC25" s="720"/>
    </row>
    <row r="26" spans="2:133" ht="11.25" customHeight="1" x14ac:dyDescent="0.15">
      <c r="B26" s="682" t="s">
        <v>301</v>
      </c>
      <c r="C26" s="683"/>
      <c r="D26" s="683"/>
      <c r="E26" s="683"/>
      <c r="F26" s="683"/>
      <c r="G26" s="683"/>
      <c r="H26" s="683"/>
      <c r="I26" s="683"/>
      <c r="J26" s="683"/>
      <c r="K26" s="683"/>
      <c r="L26" s="683"/>
      <c r="M26" s="683"/>
      <c r="N26" s="683"/>
      <c r="O26" s="683"/>
      <c r="P26" s="683"/>
      <c r="Q26" s="684"/>
      <c r="R26" s="685">
        <v>21958068</v>
      </c>
      <c r="S26" s="686"/>
      <c r="T26" s="686"/>
      <c r="U26" s="686"/>
      <c r="V26" s="686"/>
      <c r="W26" s="686"/>
      <c r="X26" s="686"/>
      <c r="Y26" s="687"/>
      <c r="Z26" s="688">
        <v>47.9</v>
      </c>
      <c r="AA26" s="688"/>
      <c r="AB26" s="688"/>
      <c r="AC26" s="688"/>
      <c r="AD26" s="689">
        <v>20606359</v>
      </c>
      <c r="AE26" s="689"/>
      <c r="AF26" s="689"/>
      <c r="AG26" s="689"/>
      <c r="AH26" s="689"/>
      <c r="AI26" s="689"/>
      <c r="AJ26" s="689"/>
      <c r="AK26" s="689"/>
      <c r="AL26" s="690">
        <v>99.3</v>
      </c>
      <c r="AM26" s="691"/>
      <c r="AN26" s="691"/>
      <c r="AO26" s="692"/>
      <c r="AP26" s="704" t="s">
        <v>302</v>
      </c>
      <c r="AQ26" s="734"/>
      <c r="AR26" s="734"/>
      <c r="AS26" s="734"/>
      <c r="AT26" s="734"/>
      <c r="AU26" s="734"/>
      <c r="AV26" s="734"/>
      <c r="AW26" s="734"/>
      <c r="AX26" s="734"/>
      <c r="AY26" s="734"/>
      <c r="AZ26" s="734"/>
      <c r="BA26" s="734"/>
      <c r="BB26" s="734"/>
      <c r="BC26" s="734"/>
      <c r="BD26" s="734"/>
      <c r="BE26" s="734"/>
      <c r="BF26" s="706"/>
      <c r="BG26" s="685" t="s">
        <v>129</v>
      </c>
      <c r="BH26" s="686"/>
      <c r="BI26" s="686"/>
      <c r="BJ26" s="686"/>
      <c r="BK26" s="686"/>
      <c r="BL26" s="686"/>
      <c r="BM26" s="686"/>
      <c r="BN26" s="687"/>
      <c r="BO26" s="688" t="s">
        <v>240</v>
      </c>
      <c r="BP26" s="688"/>
      <c r="BQ26" s="688"/>
      <c r="BR26" s="688"/>
      <c r="BS26" s="694" t="s">
        <v>240</v>
      </c>
      <c r="BT26" s="686"/>
      <c r="BU26" s="686"/>
      <c r="BV26" s="686"/>
      <c r="BW26" s="686"/>
      <c r="BX26" s="686"/>
      <c r="BY26" s="686"/>
      <c r="BZ26" s="686"/>
      <c r="CA26" s="686"/>
      <c r="CB26" s="695"/>
      <c r="CD26" s="700" t="s">
        <v>303</v>
      </c>
      <c r="CE26" s="701"/>
      <c r="CF26" s="701"/>
      <c r="CG26" s="701"/>
      <c r="CH26" s="701"/>
      <c r="CI26" s="701"/>
      <c r="CJ26" s="701"/>
      <c r="CK26" s="701"/>
      <c r="CL26" s="701"/>
      <c r="CM26" s="701"/>
      <c r="CN26" s="701"/>
      <c r="CO26" s="701"/>
      <c r="CP26" s="701"/>
      <c r="CQ26" s="702"/>
      <c r="CR26" s="685">
        <v>3751088</v>
      </c>
      <c r="CS26" s="686"/>
      <c r="CT26" s="686"/>
      <c r="CU26" s="686"/>
      <c r="CV26" s="686"/>
      <c r="CW26" s="686"/>
      <c r="CX26" s="686"/>
      <c r="CY26" s="687"/>
      <c r="CZ26" s="690">
        <v>8.5</v>
      </c>
      <c r="DA26" s="719"/>
      <c r="DB26" s="719"/>
      <c r="DC26" s="723"/>
      <c r="DD26" s="694">
        <v>3591036</v>
      </c>
      <c r="DE26" s="686"/>
      <c r="DF26" s="686"/>
      <c r="DG26" s="686"/>
      <c r="DH26" s="686"/>
      <c r="DI26" s="686"/>
      <c r="DJ26" s="686"/>
      <c r="DK26" s="687"/>
      <c r="DL26" s="694" t="s">
        <v>129</v>
      </c>
      <c r="DM26" s="686"/>
      <c r="DN26" s="686"/>
      <c r="DO26" s="686"/>
      <c r="DP26" s="686"/>
      <c r="DQ26" s="686"/>
      <c r="DR26" s="686"/>
      <c r="DS26" s="686"/>
      <c r="DT26" s="686"/>
      <c r="DU26" s="686"/>
      <c r="DV26" s="687"/>
      <c r="DW26" s="690" t="s">
        <v>240</v>
      </c>
      <c r="DX26" s="719"/>
      <c r="DY26" s="719"/>
      <c r="DZ26" s="719"/>
      <c r="EA26" s="719"/>
      <c r="EB26" s="719"/>
      <c r="EC26" s="720"/>
    </row>
    <row r="27" spans="2:133" ht="11.25" customHeight="1" x14ac:dyDescent="0.15">
      <c r="B27" s="682" t="s">
        <v>304</v>
      </c>
      <c r="C27" s="683"/>
      <c r="D27" s="683"/>
      <c r="E27" s="683"/>
      <c r="F27" s="683"/>
      <c r="G27" s="683"/>
      <c r="H27" s="683"/>
      <c r="I27" s="683"/>
      <c r="J27" s="683"/>
      <c r="K27" s="683"/>
      <c r="L27" s="683"/>
      <c r="M27" s="683"/>
      <c r="N27" s="683"/>
      <c r="O27" s="683"/>
      <c r="P27" s="683"/>
      <c r="Q27" s="684"/>
      <c r="R27" s="685">
        <v>15576</v>
      </c>
      <c r="S27" s="686"/>
      <c r="T27" s="686"/>
      <c r="U27" s="686"/>
      <c r="V27" s="686"/>
      <c r="W27" s="686"/>
      <c r="X27" s="686"/>
      <c r="Y27" s="687"/>
      <c r="Z27" s="688">
        <v>0</v>
      </c>
      <c r="AA27" s="688"/>
      <c r="AB27" s="688"/>
      <c r="AC27" s="688"/>
      <c r="AD27" s="689">
        <v>15576</v>
      </c>
      <c r="AE27" s="689"/>
      <c r="AF27" s="689"/>
      <c r="AG27" s="689"/>
      <c r="AH27" s="689"/>
      <c r="AI27" s="689"/>
      <c r="AJ27" s="689"/>
      <c r="AK27" s="689"/>
      <c r="AL27" s="690">
        <v>0.1</v>
      </c>
      <c r="AM27" s="691"/>
      <c r="AN27" s="691"/>
      <c r="AO27" s="692"/>
      <c r="AP27" s="682" t="s">
        <v>305</v>
      </c>
      <c r="AQ27" s="683"/>
      <c r="AR27" s="683"/>
      <c r="AS27" s="683"/>
      <c r="AT27" s="683"/>
      <c r="AU27" s="683"/>
      <c r="AV27" s="683"/>
      <c r="AW27" s="683"/>
      <c r="AX27" s="683"/>
      <c r="AY27" s="683"/>
      <c r="AZ27" s="683"/>
      <c r="BA27" s="683"/>
      <c r="BB27" s="683"/>
      <c r="BC27" s="683"/>
      <c r="BD27" s="683"/>
      <c r="BE27" s="683"/>
      <c r="BF27" s="684"/>
      <c r="BG27" s="685">
        <v>11080173</v>
      </c>
      <c r="BH27" s="686"/>
      <c r="BI27" s="686"/>
      <c r="BJ27" s="686"/>
      <c r="BK27" s="686"/>
      <c r="BL27" s="686"/>
      <c r="BM27" s="686"/>
      <c r="BN27" s="687"/>
      <c r="BO27" s="688">
        <v>100</v>
      </c>
      <c r="BP27" s="688"/>
      <c r="BQ27" s="688"/>
      <c r="BR27" s="688"/>
      <c r="BS27" s="694">
        <v>148250</v>
      </c>
      <c r="BT27" s="686"/>
      <c r="BU27" s="686"/>
      <c r="BV27" s="686"/>
      <c r="BW27" s="686"/>
      <c r="BX27" s="686"/>
      <c r="BY27" s="686"/>
      <c r="BZ27" s="686"/>
      <c r="CA27" s="686"/>
      <c r="CB27" s="695"/>
      <c r="CD27" s="700" t="s">
        <v>306</v>
      </c>
      <c r="CE27" s="701"/>
      <c r="CF27" s="701"/>
      <c r="CG27" s="701"/>
      <c r="CH27" s="701"/>
      <c r="CI27" s="701"/>
      <c r="CJ27" s="701"/>
      <c r="CK27" s="701"/>
      <c r="CL27" s="701"/>
      <c r="CM27" s="701"/>
      <c r="CN27" s="701"/>
      <c r="CO27" s="701"/>
      <c r="CP27" s="701"/>
      <c r="CQ27" s="702"/>
      <c r="CR27" s="685">
        <v>6714381</v>
      </c>
      <c r="CS27" s="721"/>
      <c r="CT27" s="721"/>
      <c r="CU27" s="721"/>
      <c r="CV27" s="721"/>
      <c r="CW27" s="721"/>
      <c r="CX27" s="721"/>
      <c r="CY27" s="722"/>
      <c r="CZ27" s="690">
        <v>15.3</v>
      </c>
      <c r="DA27" s="719"/>
      <c r="DB27" s="719"/>
      <c r="DC27" s="723"/>
      <c r="DD27" s="694">
        <v>1969482</v>
      </c>
      <c r="DE27" s="721"/>
      <c r="DF27" s="721"/>
      <c r="DG27" s="721"/>
      <c r="DH27" s="721"/>
      <c r="DI27" s="721"/>
      <c r="DJ27" s="721"/>
      <c r="DK27" s="722"/>
      <c r="DL27" s="694">
        <v>1958826</v>
      </c>
      <c r="DM27" s="721"/>
      <c r="DN27" s="721"/>
      <c r="DO27" s="721"/>
      <c r="DP27" s="721"/>
      <c r="DQ27" s="721"/>
      <c r="DR27" s="721"/>
      <c r="DS27" s="721"/>
      <c r="DT27" s="721"/>
      <c r="DU27" s="721"/>
      <c r="DV27" s="722"/>
      <c r="DW27" s="690">
        <v>9</v>
      </c>
      <c r="DX27" s="719"/>
      <c r="DY27" s="719"/>
      <c r="DZ27" s="719"/>
      <c r="EA27" s="719"/>
      <c r="EB27" s="719"/>
      <c r="EC27" s="720"/>
    </row>
    <row r="28" spans="2:133" ht="11.25" customHeight="1" x14ac:dyDescent="0.15">
      <c r="B28" s="682" t="s">
        <v>307</v>
      </c>
      <c r="C28" s="683"/>
      <c r="D28" s="683"/>
      <c r="E28" s="683"/>
      <c r="F28" s="683"/>
      <c r="G28" s="683"/>
      <c r="H28" s="683"/>
      <c r="I28" s="683"/>
      <c r="J28" s="683"/>
      <c r="K28" s="683"/>
      <c r="L28" s="683"/>
      <c r="M28" s="683"/>
      <c r="N28" s="683"/>
      <c r="O28" s="683"/>
      <c r="P28" s="683"/>
      <c r="Q28" s="684"/>
      <c r="R28" s="685">
        <v>44683</v>
      </c>
      <c r="S28" s="686"/>
      <c r="T28" s="686"/>
      <c r="U28" s="686"/>
      <c r="V28" s="686"/>
      <c r="W28" s="686"/>
      <c r="X28" s="686"/>
      <c r="Y28" s="687"/>
      <c r="Z28" s="688">
        <v>0.1</v>
      </c>
      <c r="AA28" s="688"/>
      <c r="AB28" s="688"/>
      <c r="AC28" s="688"/>
      <c r="AD28" s="689" t="s">
        <v>183</v>
      </c>
      <c r="AE28" s="689"/>
      <c r="AF28" s="689"/>
      <c r="AG28" s="689"/>
      <c r="AH28" s="689"/>
      <c r="AI28" s="689"/>
      <c r="AJ28" s="689"/>
      <c r="AK28" s="689"/>
      <c r="AL28" s="690" t="s">
        <v>183</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308</v>
      </c>
      <c r="CE28" s="701"/>
      <c r="CF28" s="701"/>
      <c r="CG28" s="701"/>
      <c r="CH28" s="701"/>
      <c r="CI28" s="701"/>
      <c r="CJ28" s="701"/>
      <c r="CK28" s="701"/>
      <c r="CL28" s="701"/>
      <c r="CM28" s="701"/>
      <c r="CN28" s="701"/>
      <c r="CO28" s="701"/>
      <c r="CP28" s="701"/>
      <c r="CQ28" s="702"/>
      <c r="CR28" s="685">
        <v>3779210</v>
      </c>
      <c r="CS28" s="686"/>
      <c r="CT28" s="686"/>
      <c r="CU28" s="686"/>
      <c r="CV28" s="686"/>
      <c r="CW28" s="686"/>
      <c r="CX28" s="686"/>
      <c r="CY28" s="687"/>
      <c r="CZ28" s="690">
        <v>8.6</v>
      </c>
      <c r="DA28" s="719"/>
      <c r="DB28" s="719"/>
      <c r="DC28" s="723"/>
      <c r="DD28" s="694">
        <v>3770950</v>
      </c>
      <c r="DE28" s="686"/>
      <c r="DF28" s="686"/>
      <c r="DG28" s="686"/>
      <c r="DH28" s="686"/>
      <c r="DI28" s="686"/>
      <c r="DJ28" s="686"/>
      <c r="DK28" s="687"/>
      <c r="DL28" s="694">
        <v>3299737</v>
      </c>
      <c r="DM28" s="686"/>
      <c r="DN28" s="686"/>
      <c r="DO28" s="686"/>
      <c r="DP28" s="686"/>
      <c r="DQ28" s="686"/>
      <c r="DR28" s="686"/>
      <c r="DS28" s="686"/>
      <c r="DT28" s="686"/>
      <c r="DU28" s="686"/>
      <c r="DV28" s="687"/>
      <c r="DW28" s="690">
        <v>15.2</v>
      </c>
      <c r="DX28" s="719"/>
      <c r="DY28" s="719"/>
      <c r="DZ28" s="719"/>
      <c r="EA28" s="719"/>
      <c r="EB28" s="719"/>
      <c r="EC28" s="720"/>
    </row>
    <row r="29" spans="2:133" ht="11.25" customHeight="1" x14ac:dyDescent="0.15">
      <c r="B29" s="682" t="s">
        <v>309</v>
      </c>
      <c r="C29" s="683"/>
      <c r="D29" s="683"/>
      <c r="E29" s="683"/>
      <c r="F29" s="683"/>
      <c r="G29" s="683"/>
      <c r="H29" s="683"/>
      <c r="I29" s="683"/>
      <c r="J29" s="683"/>
      <c r="K29" s="683"/>
      <c r="L29" s="683"/>
      <c r="M29" s="683"/>
      <c r="N29" s="683"/>
      <c r="O29" s="683"/>
      <c r="P29" s="683"/>
      <c r="Q29" s="684"/>
      <c r="R29" s="685">
        <v>216811</v>
      </c>
      <c r="S29" s="686"/>
      <c r="T29" s="686"/>
      <c r="U29" s="686"/>
      <c r="V29" s="686"/>
      <c r="W29" s="686"/>
      <c r="X29" s="686"/>
      <c r="Y29" s="687"/>
      <c r="Z29" s="688">
        <v>0.5</v>
      </c>
      <c r="AA29" s="688"/>
      <c r="AB29" s="688"/>
      <c r="AC29" s="688"/>
      <c r="AD29" s="689">
        <v>38421</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310</v>
      </c>
      <c r="CE29" s="726"/>
      <c r="CF29" s="700" t="s">
        <v>311</v>
      </c>
      <c r="CG29" s="701"/>
      <c r="CH29" s="701"/>
      <c r="CI29" s="701"/>
      <c r="CJ29" s="701"/>
      <c r="CK29" s="701"/>
      <c r="CL29" s="701"/>
      <c r="CM29" s="701"/>
      <c r="CN29" s="701"/>
      <c r="CO29" s="701"/>
      <c r="CP29" s="701"/>
      <c r="CQ29" s="702"/>
      <c r="CR29" s="685">
        <v>3779210</v>
      </c>
      <c r="CS29" s="721"/>
      <c r="CT29" s="721"/>
      <c r="CU29" s="721"/>
      <c r="CV29" s="721"/>
      <c r="CW29" s="721"/>
      <c r="CX29" s="721"/>
      <c r="CY29" s="722"/>
      <c r="CZ29" s="690">
        <v>8.6</v>
      </c>
      <c r="DA29" s="719"/>
      <c r="DB29" s="719"/>
      <c r="DC29" s="723"/>
      <c r="DD29" s="694">
        <v>3770950</v>
      </c>
      <c r="DE29" s="721"/>
      <c r="DF29" s="721"/>
      <c r="DG29" s="721"/>
      <c r="DH29" s="721"/>
      <c r="DI29" s="721"/>
      <c r="DJ29" s="721"/>
      <c r="DK29" s="722"/>
      <c r="DL29" s="694">
        <v>3299737</v>
      </c>
      <c r="DM29" s="721"/>
      <c r="DN29" s="721"/>
      <c r="DO29" s="721"/>
      <c r="DP29" s="721"/>
      <c r="DQ29" s="721"/>
      <c r="DR29" s="721"/>
      <c r="DS29" s="721"/>
      <c r="DT29" s="721"/>
      <c r="DU29" s="721"/>
      <c r="DV29" s="722"/>
      <c r="DW29" s="690">
        <v>15.2</v>
      </c>
      <c r="DX29" s="719"/>
      <c r="DY29" s="719"/>
      <c r="DZ29" s="719"/>
      <c r="EA29" s="719"/>
      <c r="EB29" s="719"/>
      <c r="EC29" s="720"/>
    </row>
    <row r="30" spans="2:133" ht="11.25" customHeight="1" x14ac:dyDescent="0.15">
      <c r="B30" s="682" t="s">
        <v>312</v>
      </c>
      <c r="C30" s="683"/>
      <c r="D30" s="683"/>
      <c r="E30" s="683"/>
      <c r="F30" s="683"/>
      <c r="G30" s="683"/>
      <c r="H30" s="683"/>
      <c r="I30" s="683"/>
      <c r="J30" s="683"/>
      <c r="K30" s="683"/>
      <c r="L30" s="683"/>
      <c r="M30" s="683"/>
      <c r="N30" s="683"/>
      <c r="O30" s="683"/>
      <c r="P30" s="683"/>
      <c r="Q30" s="684"/>
      <c r="R30" s="685">
        <v>45195</v>
      </c>
      <c r="S30" s="686"/>
      <c r="T30" s="686"/>
      <c r="U30" s="686"/>
      <c r="V30" s="686"/>
      <c r="W30" s="686"/>
      <c r="X30" s="686"/>
      <c r="Y30" s="687"/>
      <c r="Z30" s="688">
        <v>0.1</v>
      </c>
      <c r="AA30" s="688"/>
      <c r="AB30" s="688"/>
      <c r="AC30" s="688"/>
      <c r="AD30" s="689" t="s">
        <v>240</v>
      </c>
      <c r="AE30" s="689"/>
      <c r="AF30" s="689"/>
      <c r="AG30" s="689"/>
      <c r="AH30" s="689"/>
      <c r="AI30" s="689"/>
      <c r="AJ30" s="689"/>
      <c r="AK30" s="689"/>
      <c r="AL30" s="690" t="s">
        <v>129</v>
      </c>
      <c r="AM30" s="691"/>
      <c r="AN30" s="691"/>
      <c r="AO30" s="692"/>
      <c r="AP30" s="664" t="s">
        <v>228</v>
      </c>
      <c r="AQ30" s="665"/>
      <c r="AR30" s="665"/>
      <c r="AS30" s="665"/>
      <c r="AT30" s="665"/>
      <c r="AU30" s="665"/>
      <c r="AV30" s="665"/>
      <c r="AW30" s="665"/>
      <c r="AX30" s="665"/>
      <c r="AY30" s="665"/>
      <c r="AZ30" s="665"/>
      <c r="BA30" s="665"/>
      <c r="BB30" s="665"/>
      <c r="BC30" s="665"/>
      <c r="BD30" s="665"/>
      <c r="BE30" s="665"/>
      <c r="BF30" s="666"/>
      <c r="BG30" s="664" t="s">
        <v>313</v>
      </c>
      <c r="BH30" s="738"/>
      <c r="BI30" s="738"/>
      <c r="BJ30" s="738"/>
      <c r="BK30" s="738"/>
      <c r="BL30" s="738"/>
      <c r="BM30" s="738"/>
      <c r="BN30" s="738"/>
      <c r="BO30" s="738"/>
      <c r="BP30" s="738"/>
      <c r="BQ30" s="739"/>
      <c r="BR30" s="664" t="s">
        <v>314</v>
      </c>
      <c r="BS30" s="738"/>
      <c r="BT30" s="738"/>
      <c r="BU30" s="738"/>
      <c r="BV30" s="738"/>
      <c r="BW30" s="738"/>
      <c r="BX30" s="738"/>
      <c r="BY30" s="738"/>
      <c r="BZ30" s="738"/>
      <c r="CA30" s="738"/>
      <c r="CB30" s="739"/>
      <c r="CD30" s="727"/>
      <c r="CE30" s="728"/>
      <c r="CF30" s="700" t="s">
        <v>315</v>
      </c>
      <c r="CG30" s="701"/>
      <c r="CH30" s="701"/>
      <c r="CI30" s="701"/>
      <c r="CJ30" s="701"/>
      <c r="CK30" s="701"/>
      <c r="CL30" s="701"/>
      <c r="CM30" s="701"/>
      <c r="CN30" s="701"/>
      <c r="CO30" s="701"/>
      <c r="CP30" s="701"/>
      <c r="CQ30" s="702"/>
      <c r="CR30" s="685">
        <v>3591041</v>
      </c>
      <c r="CS30" s="686"/>
      <c r="CT30" s="686"/>
      <c r="CU30" s="686"/>
      <c r="CV30" s="686"/>
      <c r="CW30" s="686"/>
      <c r="CX30" s="686"/>
      <c r="CY30" s="687"/>
      <c r="CZ30" s="690">
        <v>8.1999999999999993</v>
      </c>
      <c r="DA30" s="719"/>
      <c r="DB30" s="719"/>
      <c r="DC30" s="723"/>
      <c r="DD30" s="694">
        <v>3583396</v>
      </c>
      <c r="DE30" s="686"/>
      <c r="DF30" s="686"/>
      <c r="DG30" s="686"/>
      <c r="DH30" s="686"/>
      <c r="DI30" s="686"/>
      <c r="DJ30" s="686"/>
      <c r="DK30" s="687"/>
      <c r="DL30" s="694">
        <v>3141553</v>
      </c>
      <c r="DM30" s="686"/>
      <c r="DN30" s="686"/>
      <c r="DO30" s="686"/>
      <c r="DP30" s="686"/>
      <c r="DQ30" s="686"/>
      <c r="DR30" s="686"/>
      <c r="DS30" s="686"/>
      <c r="DT30" s="686"/>
      <c r="DU30" s="686"/>
      <c r="DV30" s="687"/>
      <c r="DW30" s="690">
        <v>14.5</v>
      </c>
      <c r="DX30" s="719"/>
      <c r="DY30" s="719"/>
      <c r="DZ30" s="719"/>
      <c r="EA30" s="719"/>
      <c r="EB30" s="719"/>
      <c r="EC30" s="720"/>
    </row>
    <row r="31" spans="2:133" ht="11.25" customHeight="1" x14ac:dyDescent="0.15">
      <c r="B31" s="682" t="s">
        <v>316</v>
      </c>
      <c r="C31" s="683"/>
      <c r="D31" s="683"/>
      <c r="E31" s="683"/>
      <c r="F31" s="683"/>
      <c r="G31" s="683"/>
      <c r="H31" s="683"/>
      <c r="I31" s="683"/>
      <c r="J31" s="683"/>
      <c r="K31" s="683"/>
      <c r="L31" s="683"/>
      <c r="M31" s="683"/>
      <c r="N31" s="683"/>
      <c r="O31" s="683"/>
      <c r="P31" s="683"/>
      <c r="Q31" s="684"/>
      <c r="R31" s="685">
        <v>12681803</v>
      </c>
      <c r="S31" s="686"/>
      <c r="T31" s="686"/>
      <c r="U31" s="686"/>
      <c r="V31" s="686"/>
      <c r="W31" s="686"/>
      <c r="X31" s="686"/>
      <c r="Y31" s="687"/>
      <c r="Z31" s="688">
        <v>27.7</v>
      </c>
      <c r="AA31" s="688"/>
      <c r="AB31" s="688"/>
      <c r="AC31" s="688"/>
      <c r="AD31" s="689" t="s">
        <v>129</v>
      </c>
      <c r="AE31" s="689"/>
      <c r="AF31" s="689"/>
      <c r="AG31" s="689"/>
      <c r="AH31" s="689"/>
      <c r="AI31" s="689"/>
      <c r="AJ31" s="689"/>
      <c r="AK31" s="689"/>
      <c r="AL31" s="690" t="s">
        <v>240</v>
      </c>
      <c r="AM31" s="691"/>
      <c r="AN31" s="691"/>
      <c r="AO31" s="692"/>
      <c r="AP31" s="742" t="s">
        <v>317</v>
      </c>
      <c r="AQ31" s="743"/>
      <c r="AR31" s="743"/>
      <c r="AS31" s="743"/>
      <c r="AT31" s="748" t="s">
        <v>318</v>
      </c>
      <c r="AU31" s="231"/>
      <c r="AV31" s="231"/>
      <c r="AW31" s="231"/>
      <c r="AX31" s="671" t="s">
        <v>192</v>
      </c>
      <c r="AY31" s="672"/>
      <c r="AZ31" s="672"/>
      <c r="BA31" s="672"/>
      <c r="BB31" s="672"/>
      <c r="BC31" s="672"/>
      <c r="BD31" s="672"/>
      <c r="BE31" s="672"/>
      <c r="BF31" s="673"/>
      <c r="BG31" s="753">
        <v>98</v>
      </c>
      <c r="BH31" s="740"/>
      <c r="BI31" s="740"/>
      <c r="BJ31" s="740"/>
      <c r="BK31" s="740"/>
      <c r="BL31" s="740"/>
      <c r="BM31" s="680">
        <v>94.3</v>
      </c>
      <c r="BN31" s="740"/>
      <c r="BO31" s="740"/>
      <c r="BP31" s="740"/>
      <c r="BQ31" s="741"/>
      <c r="BR31" s="753">
        <v>98.8</v>
      </c>
      <c r="BS31" s="740"/>
      <c r="BT31" s="740"/>
      <c r="BU31" s="740"/>
      <c r="BV31" s="740"/>
      <c r="BW31" s="740"/>
      <c r="BX31" s="680">
        <v>94.7</v>
      </c>
      <c r="BY31" s="740"/>
      <c r="BZ31" s="740"/>
      <c r="CA31" s="740"/>
      <c r="CB31" s="741"/>
      <c r="CD31" s="727"/>
      <c r="CE31" s="728"/>
      <c r="CF31" s="700" t="s">
        <v>319</v>
      </c>
      <c r="CG31" s="701"/>
      <c r="CH31" s="701"/>
      <c r="CI31" s="701"/>
      <c r="CJ31" s="701"/>
      <c r="CK31" s="701"/>
      <c r="CL31" s="701"/>
      <c r="CM31" s="701"/>
      <c r="CN31" s="701"/>
      <c r="CO31" s="701"/>
      <c r="CP31" s="701"/>
      <c r="CQ31" s="702"/>
      <c r="CR31" s="685">
        <v>188169</v>
      </c>
      <c r="CS31" s="721"/>
      <c r="CT31" s="721"/>
      <c r="CU31" s="721"/>
      <c r="CV31" s="721"/>
      <c r="CW31" s="721"/>
      <c r="CX31" s="721"/>
      <c r="CY31" s="722"/>
      <c r="CZ31" s="690">
        <v>0.4</v>
      </c>
      <c r="DA31" s="719"/>
      <c r="DB31" s="719"/>
      <c r="DC31" s="723"/>
      <c r="DD31" s="694">
        <v>187554</v>
      </c>
      <c r="DE31" s="721"/>
      <c r="DF31" s="721"/>
      <c r="DG31" s="721"/>
      <c r="DH31" s="721"/>
      <c r="DI31" s="721"/>
      <c r="DJ31" s="721"/>
      <c r="DK31" s="722"/>
      <c r="DL31" s="694">
        <v>158184</v>
      </c>
      <c r="DM31" s="721"/>
      <c r="DN31" s="721"/>
      <c r="DO31" s="721"/>
      <c r="DP31" s="721"/>
      <c r="DQ31" s="721"/>
      <c r="DR31" s="721"/>
      <c r="DS31" s="721"/>
      <c r="DT31" s="721"/>
      <c r="DU31" s="721"/>
      <c r="DV31" s="722"/>
      <c r="DW31" s="690">
        <v>0.7</v>
      </c>
      <c r="DX31" s="719"/>
      <c r="DY31" s="719"/>
      <c r="DZ31" s="719"/>
      <c r="EA31" s="719"/>
      <c r="EB31" s="719"/>
      <c r="EC31" s="720"/>
    </row>
    <row r="32" spans="2:133" ht="11.25" customHeight="1" x14ac:dyDescent="0.15">
      <c r="B32" s="731" t="s">
        <v>320</v>
      </c>
      <c r="C32" s="732"/>
      <c r="D32" s="732"/>
      <c r="E32" s="732"/>
      <c r="F32" s="732"/>
      <c r="G32" s="732"/>
      <c r="H32" s="732"/>
      <c r="I32" s="732"/>
      <c r="J32" s="732"/>
      <c r="K32" s="732"/>
      <c r="L32" s="732"/>
      <c r="M32" s="732"/>
      <c r="N32" s="732"/>
      <c r="O32" s="732"/>
      <c r="P32" s="732"/>
      <c r="Q32" s="733"/>
      <c r="R32" s="685" t="s">
        <v>240</v>
      </c>
      <c r="S32" s="686"/>
      <c r="T32" s="686"/>
      <c r="U32" s="686"/>
      <c r="V32" s="686"/>
      <c r="W32" s="686"/>
      <c r="X32" s="686"/>
      <c r="Y32" s="687"/>
      <c r="Z32" s="688" t="s">
        <v>129</v>
      </c>
      <c r="AA32" s="688"/>
      <c r="AB32" s="688"/>
      <c r="AC32" s="688"/>
      <c r="AD32" s="689" t="s">
        <v>183</v>
      </c>
      <c r="AE32" s="689"/>
      <c r="AF32" s="689"/>
      <c r="AG32" s="689"/>
      <c r="AH32" s="689"/>
      <c r="AI32" s="689"/>
      <c r="AJ32" s="689"/>
      <c r="AK32" s="689"/>
      <c r="AL32" s="690" t="s">
        <v>183</v>
      </c>
      <c r="AM32" s="691"/>
      <c r="AN32" s="691"/>
      <c r="AO32" s="692"/>
      <c r="AP32" s="744"/>
      <c r="AQ32" s="745"/>
      <c r="AR32" s="745"/>
      <c r="AS32" s="745"/>
      <c r="AT32" s="749"/>
      <c r="AU32" s="230" t="s">
        <v>321</v>
      </c>
      <c r="AV32" s="230"/>
      <c r="AW32" s="230"/>
      <c r="AX32" s="682" t="s">
        <v>322</v>
      </c>
      <c r="AY32" s="683"/>
      <c r="AZ32" s="683"/>
      <c r="BA32" s="683"/>
      <c r="BB32" s="683"/>
      <c r="BC32" s="683"/>
      <c r="BD32" s="683"/>
      <c r="BE32" s="683"/>
      <c r="BF32" s="684"/>
      <c r="BG32" s="754">
        <v>98.9</v>
      </c>
      <c r="BH32" s="721"/>
      <c r="BI32" s="721"/>
      <c r="BJ32" s="721"/>
      <c r="BK32" s="721"/>
      <c r="BL32" s="721"/>
      <c r="BM32" s="691">
        <v>96.2</v>
      </c>
      <c r="BN32" s="751"/>
      <c r="BO32" s="751"/>
      <c r="BP32" s="751"/>
      <c r="BQ32" s="752"/>
      <c r="BR32" s="754">
        <v>98.9</v>
      </c>
      <c r="BS32" s="721"/>
      <c r="BT32" s="721"/>
      <c r="BU32" s="721"/>
      <c r="BV32" s="721"/>
      <c r="BW32" s="721"/>
      <c r="BX32" s="691">
        <v>95.9</v>
      </c>
      <c r="BY32" s="751"/>
      <c r="BZ32" s="751"/>
      <c r="CA32" s="751"/>
      <c r="CB32" s="752"/>
      <c r="CD32" s="729"/>
      <c r="CE32" s="730"/>
      <c r="CF32" s="700" t="s">
        <v>323</v>
      </c>
      <c r="CG32" s="701"/>
      <c r="CH32" s="701"/>
      <c r="CI32" s="701"/>
      <c r="CJ32" s="701"/>
      <c r="CK32" s="701"/>
      <c r="CL32" s="701"/>
      <c r="CM32" s="701"/>
      <c r="CN32" s="701"/>
      <c r="CO32" s="701"/>
      <c r="CP32" s="701"/>
      <c r="CQ32" s="702"/>
      <c r="CR32" s="685" t="s">
        <v>183</v>
      </c>
      <c r="CS32" s="686"/>
      <c r="CT32" s="686"/>
      <c r="CU32" s="686"/>
      <c r="CV32" s="686"/>
      <c r="CW32" s="686"/>
      <c r="CX32" s="686"/>
      <c r="CY32" s="687"/>
      <c r="CZ32" s="690" t="s">
        <v>129</v>
      </c>
      <c r="DA32" s="719"/>
      <c r="DB32" s="719"/>
      <c r="DC32" s="723"/>
      <c r="DD32" s="694" t="s">
        <v>240</v>
      </c>
      <c r="DE32" s="686"/>
      <c r="DF32" s="686"/>
      <c r="DG32" s="686"/>
      <c r="DH32" s="686"/>
      <c r="DI32" s="686"/>
      <c r="DJ32" s="686"/>
      <c r="DK32" s="687"/>
      <c r="DL32" s="694" t="s">
        <v>129</v>
      </c>
      <c r="DM32" s="686"/>
      <c r="DN32" s="686"/>
      <c r="DO32" s="686"/>
      <c r="DP32" s="686"/>
      <c r="DQ32" s="686"/>
      <c r="DR32" s="686"/>
      <c r="DS32" s="686"/>
      <c r="DT32" s="686"/>
      <c r="DU32" s="686"/>
      <c r="DV32" s="687"/>
      <c r="DW32" s="690" t="s">
        <v>183</v>
      </c>
      <c r="DX32" s="719"/>
      <c r="DY32" s="719"/>
      <c r="DZ32" s="719"/>
      <c r="EA32" s="719"/>
      <c r="EB32" s="719"/>
      <c r="EC32" s="720"/>
    </row>
    <row r="33" spans="2:133" ht="11.25" customHeight="1" x14ac:dyDescent="0.15">
      <c r="B33" s="682" t="s">
        <v>324</v>
      </c>
      <c r="C33" s="683"/>
      <c r="D33" s="683"/>
      <c r="E33" s="683"/>
      <c r="F33" s="683"/>
      <c r="G33" s="683"/>
      <c r="H33" s="683"/>
      <c r="I33" s="683"/>
      <c r="J33" s="683"/>
      <c r="K33" s="683"/>
      <c r="L33" s="683"/>
      <c r="M33" s="683"/>
      <c r="N33" s="683"/>
      <c r="O33" s="683"/>
      <c r="P33" s="683"/>
      <c r="Q33" s="684"/>
      <c r="R33" s="685">
        <v>2302839</v>
      </c>
      <c r="S33" s="686"/>
      <c r="T33" s="686"/>
      <c r="U33" s="686"/>
      <c r="V33" s="686"/>
      <c r="W33" s="686"/>
      <c r="X33" s="686"/>
      <c r="Y33" s="687"/>
      <c r="Z33" s="688">
        <v>5</v>
      </c>
      <c r="AA33" s="688"/>
      <c r="AB33" s="688"/>
      <c r="AC33" s="688"/>
      <c r="AD33" s="689" t="s">
        <v>183</v>
      </c>
      <c r="AE33" s="689"/>
      <c r="AF33" s="689"/>
      <c r="AG33" s="689"/>
      <c r="AH33" s="689"/>
      <c r="AI33" s="689"/>
      <c r="AJ33" s="689"/>
      <c r="AK33" s="689"/>
      <c r="AL33" s="690" t="s">
        <v>240</v>
      </c>
      <c r="AM33" s="691"/>
      <c r="AN33" s="691"/>
      <c r="AO33" s="692"/>
      <c r="AP33" s="746"/>
      <c r="AQ33" s="747"/>
      <c r="AR33" s="747"/>
      <c r="AS33" s="747"/>
      <c r="AT33" s="750"/>
      <c r="AU33" s="232"/>
      <c r="AV33" s="232"/>
      <c r="AW33" s="232"/>
      <c r="AX33" s="735" t="s">
        <v>325</v>
      </c>
      <c r="AY33" s="736"/>
      <c r="AZ33" s="736"/>
      <c r="BA33" s="736"/>
      <c r="BB33" s="736"/>
      <c r="BC33" s="736"/>
      <c r="BD33" s="736"/>
      <c r="BE33" s="736"/>
      <c r="BF33" s="737"/>
      <c r="BG33" s="755">
        <v>97.2</v>
      </c>
      <c r="BH33" s="756"/>
      <c r="BI33" s="756"/>
      <c r="BJ33" s="756"/>
      <c r="BK33" s="756"/>
      <c r="BL33" s="756"/>
      <c r="BM33" s="757">
        <v>92.8</v>
      </c>
      <c r="BN33" s="756"/>
      <c r="BO33" s="756"/>
      <c r="BP33" s="756"/>
      <c r="BQ33" s="758"/>
      <c r="BR33" s="755">
        <v>98.6</v>
      </c>
      <c r="BS33" s="756"/>
      <c r="BT33" s="756"/>
      <c r="BU33" s="756"/>
      <c r="BV33" s="756"/>
      <c r="BW33" s="756"/>
      <c r="BX33" s="757">
        <v>93.6</v>
      </c>
      <c r="BY33" s="756"/>
      <c r="BZ33" s="756"/>
      <c r="CA33" s="756"/>
      <c r="CB33" s="758"/>
      <c r="CD33" s="700" t="s">
        <v>326</v>
      </c>
      <c r="CE33" s="701"/>
      <c r="CF33" s="701"/>
      <c r="CG33" s="701"/>
      <c r="CH33" s="701"/>
      <c r="CI33" s="701"/>
      <c r="CJ33" s="701"/>
      <c r="CK33" s="701"/>
      <c r="CL33" s="701"/>
      <c r="CM33" s="701"/>
      <c r="CN33" s="701"/>
      <c r="CO33" s="701"/>
      <c r="CP33" s="701"/>
      <c r="CQ33" s="702"/>
      <c r="CR33" s="685">
        <v>24083605</v>
      </c>
      <c r="CS33" s="721"/>
      <c r="CT33" s="721"/>
      <c r="CU33" s="721"/>
      <c r="CV33" s="721"/>
      <c r="CW33" s="721"/>
      <c r="CX33" s="721"/>
      <c r="CY33" s="722"/>
      <c r="CZ33" s="690">
        <v>54.8</v>
      </c>
      <c r="DA33" s="719"/>
      <c r="DB33" s="719"/>
      <c r="DC33" s="723"/>
      <c r="DD33" s="694">
        <v>12679159</v>
      </c>
      <c r="DE33" s="721"/>
      <c r="DF33" s="721"/>
      <c r="DG33" s="721"/>
      <c r="DH33" s="721"/>
      <c r="DI33" s="721"/>
      <c r="DJ33" s="721"/>
      <c r="DK33" s="722"/>
      <c r="DL33" s="694">
        <v>9759166</v>
      </c>
      <c r="DM33" s="721"/>
      <c r="DN33" s="721"/>
      <c r="DO33" s="721"/>
      <c r="DP33" s="721"/>
      <c r="DQ33" s="721"/>
      <c r="DR33" s="721"/>
      <c r="DS33" s="721"/>
      <c r="DT33" s="721"/>
      <c r="DU33" s="721"/>
      <c r="DV33" s="722"/>
      <c r="DW33" s="690">
        <v>45</v>
      </c>
      <c r="DX33" s="719"/>
      <c r="DY33" s="719"/>
      <c r="DZ33" s="719"/>
      <c r="EA33" s="719"/>
      <c r="EB33" s="719"/>
      <c r="EC33" s="720"/>
    </row>
    <row r="34" spans="2:133" ht="11.25" customHeight="1" x14ac:dyDescent="0.15">
      <c r="B34" s="682" t="s">
        <v>327</v>
      </c>
      <c r="C34" s="683"/>
      <c r="D34" s="683"/>
      <c r="E34" s="683"/>
      <c r="F34" s="683"/>
      <c r="G34" s="683"/>
      <c r="H34" s="683"/>
      <c r="I34" s="683"/>
      <c r="J34" s="683"/>
      <c r="K34" s="683"/>
      <c r="L34" s="683"/>
      <c r="M34" s="683"/>
      <c r="N34" s="683"/>
      <c r="O34" s="683"/>
      <c r="P34" s="683"/>
      <c r="Q34" s="684"/>
      <c r="R34" s="685">
        <v>218212</v>
      </c>
      <c r="S34" s="686"/>
      <c r="T34" s="686"/>
      <c r="U34" s="686"/>
      <c r="V34" s="686"/>
      <c r="W34" s="686"/>
      <c r="X34" s="686"/>
      <c r="Y34" s="687"/>
      <c r="Z34" s="688">
        <v>0.5</v>
      </c>
      <c r="AA34" s="688"/>
      <c r="AB34" s="688"/>
      <c r="AC34" s="688"/>
      <c r="AD34" s="689">
        <v>64023</v>
      </c>
      <c r="AE34" s="689"/>
      <c r="AF34" s="689"/>
      <c r="AG34" s="689"/>
      <c r="AH34" s="689"/>
      <c r="AI34" s="689"/>
      <c r="AJ34" s="689"/>
      <c r="AK34" s="689"/>
      <c r="AL34" s="690">
        <v>0.3</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328</v>
      </c>
      <c r="CE34" s="701"/>
      <c r="CF34" s="701"/>
      <c r="CG34" s="701"/>
      <c r="CH34" s="701"/>
      <c r="CI34" s="701"/>
      <c r="CJ34" s="701"/>
      <c r="CK34" s="701"/>
      <c r="CL34" s="701"/>
      <c r="CM34" s="701"/>
      <c r="CN34" s="701"/>
      <c r="CO34" s="701"/>
      <c r="CP34" s="701"/>
      <c r="CQ34" s="702"/>
      <c r="CR34" s="685">
        <v>4768763</v>
      </c>
      <c r="CS34" s="686"/>
      <c r="CT34" s="686"/>
      <c r="CU34" s="686"/>
      <c r="CV34" s="686"/>
      <c r="CW34" s="686"/>
      <c r="CX34" s="686"/>
      <c r="CY34" s="687"/>
      <c r="CZ34" s="690">
        <v>10.9</v>
      </c>
      <c r="DA34" s="719"/>
      <c r="DB34" s="719"/>
      <c r="DC34" s="723"/>
      <c r="DD34" s="694">
        <v>3782517</v>
      </c>
      <c r="DE34" s="686"/>
      <c r="DF34" s="686"/>
      <c r="DG34" s="686"/>
      <c r="DH34" s="686"/>
      <c r="DI34" s="686"/>
      <c r="DJ34" s="686"/>
      <c r="DK34" s="687"/>
      <c r="DL34" s="694">
        <v>3248166</v>
      </c>
      <c r="DM34" s="686"/>
      <c r="DN34" s="686"/>
      <c r="DO34" s="686"/>
      <c r="DP34" s="686"/>
      <c r="DQ34" s="686"/>
      <c r="DR34" s="686"/>
      <c r="DS34" s="686"/>
      <c r="DT34" s="686"/>
      <c r="DU34" s="686"/>
      <c r="DV34" s="687"/>
      <c r="DW34" s="690">
        <v>15</v>
      </c>
      <c r="DX34" s="719"/>
      <c r="DY34" s="719"/>
      <c r="DZ34" s="719"/>
      <c r="EA34" s="719"/>
      <c r="EB34" s="719"/>
      <c r="EC34" s="720"/>
    </row>
    <row r="35" spans="2:133" ht="11.25" customHeight="1" x14ac:dyDescent="0.15">
      <c r="B35" s="682" t="s">
        <v>329</v>
      </c>
      <c r="C35" s="683"/>
      <c r="D35" s="683"/>
      <c r="E35" s="683"/>
      <c r="F35" s="683"/>
      <c r="G35" s="683"/>
      <c r="H35" s="683"/>
      <c r="I35" s="683"/>
      <c r="J35" s="683"/>
      <c r="K35" s="683"/>
      <c r="L35" s="683"/>
      <c r="M35" s="683"/>
      <c r="N35" s="683"/>
      <c r="O35" s="683"/>
      <c r="P35" s="683"/>
      <c r="Q35" s="684"/>
      <c r="R35" s="685">
        <v>217270</v>
      </c>
      <c r="S35" s="686"/>
      <c r="T35" s="686"/>
      <c r="U35" s="686"/>
      <c r="V35" s="686"/>
      <c r="W35" s="686"/>
      <c r="X35" s="686"/>
      <c r="Y35" s="687"/>
      <c r="Z35" s="688">
        <v>0.5</v>
      </c>
      <c r="AA35" s="688"/>
      <c r="AB35" s="688"/>
      <c r="AC35" s="688"/>
      <c r="AD35" s="689" t="s">
        <v>183</v>
      </c>
      <c r="AE35" s="689"/>
      <c r="AF35" s="689"/>
      <c r="AG35" s="689"/>
      <c r="AH35" s="689"/>
      <c r="AI35" s="689"/>
      <c r="AJ35" s="689"/>
      <c r="AK35" s="689"/>
      <c r="AL35" s="690" t="s">
        <v>240</v>
      </c>
      <c r="AM35" s="691"/>
      <c r="AN35" s="691"/>
      <c r="AO35" s="692"/>
      <c r="AP35" s="235"/>
      <c r="AQ35" s="664" t="s">
        <v>330</v>
      </c>
      <c r="AR35" s="665"/>
      <c r="AS35" s="665"/>
      <c r="AT35" s="665"/>
      <c r="AU35" s="665"/>
      <c r="AV35" s="665"/>
      <c r="AW35" s="665"/>
      <c r="AX35" s="665"/>
      <c r="AY35" s="665"/>
      <c r="AZ35" s="665"/>
      <c r="BA35" s="665"/>
      <c r="BB35" s="665"/>
      <c r="BC35" s="665"/>
      <c r="BD35" s="665"/>
      <c r="BE35" s="665"/>
      <c r="BF35" s="666"/>
      <c r="BG35" s="664" t="s">
        <v>331</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332</v>
      </c>
      <c r="CE35" s="701"/>
      <c r="CF35" s="701"/>
      <c r="CG35" s="701"/>
      <c r="CH35" s="701"/>
      <c r="CI35" s="701"/>
      <c r="CJ35" s="701"/>
      <c r="CK35" s="701"/>
      <c r="CL35" s="701"/>
      <c r="CM35" s="701"/>
      <c r="CN35" s="701"/>
      <c r="CO35" s="701"/>
      <c r="CP35" s="701"/>
      <c r="CQ35" s="702"/>
      <c r="CR35" s="685">
        <v>1010992</v>
      </c>
      <c r="CS35" s="721"/>
      <c r="CT35" s="721"/>
      <c r="CU35" s="721"/>
      <c r="CV35" s="721"/>
      <c r="CW35" s="721"/>
      <c r="CX35" s="721"/>
      <c r="CY35" s="722"/>
      <c r="CZ35" s="690">
        <v>2.2999999999999998</v>
      </c>
      <c r="DA35" s="719"/>
      <c r="DB35" s="719"/>
      <c r="DC35" s="723"/>
      <c r="DD35" s="694">
        <v>258849</v>
      </c>
      <c r="DE35" s="721"/>
      <c r="DF35" s="721"/>
      <c r="DG35" s="721"/>
      <c r="DH35" s="721"/>
      <c r="DI35" s="721"/>
      <c r="DJ35" s="721"/>
      <c r="DK35" s="722"/>
      <c r="DL35" s="694">
        <v>258849</v>
      </c>
      <c r="DM35" s="721"/>
      <c r="DN35" s="721"/>
      <c r="DO35" s="721"/>
      <c r="DP35" s="721"/>
      <c r="DQ35" s="721"/>
      <c r="DR35" s="721"/>
      <c r="DS35" s="721"/>
      <c r="DT35" s="721"/>
      <c r="DU35" s="721"/>
      <c r="DV35" s="722"/>
      <c r="DW35" s="690">
        <v>1.2</v>
      </c>
      <c r="DX35" s="719"/>
      <c r="DY35" s="719"/>
      <c r="DZ35" s="719"/>
      <c r="EA35" s="719"/>
      <c r="EB35" s="719"/>
      <c r="EC35" s="720"/>
    </row>
    <row r="36" spans="2:133" ht="11.25" customHeight="1" x14ac:dyDescent="0.15">
      <c r="B36" s="682" t="s">
        <v>333</v>
      </c>
      <c r="C36" s="683"/>
      <c r="D36" s="683"/>
      <c r="E36" s="683"/>
      <c r="F36" s="683"/>
      <c r="G36" s="683"/>
      <c r="H36" s="683"/>
      <c r="I36" s="683"/>
      <c r="J36" s="683"/>
      <c r="K36" s="683"/>
      <c r="L36" s="683"/>
      <c r="M36" s="683"/>
      <c r="N36" s="683"/>
      <c r="O36" s="683"/>
      <c r="P36" s="683"/>
      <c r="Q36" s="684"/>
      <c r="R36" s="685">
        <v>2428515</v>
      </c>
      <c r="S36" s="686"/>
      <c r="T36" s="686"/>
      <c r="U36" s="686"/>
      <c r="V36" s="686"/>
      <c r="W36" s="686"/>
      <c r="X36" s="686"/>
      <c r="Y36" s="687"/>
      <c r="Z36" s="688">
        <v>5.3</v>
      </c>
      <c r="AA36" s="688"/>
      <c r="AB36" s="688"/>
      <c r="AC36" s="688"/>
      <c r="AD36" s="689" t="s">
        <v>240</v>
      </c>
      <c r="AE36" s="689"/>
      <c r="AF36" s="689"/>
      <c r="AG36" s="689"/>
      <c r="AH36" s="689"/>
      <c r="AI36" s="689"/>
      <c r="AJ36" s="689"/>
      <c r="AK36" s="689"/>
      <c r="AL36" s="690" t="s">
        <v>183</v>
      </c>
      <c r="AM36" s="691"/>
      <c r="AN36" s="691"/>
      <c r="AO36" s="692"/>
      <c r="AP36" s="235"/>
      <c r="AQ36" s="759" t="s">
        <v>334</v>
      </c>
      <c r="AR36" s="760"/>
      <c r="AS36" s="760"/>
      <c r="AT36" s="760"/>
      <c r="AU36" s="760"/>
      <c r="AV36" s="760"/>
      <c r="AW36" s="760"/>
      <c r="AX36" s="760"/>
      <c r="AY36" s="761"/>
      <c r="AZ36" s="674">
        <v>5365327</v>
      </c>
      <c r="BA36" s="675"/>
      <c r="BB36" s="675"/>
      <c r="BC36" s="675"/>
      <c r="BD36" s="675"/>
      <c r="BE36" s="675"/>
      <c r="BF36" s="762"/>
      <c r="BG36" s="696" t="s">
        <v>335</v>
      </c>
      <c r="BH36" s="697"/>
      <c r="BI36" s="697"/>
      <c r="BJ36" s="697"/>
      <c r="BK36" s="697"/>
      <c r="BL36" s="697"/>
      <c r="BM36" s="697"/>
      <c r="BN36" s="697"/>
      <c r="BO36" s="697"/>
      <c r="BP36" s="697"/>
      <c r="BQ36" s="697"/>
      <c r="BR36" s="697"/>
      <c r="BS36" s="697"/>
      <c r="BT36" s="697"/>
      <c r="BU36" s="698"/>
      <c r="BV36" s="674">
        <v>157257</v>
      </c>
      <c r="BW36" s="675"/>
      <c r="BX36" s="675"/>
      <c r="BY36" s="675"/>
      <c r="BZ36" s="675"/>
      <c r="CA36" s="675"/>
      <c r="CB36" s="762"/>
      <c r="CD36" s="700" t="s">
        <v>336</v>
      </c>
      <c r="CE36" s="701"/>
      <c r="CF36" s="701"/>
      <c r="CG36" s="701"/>
      <c r="CH36" s="701"/>
      <c r="CI36" s="701"/>
      <c r="CJ36" s="701"/>
      <c r="CK36" s="701"/>
      <c r="CL36" s="701"/>
      <c r="CM36" s="701"/>
      <c r="CN36" s="701"/>
      <c r="CO36" s="701"/>
      <c r="CP36" s="701"/>
      <c r="CQ36" s="702"/>
      <c r="CR36" s="685">
        <v>13446095</v>
      </c>
      <c r="CS36" s="686"/>
      <c r="CT36" s="686"/>
      <c r="CU36" s="686"/>
      <c r="CV36" s="686"/>
      <c r="CW36" s="686"/>
      <c r="CX36" s="686"/>
      <c r="CY36" s="687"/>
      <c r="CZ36" s="690">
        <v>30.6</v>
      </c>
      <c r="DA36" s="719"/>
      <c r="DB36" s="719"/>
      <c r="DC36" s="723"/>
      <c r="DD36" s="694">
        <v>5218460</v>
      </c>
      <c r="DE36" s="686"/>
      <c r="DF36" s="686"/>
      <c r="DG36" s="686"/>
      <c r="DH36" s="686"/>
      <c r="DI36" s="686"/>
      <c r="DJ36" s="686"/>
      <c r="DK36" s="687"/>
      <c r="DL36" s="694">
        <v>3574048</v>
      </c>
      <c r="DM36" s="686"/>
      <c r="DN36" s="686"/>
      <c r="DO36" s="686"/>
      <c r="DP36" s="686"/>
      <c r="DQ36" s="686"/>
      <c r="DR36" s="686"/>
      <c r="DS36" s="686"/>
      <c r="DT36" s="686"/>
      <c r="DU36" s="686"/>
      <c r="DV36" s="687"/>
      <c r="DW36" s="690">
        <v>16.5</v>
      </c>
      <c r="DX36" s="719"/>
      <c r="DY36" s="719"/>
      <c r="DZ36" s="719"/>
      <c r="EA36" s="719"/>
      <c r="EB36" s="719"/>
      <c r="EC36" s="720"/>
    </row>
    <row r="37" spans="2:133" ht="11.25" customHeight="1" x14ac:dyDescent="0.15">
      <c r="B37" s="682" t="s">
        <v>337</v>
      </c>
      <c r="C37" s="683"/>
      <c r="D37" s="683"/>
      <c r="E37" s="683"/>
      <c r="F37" s="683"/>
      <c r="G37" s="683"/>
      <c r="H37" s="683"/>
      <c r="I37" s="683"/>
      <c r="J37" s="683"/>
      <c r="K37" s="683"/>
      <c r="L37" s="683"/>
      <c r="M37" s="683"/>
      <c r="N37" s="683"/>
      <c r="O37" s="683"/>
      <c r="P37" s="683"/>
      <c r="Q37" s="684"/>
      <c r="R37" s="685">
        <v>1188461</v>
      </c>
      <c r="S37" s="686"/>
      <c r="T37" s="686"/>
      <c r="U37" s="686"/>
      <c r="V37" s="686"/>
      <c r="W37" s="686"/>
      <c r="X37" s="686"/>
      <c r="Y37" s="687"/>
      <c r="Z37" s="688">
        <v>2.6</v>
      </c>
      <c r="AA37" s="688"/>
      <c r="AB37" s="688"/>
      <c r="AC37" s="688"/>
      <c r="AD37" s="689" t="s">
        <v>129</v>
      </c>
      <c r="AE37" s="689"/>
      <c r="AF37" s="689"/>
      <c r="AG37" s="689"/>
      <c r="AH37" s="689"/>
      <c r="AI37" s="689"/>
      <c r="AJ37" s="689"/>
      <c r="AK37" s="689"/>
      <c r="AL37" s="690" t="s">
        <v>129</v>
      </c>
      <c r="AM37" s="691"/>
      <c r="AN37" s="691"/>
      <c r="AO37" s="692"/>
      <c r="AQ37" s="763" t="s">
        <v>338</v>
      </c>
      <c r="AR37" s="764"/>
      <c r="AS37" s="764"/>
      <c r="AT37" s="764"/>
      <c r="AU37" s="764"/>
      <c r="AV37" s="764"/>
      <c r="AW37" s="764"/>
      <c r="AX37" s="764"/>
      <c r="AY37" s="765"/>
      <c r="AZ37" s="685">
        <v>1805932</v>
      </c>
      <c r="BA37" s="686"/>
      <c r="BB37" s="686"/>
      <c r="BC37" s="686"/>
      <c r="BD37" s="721"/>
      <c r="BE37" s="721"/>
      <c r="BF37" s="752"/>
      <c r="BG37" s="700" t="s">
        <v>339</v>
      </c>
      <c r="BH37" s="701"/>
      <c r="BI37" s="701"/>
      <c r="BJ37" s="701"/>
      <c r="BK37" s="701"/>
      <c r="BL37" s="701"/>
      <c r="BM37" s="701"/>
      <c r="BN37" s="701"/>
      <c r="BO37" s="701"/>
      <c r="BP37" s="701"/>
      <c r="BQ37" s="701"/>
      <c r="BR37" s="701"/>
      <c r="BS37" s="701"/>
      <c r="BT37" s="701"/>
      <c r="BU37" s="702"/>
      <c r="BV37" s="685">
        <v>40883</v>
      </c>
      <c r="BW37" s="686"/>
      <c r="BX37" s="686"/>
      <c r="BY37" s="686"/>
      <c r="BZ37" s="686"/>
      <c r="CA37" s="686"/>
      <c r="CB37" s="695"/>
      <c r="CD37" s="700" t="s">
        <v>340</v>
      </c>
      <c r="CE37" s="701"/>
      <c r="CF37" s="701"/>
      <c r="CG37" s="701"/>
      <c r="CH37" s="701"/>
      <c r="CI37" s="701"/>
      <c r="CJ37" s="701"/>
      <c r="CK37" s="701"/>
      <c r="CL37" s="701"/>
      <c r="CM37" s="701"/>
      <c r="CN37" s="701"/>
      <c r="CO37" s="701"/>
      <c r="CP37" s="701"/>
      <c r="CQ37" s="702"/>
      <c r="CR37" s="685">
        <v>1827901</v>
      </c>
      <c r="CS37" s="721"/>
      <c r="CT37" s="721"/>
      <c r="CU37" s="721"/>
      <c r="CV37" s="721"/>
      <c r="CW37" s="721"/>
      <c r="CX37" s="721"/>
      <c r="CY37" s="722"/>
      <c r="CZ37" s="690">
        <v>4.2</v>
      </c>
      <c r="DA37" s="719"/>
      <c r="DB37" s="719"/>
      <c r="DC37" s="723"/>
      <c r="DD37" s="694">
        <v>1827901</v>
      </c>
      <c r="DE37" s="721"/>
      <c r="DF37" s="721"/>
      <c r="DG37" s="721"/>
      <c r="DH37" s="721"/>
      <c r="DI37" s="721"/>
      <c r="DJ37" s="721"/>
      <c r="DK37" s="722"/>
      <c r="DL37" s="694">
        <v>1819087</v>
      </c>
      <c r="DM37" s="721"/>
      <c r="DN37" s="721"/>
      <c r="DO37" s="721"/>
      <c r="DP37" s="721"/>
      <c r="DQ37" s="721"/>
      <c r="DR37" s="721"/>
      <c r="DS37" s="721"/>
      <c r="DT37" s="721"/>
      <c r="DU37" s="721"/>
      <c r="DV37" s="722"/>
      <c r="DW37" s="690">
        <v>8.4</v>
      </c>
      <c r="DX37" s="719"/>
      <c r="DY37" s="719"/>
      <c r="DZ37" s="719"/>
      <c r="EA37" s="719"/>
      <c r="EB37" s="719"/>
      <c r="EC37" s="720"/>
    </row>
    <row r="38" spans="2:133" ht="11.25" customHeight="1" x14ac:dyDescent="0.15">
      <c r="B38" s="682" t="s">
        <v>341</v>
      </c>
      <c r="C38" s="683"/>
      <c r="D38" s="683"/>
      <c r="E38" s="683"/>
      <c r="F38" s="683"/>
      <c r="G38" s="683"/>
      <c r="H38" s="683"/>
      <c r="I38" s="683"/>
      <c r="J38" s="683"/>
      <c r="K38" s="683"/>
      <c r="L38" s="683"/>
      <c r="M38" s="683"/>
      <c r="N38" s="683"/>
      <c r="O38" s="683"/>
      <c r="P38" s="683"/>
      <c r="Q38" s="684"/>
      <c r="R38" s="685">
        <v>1739479</v>
      </c>
      <c r="S38" s="686"/>
      <c r="T38" s="686"/>
      <c r="U38" s="686"/>
      <c r="V38" s="686"/>
      <c r="W38" s="686"/>
      <c r="X38" s="686"/>
      <c r="Y38" s="687"/>
      <c r="Z38" s="688">
        <v>3.8</v>
      </c>
      <c r="AA38" s="688"/>
      <c r="AB38" s="688"/>
      <c r="AC38" s="688"/>
      <c r="AD38" s="689">
        <v>23225</v>
      </c>
      <c r="AE38" s="689"/>
      <c r="AF38" s="689"/>
      <c r="AG38" s="689"/>
      <c r="AH38" s="689"/>
      <c r="AI38" s="689"/>
      <c r="AJ38" s="689"/>
      <c r="AK38" s="689"/>
      <c r="AL38" s="690">
        <v>0.1</v>
      </c>
      <c r="AM38" s="691"/>
      <c r="AN38" s="691"/>
      <c r="AO38" s="692"/>
      <c r="AQ38" s="763" t="s">
        <v>342</v>
      </c>
      <c r="AR38" s="764"/>
      <c r="AS38" s="764"/>
      <c r="AT38" s="764"/>
      <c r="AU38" s="764"/>
      <c r="AV38" s="764"/>
      <c r="AW38" s="764"/>
      <c r="AX38" s="764"/>
      <c r="AY38" s="765"/>
      <c r="AZ38" s="685">
        <v>120761</v>
      </c>
      <c r="BA38" s="686"/>
      <c r="BB38" s="686"/>
      <c r="BC38" s="686"/>
      <c r="BD38" s="721"/>
      <c r="BE38" s="721"/>
      <c r="BF38" s="752"/>
      <c r="BG38" s="700" t="s">
        <v>343</v>
      </c>
      <c r="BH38" s="701"/>
      <c r="BI38" s="701"/>
      <c r="BJ38" s="701"/>
      <c r="BK38" s="701"/>
      <c r="BL38" s="701"/>
      <c r="BM38" s="701"/>
      <c r="BN38" s="701"/>
      <c r="BO38" s="701"/>
      <c r="BP38" s="701"/>
      <c r="BQ38" s="701"/>
      <c r="BR38" s="701"/>
      <c r="BS38" s="701"/>
      <c r="BT38" s="701"/>
      <c r="BU38" s="702"/>
      <c r="BV38" s="685">
        <v>11427</v>
      </c>
      <c r="BW38" s="686"/>
      <c r="BX38" s="686"/>
      <c r="BY38" s="686"/>
      <c r="BZ38" s="686"/>
      <c r="CA38" s="686"/>
      <c r="CB38" s="695"/>
      <c r="CD38" s="700" t="s">
        <v>344</v>
      </c>
      <c r="CE38" s="701"/>
      <c r="CF38" s="701"/>
      <c r="CG38" s="701"/>
      <c r="CH38" s="701"/>
      <c r="CI38" s="701"/>
      <c r="CJ38" s="701"/>
      <c r="CK38" s="701"/>
      <c r="CL38" s="701"/>
      <c r="CM38" s="701"/>
      <c r="CN38" s="701"/>
      <c r="CO38" s="701"/>
      <c r="CP38" s="701"/>
      <c r="CQ38" s="702"/>
      <c r="CR38" s="685">
        <v>3530977</v>
      </c>
      <c r="CS38" s="686"/>
      <c r="CT38" s="686"/>
      <c r="CU38" s="686"/>
      <c r="CV38" s="686"/>
      <c r="CW38" s="686"/>
      <c r="CX38" s="686"/>
      <c r="CY38" s="687"/>
      <c r="CZ38" s="690">
        <v>8</v>
      </c>
      <c r="DA38" s="719"/>
      <c r="DB38" s="719"/>
      <c r="DC38" s="723"/>
      <c r="DD38" s="694">
        <v>2918204</v>
      </c>
      <c r="DE38" s="686"/>
      <c r="DF38" s="686"/>
      <c r="DG38" s="686"/>
      <c r="DH38" s="686"/>
      <c r="DI38" s="686"/>
      <c r="DJ38" s="686"/>
      <c r="DK38" s="687"/>
      <c r="DL38" s="694">
        <v>2671953</v>
      </c>
      <c r="DM38" s="686"/>
      <c r="DN38" s="686"/>
      <c r="DO38" s="686"/>
      <c r="DP38" s="686"/>
      <c r="DQ38" s="686"/>
      <c r="DR38" s="686"/>
      <c r="DS38" s="686"/>
      <c r="DT38" s="686"/>
      <c r="DU38" s="686"/>
      <c r="DV38" s="687"/>
      <c r="DW38" s="690">
        <v>12.3</v>
      </c>
      <c r="DX38" s="719"/>
      <c r="DY38" s="719"/>
      <c r="DZ38" s="719"/>
      <c r="EA38" s="719"/>
      <c r="EB38" s="719"/>
      <c r="EC38" s="720"/>
    </row>
    <row r="39" spans="2:133" ht="11.25" customHeight="1" x14ac:dyDescent="0.15">
      <c r="B39" s="682" t="s">
        <v>345</v>
      </c>
      <c r="C39" s="683"/>
      <c r="D39" s="683"/>
      <c r="E39" s="683"/>
      <c r="F39" s="683"/>
      <c r="G39" s="683"/>
      <c r="H39" s="683"/>
      <c r="I39" s="683"/>
      <c r="J39" s="683"/>
      <c r="K39" s="683"/>
      <c r="L39" s="683"/>
      <c r="M39" s="683"/>
      <c r="N39" s="683"/>
      <c r="O39" s="683"/>
      <c r="P39" s="683"/>
      <c r="Q39" s="684"/>
      <c r="R39" s="685">
        <v>2780100</v>
      </c>
      <c r="S39" s="686"/>
      <c r="T39" s="686"/>
      <c r="U39" s="686"/>
      <c r="V39" s="686"/>
      <c r="W39" s="686"/>
      <c r="X39" s="686"/>
      <c r="Y39" s="687"/>
      <c r="Z39" s="688">
        <v>6.1</v>
      </c>
      <c r="AA39" s="688"/>
      <c r="AB39" s="688"/>
      <c r="AC39" s="688"/>
      <c r="AD39" s="689" t="s">
        <v>129</v>
      </c>
      <c r="AE39" s="689"/>
      <c r="AF39" s="689"/>
      <c r="AG39" s="689"/>
      <c r="AH39" s="689"/>
      <c r="AI39" s="689"/>
      <c r="AJ39" s="689"/>
      <c r="AK39" s="689"/>
      <c r="AL39" s="690" t="s">
        <v>129</v>
      </c>
      <c r="AM39" s="691"/>
      <c r="AN39" s="691"/>
      <c r="AO39" s="692"/>
      <c r="AQ39" s="763" t="s">
        <v>346</v>
      </c>
      <c r="AR39" s="764"/>
      <c r="AS39" s="764"/>
      <c r="AT39" s="764"/>
      <c r="AU39" s="764"/>
      <c r="AV39" s="764"/>
      <c r="AW39" s="764"/>
      <c r="AX39" s="764"/>
      <c r="AY39" s="765"/>
      <c r="AZ39" s="685">
        <v>28418</v>
      </c>
      <c r="BA39" s="686"/>
      <c r="BB39" s="686"/>
      <c r="BC39" s="686"/>
      <c r="BD39" s="721"/>
      <c r="BE39" s="721"/>
      <c r="BF39" s="752"/>
      <c r="BG39" s="700" t="s">
        <v>347</v>
      </c>
      <c r="BH39" s="701"/>
      <c r="BI39" s="701"/>
      <c r="BJ39" s="701"/>
      <c r="BK39" s="701"/>
      <c r="BL39" s="701"/>
      <c r="BM39" s="701"/>
      <c r="BN39" s="701"/>
      <c r="BO39" s="701"/>
      <c r="BP39" s="701"/>
      <c r="BQ39" s="701"/>
      <c r="BR39" s="701"/>
      <c r="BS39" s="701"/>
      <c r="BT39" s="701"/>
      <c r="BU39" s="702"/>
      <c r="BV39" s="685">
        <v>18174</v>
      </c>
      <c r="BW39" s="686"/>
      <c r="BX39" s="686"/>
      <c r="BY39" s="686"/>
      <c r="BZ39" s="686"/>
      <c r="CA39" s="686"/>
      <c r="CB39" s="695"/>
      <c r="CD39" s="700" t="s">
        <v>348</v>
      </c>
      <c r="CE39" s="701"/>
      <c r="CF39" s="701"/>
      <c r="CG39" s="701"/>
      <c r="CH39" s="701"/>
      <c r="CI39" s="701"/>
      <c r="CJ39" s="701"/>
      <c r="CK39" s="701"/>
      <c r="CL39" s="701"/>
      <c r="CM39" s="701"/>
      <c r="CN39" s="701"/>
      <c r="CO39" s="701"/>
      <c r="CP39" s="701"/>
      <c r="CQ39" s="702"/>
      <c r="CR39" s="685">
        <v>930841</v>
      </c>
      <c r="CS39" s="721"/>
      <c r="CT39" s="721"/>
      <c r="CU39" s="721"/>
      <c r="CV39" s="721"/>
      <c r="CW39" s="721"/>
      <c r="CX39" s="721"/>
      <c r="CY39" s="722"/>
      <c r="CZ39" s="690">
        <v>2.1</v>
      </c>
      <c r="DA39" s="719"/>
      <c r="DB39" s="719"/>
      <c r="DC39" s="723"/>
      <c r="DD39" s="694">
        <v>494979</v>
      </c>
      <c r="DE39" s="721"/>
      <c r="DF39" s="721"/>
      <c r="DG39" s="721"/>
      <c r="DH39" s="721"/>
      <c r="DI39" s="721"/>
      <c r="DJ39" s="721"/>
      <c r="DK39" s="722"/>
      <c r="DL39" s="694" t="s">
        <v>240</v>
      </c>
      <c r="DM39" s="721"/>
      <c r="DN39" s="721"/>
      <c r="DO39" s="721"/>
      <c r="DP39" s="721"/>
      <c r="DQ39" s="721"/>
      <c r="DR39" s="721"/>
      <c r="DS39" s="721"/>
      <c r="DT39" s="721"/>
      <c r="DU39" s="721"/>
      <c r="DV39" s="722"/>
      <c r="DW39" s="690" t="s">
        <v>240</v>
      </c>
      <c r="DX39" s="719"/>
      <c r="DY39" s="719"/>
      <c r="DZ39" s="719"/>
      <c r="EA39" s="719"/>
      <c r="EB39" s="719"/>
      <c r="EC39" s="720"/>
    </row>
    <row r="40" spans="2:133" ht="11.25" customHeight="1" x14ac:dyDescent="0.15">
      <c r="B40" s="682" t="s">
        <v>349</v>
      </c>
      <c r="C40" s="683"/>
      <c r="D40" s="683"/>
      <c r="E40" s="683"/>
      <c r="F40" s="683"/>
      <c r="G40" s="683"/>
      <c r="H40" s="683"/>
      <c r="I40" s="683"/>
      <c r="J40" s="683"/>
      <c r="K40" s="683"/>
      <c r="L40" s="683"/>
      <c r="M40" s="683"/>
      <c r="N40" s="683"/>
      <c r="O40" s="683"/>
      <c r="P40" s="683"/>
      <c r="Q40" s="684"/>
      <c r="R40" s="685" t="s">
        <v>129</v>
      </c>
      <c r="S40" s="686"/>
      <c r="T40" s="686"/>
      <c r="U40" s="686"/>
      <c r="V40" s="686"/>
      <c r="W40" s="686"/>
      <c r="X40" s="686"/>
      <c r="Y40" s="687"/>
      <c r="Z40" s="688" t="s">
        <v>129</v>
      </c>
      <c r="AA40" s="688"/>
      <c r="AB40" s="688"/>
      <c r="AC40" s="688"/>
      <c r="AD40" s="689" t="s">
        <v>129</v>
      </c>
      <c r="AE40" s="689"/>
      <c r="AF40" s="689"/>
      <c r="AG40" s="689"/>
      <c r="AH40" s="689"/>
      <c r="AI40" s="689"/>
      <c r="AJ40" s="689"/>
      <c r="AK40" s="689"/>
      <c r="AL40" s="690" t="s">
        <v>129</v>
      </c>
      <c r="AM40" s="691"/>
      <c r="AN40" s="691"/>
      <c r="AO40" s="692"/>
      <c r="AQ40" s="763" t="s">
        <v>350</v>
      </c>
      <c r="AR40" s="764"/>
      <c r="AS40" s="764"/>
      <c r="AT40" s="764"/>
      <c r="AU40" s="764"/>
      <c r="AV40" s="764"/>
      <c r="AW40" s="764"/>
      <c r="AX40" s="764"/>
      <c r="AY40" s="765"/>
      <c r="AZ40" s="685" t="s">
        <v>129</v>
      </c>
      <c r="BA40" s="686"/>
      <c r="BB40" s="686"/>
      <c r="BC40" s="686"/>
      <c r="BD40" s="721"/>
      <c r="BE40" s="721"/>
      <c r="BF40" s="752"/>
      <c r="BG40" s="772" t="s">
        <v>351</v>
      </c>
      <c r="BH40" s="773"/>
      <c r="BI40" s="773"/>
      <c r="BJ40" s="773"/>
      <c r="BK40" s="773"/>
      <c r="BL40" s="236"/>
      <c r="BM40" s="701" t="s">
        <v>352</v>
      </c>
      <c r="BN40" s="701"/>
      <c r="BO40" s="701"/>
      <c r="BP40" s="701"/>
      <c r="BQ40" s="701"/>
      <c r="BR40" s="701"/>
      <c r="BS40" s="701"/>
      <c r="BT40" s="701"/>
      <c r="BU40" s="702"/>
      <c r="BV40" s="685">
        <v>101</v>
      </c>
      <c r="BW40" s="686"/>
      <c r="BX40" s="686"/>
      <c r="BY40" s="686"/>
      <c r="BZ40" s="686"/>
      <c r="CA40" s="686"/>
      <c r="CB40" s="695"/>
      <c r="CD40" s="700" t="s">
        <v>353</v>
      </c>
      <c r="CE40" s="701"/>
      <c r="CF40" s="701"/>
      <c r="CG40" s="701"/>
      <c r="CH40" s="701"/>
      <c r="CI40" s="701"/>
      <c r="CJ40" s="701"/>
      <c r="CK40" s="701"/>
      <c r="CL40" s="701"/>
      <c r="CM40" s="701"/>
      <c r="CN40" s="701"/>
      <c r="CO40" s="701"/>
      <c r="CP40" s="701"/>
      <c r="CQ40" s="702"/>
      <c r="CR40" s="685">
        <v>395937</v>
      </c>
      <c r="CS40" s="686"/>
      <c r="CT40" s="686"/>
      <c r="CU40" s="686"/>
      <c r="CV40" s="686"/>
      <c r="CW40" s="686"/>
      <c r="CX40" s="686"/>
      <c r="CY40" s="687"/>
      <c r="CZ40" s="690">
        <v>0.9</v>
      </c>
      <c r="DA40" s="719"/>
      <c r="DB40" s="719"/>
      <c r="DC40" s="723"/>
      <c r="DD40" s="694">
        <v>6150</v>
      </c>
      <c r="DE40" s="686"/>
      <c r="DF40" s="686"/>
      <c r="DG40" s="686"/>
      <c r="DH40" s="686"/>
      <c r="DI40" s="686"/>
      <c r="DJ40" s="686"/>
      <c r="DK40" s="687"/>
      <c r="DL40" s="694">
        <v>6150</v>
      </c>
      <c r="DM40" s="686"/>
      <c r="DN40" s="686"/>
      <c r="DO40" s="686"/>
      <c r="DP40" s="686"/>
      <c r="DQ40" s="686"/>
      <c r="DR40" s="686"/>
      <c r="DS40" s="686"/>
      <c r="DT40" s="686"/>
      <c r="DU40" s="686"/>
      <c r="DV40" s="687"/>
      <c r="DW40" s="690">
        <v>0</v>
      </c>
      <c r="DX40" s="719"/>
      <c r="DY40" s="719"/>
      <c r="DZ40" s="719"/>
      <c r="EA40" s="719"/>
      <c r="EB40" s="719"/>
      <c r="EC40" s="720"/>
    </row>
    <row r="41" spans="2:133" ht="11.25" customHeight="1" x14ac:dyDescent="0.15">
      <c r="B41" s="682" t="s">
        <v>354</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240</v>
      </c>
      <c r="AA41" s="688"/>
      <c r="AB41" s="688"/>
      <c r="AC41" s="688"/>
      <c r="AD41" s="689" t="s">
        <v>183</v>
      </c>
      <c r="AE41" s="689"/>
      <c r="AF41" s="689"/>
      <c r="AG41" s="689"/>
      <c r="AH41" s="689"/>
      <c r="AI41" s="689"/>
      <c r="AJ41" s="689"/>
      <c r="AK41" s="689"/>
      <c r="AL41" s="690" t="s">
        <v>240</v>
      </c>
      <c r="AM41" s="691"/>
      <c r="AN41" s="691"/>
      <c r="AO41" s="692"/>
      <c r="AQ41" s="763" t="s">
        <v>355</v>
      </c>
      <c r="AR41" s="764"/>
      <c r="AS41" s="764"/>
      <c r="AT41" s="764"/>
      <c r="AU41" s="764"/>
      <c r="AV41" s="764"/>
      <c r="AW41" s="764"/>
      <c r="AX41" s="764"/>
      <c r="AY41" s="765"/>
      <c r="AZ41" s="685">
        <v>785631</v>
      </c>
      <c r="BA41" s="686"/>
      <c r="BB41" s="686"/>
      <c r="BC41" s="686"/>
      <c r="BD41" s="721"/>
      <c r="BE41" s="721"/>
      <c r="BF41" s="752"/>
      <c r="BG41" s="772"/>
      <c r="BH41" s="773"/>
      <c r="BI41" s="773"/>
      <c r="BJ41" s="773"/>
      <c r="BK41" s="773"/>
      <c r="BL41" s="236"/>
      <c r="BM41" s="701" t="s">
        <v>356</v>
      </c>
      <c r="BN41" s="701"/>
      <c r="BO41" s="701"/>
      <c r="BP41" s="701"/>
      <c r="BQ41" s="701"/>
      <c r="BR41" s="701"/>
      <c r="BS41" s="701"/>
      <c r="BT41" s="701"/>
      <c r="BU41" s="702"/>
      <c r="BV41" s="685">
        <v>1</v>
      </c>
      <c r="BW41" s="686"/>
      <c r="BX41" s="686"/>
      <c r="BY41" s="686"/>
      <c r="BZ41" s="686"/>
      <c r="CA41" s="686"/>
      <c r="CB41" s="695"/>
      <c r="CD41" s="700" t="s">
        <v>357</v>
      </c>
      <c r="CE41" s="701"/>
      <c r="CF41" s="701"/>
      <c r="CG41" s="701"/>
      <c r="CH41" s="701"/>
      <c r="CI41" s="701"/>
      <c r="CJ41" s="701"/>
      <c r="CK41" s="701"/>
      <c r="CL41" s="701"/>
      <c r="CM41" s="701"/>
      <c r="CN41" s="701"/>
      <c r="CO41" s="701"/>
      <c r="CP41" s="701"/>
      <c r="CQ41" s="702"/>
      <c r="CR41" s="685" t="s">
        <v>240</v>
      </c>
      <c r="CS41" s="721"/>
      <c r="CT41" s="721"/>
      <c r="CU41" s="721"/>
      <c r="CV41" s="721"/>
      <c r="CW41" s="721"/>
      <c r="CX41" s="721"/>
      <c r="CY41" s="722"/>
      <c r="CZ41" s="690" t="s">
        <v>129</v>
      </c>
      <c r="DA41" s="719"/>
      <c r="DB41" s="719"/>
      <c r="DC41" s="723"/>
      <c r="DD41" s="694" t="s">
        <v>240</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358</v>
      </c>
      <c r="C42" s="683"/>
      <c r="D42" s="683"/>
      <c r="E42" s="683"/>
      <c r="F42" s="683"/>
      <c r="G42" s="683"/>
      <c r="H42" s="683"/>
      <c r="I42" s="683"/>
      <c r="J42" s="683"/>
      <c r="K42" s="683"/>
      <c r="L42" s="683"/>
      <c r="M42" s="683"/>
      <c r="N42" s="683"/>
      <c r="O42" s="683"/>
      <c r="P42" s="683"/>
      <c r="Q42" s="684"/>
      <c r="R42" s="685">
        <v>922900</v>
      </c>
      <c r="S42" s="686"/>
      <c r="T42" s="686"/>
      <c r="U42" s="686"/>
      <c r="V42" s="686"/>
      <c r="W42" s="686"/>
      <c r="X42" s="686"/>
      <c r="Y42" s="687"/>
      <c r="Z42" s="688">
        <v>2</v>
      </c>
      <c r="AA42" s="688"/>
      <c r="AB42" s="688"/>
      <c r="AC42" s="688"/>
      <c r="AD42" s="689" t="s">
        <v>240</v>
      </c>
      <c r="AE42" s="689"/>
      <c r="AF42" s="689"/>
      <c r="AG42" s="689"/>
      <c r="AH42" s="689"/>
      <c r="AI42" s="689"/>
      <c r="AJ42" s="689"/>
      <c r="AK42" s="689"/>
      <c r="AL42" s="690" t="s">
        <v>240</v>
      </c>
      <c r="AM42" s="691"/>
      <c r="AN42" s="691"/>
      <c r="AO42" s="692"/>
      <c r="AQ42" s="784" t="s">
        <v>359</v>
      </c>
      <c r="AR42" s="785"/>
      <c r="AS42" s="785"/>
      <c r="AT42" s="785"/>
      <c r="AU42" s="785"/>
      <c r="AV42" s="785"/>
      <c r="AW42" s="785"/>
      <c r="AX42" s="785"/>
      <c r="AY42" s="786"/>
      <c r="AZ42" s="776">
        <v>2624585</v>
      </c>
      <c r="BA42" s="777"/>
      <c r="BB42" s="777"/>
      <c r="BC42" s="777"/>
      <c r="BD42" s="756"/>
      <c r="BE42" s="756"/>
      <c r="BF42" s="758"/>
      <c r="BG42" s="774"/>
      <c r="BH42" s="775"/>
      <c r="BI42" s="775"/>
      <c r="BJ42" s="775"/>
      <c r="BK42" s="775"/>
      <c r="BL42" s="237"/>
      <c r="BM42" s="711" t="s">
        <v>360</v>
      </c>
      <c r="BN42" s="711"/>
      <c r="BO42" s="711"/>
      <c r="BP42" s="711"/>
      <c r="BQ42" s="711"/>
      <c r="BR42" s="711"/>
      <c r="BS42" s="711"/>
      <c r="BT42" s="711"/>
      <c r="BU42" s="712"/>
      <c r="BV42" s="776">
        <v>337</v>
      </c>
      <c r="BW42" s="777"/>
      <c r="BX42" s="777"/>
      <c r="BY42" s="777"/>
      <c r="BZ42" s="777"/>
      <c r="CA42" s="777"/>
      <c r="CB42" s="783"/>
      <c r="CD42" s="682" t="s">
        <v>361</v>
      </c>
      <c r="CE42" s="683"/>
      <c r="CF42" s="683"/>
      <c r="CG42" s="683"/>
      <c r="CH42" s="683"/>
      <c r="CI42" s="683"/>
      <c r="CJ42" s="683"/>
      <c r="CK42" s="683"/>
      <c r="CL42" s="683"/>
      <c r="CM42" s="683"/>
      <c r="CN42" s="683"/>
      <c r="CO42" s="683"/>
      <c r="CP42" s="683"/>
      <c r="CQ42" s="684"/>
      <c r="CR42" s="685">
        <v>3271838</v>
      </c>
      <c r="CS42" s="686"/>
      <c r="CT42" s="686"/>
      <c r="CU42" s="686"/>
      <c r="CV42" s="686"/>
      <c r="CW42" s="686"/>
      <c r="CX42" s="686"/>
      <c r="CY42" s="687"/>
      <c r="CZ42" s="690">
        <v>7.4</v>
      </c>
      <c r="DA42" s="691"/>
      <c r="DB42" s="691"/>
      <c r="DC42" s="703"/>
      <c r="DD42" s="694">
        <v>1007601</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362</v>
      </c>
      <c r="C43" s="736"/>
      <c r="D43" s="736"/>
      <c r="E43" s="736"/>
      <c r="F43" s="736"/>
      <c r="G43" s="736"/>
      <c r="H43" s="736"/>
      <c r="I43" s="736"/>
      <c r="J43" s="736"/>
      <c r="K43" s="736"/>
      <c r="L43" s="736"/>
      <c r="M43" s="736"/>
      <c r="N43" s="736"/>
      <c r="O43" s="736"/>
      <c r="P43" s="736"/>
      <c r="Q43" s="737"/>
      <c r="R43" s="776">
        <v>45837012</v>
      </c>
      <c r="S43" s="777"/>
      <c r="T43" s="777"/>
      <c r="U43" s="777"/>
      <c r="V43" s="777"/>
      <c r="W43" s="777"/>
      <c r="X43" s="777"/>
      <c r="Y43" s="778"/>
      <c r="Z43" s="779">
        <v>100</v>
      </c>
      <c r="AA43" s="779"/>
      <c r="AB43" s="779"/>
      <c r="AC43" s="779"/>
      <c r="AD43" s="780">
        <v>20747604</v>
      </c>
      <c r="AE43" s="780"/>
      <c r="AF43" s="780"/>
      <c r="AG43" s="780"/>
      <c r="AH43" s="780"/>
      <c r="AI43" s="780"/>
      <c r="AJ43" s="780"/>
      <c r="AK43" s="780"/>
      <c r="AL43" s="781">
        <v>100</v>
      </c>
      <c r="AM43" s="757"/>
      <c r="AN43" s="757"/>
      <c r="AO43" s="782"/>
      <c r="BV43" s="238"/>
      <c r="BW43" s="238"/>
      <c r="BX43" s="238"/>
      <c r="BY43" s="238"/>
      <c r="BZ43" s="238"/>
      <c r="CA43" s="238"/>
      <c r="CB43" s="238"/>
      <c r="CD43" s="682" t="s">
        <v>363</v>
      </c>
      <c r="CE43" s="683"/>
      <c r="CF43" s="683"/>
      <c r="CG43" s="683"/>
      <c r="CH43" s="683"/>
      <c r="CI43" s="683"/>
      <c r="CJ43" s="683"/>
      <c r="CK43" s="683"/>
      <c r="CL43" s="683"/>
      <c r="CM43" s="683"/>
      <c r="CN43" s="683"/>
      <c r="CO43" s="683"/>
      <c r="CP43" s="683"/>
      <c r="CQ43" s="684"/>
      <c r="CR43" s="685">
        <v>304202</v>
      </c>
      <c r="CS43" s="721"/>
      <c r="CT43" s="721"/>
      <c r="CU43" s="721"/>
      <c r="CV43" s="721"/>
      <c r="CW43" s="721"/>
      <c r="CX43" s="721"/>
      <c r="CY43" s="722"/>
      <c r="CZ43" s="690">
        <v>0.7</v>
      </c>
      <c r="DA43" s="719"/>
      <c r="DB43" s="719"/>
      <c r="DC43" s="723"/>
      <c r="DD43" s="694">
        <v>304202</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310</v>
      </c>
      <c r="CE44" s="798"/>
      <c r="CF44" s="682" t="s">
        <v>364</v>
      </c>
      <c r="CG44" s="683"/>
      <c r="CH44" s="683"/>
      <c r="CI44" s="683"/>
      <c r="CJ44" s="683"/>
      <c r="CK44" s="683"/>
      <c r="CL44" s="683"/>
      <c r="CM44" s="683"/>
      <c r="CN44" s="683"/>
      <c r="CO44" s="683"/>
      <c r="CP44" s="683"/>
      <c r="CQ44" s="684"/>
      <c r="CR44" s="685">
        <v>3233563</v>
      </c>
      <c r="CS44" s="686"/>
      <c r="CT44" s="686"/>
      <c r="CU44" s="686"/>
      <c r="CV44" s="686"/>
      <c r="CW44" s="686"/>
      <c r="CX44" s="686"/>
      <c r="CY44" s="687"/>
      <c r="CZ44" s="690">
        <v>7.4</v>
      </c>
      <c r="DA44" s="691"/>
      <c r="DB44" s="691"/>
      <c r="DC44" s="703"/>
      <c r="DD44" s="694">
        <v>1007163</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366</v>
      </c>
      <c r="CG45" s="683"/>
      <c r="CH45" s="683"/>
      <c r="CI45" s="683"/>
      <c r="CJ45" s="683"/>
      <c r="CK45" s="683"/>
      <c r="CL45" s="683"/>
      <c r="CM45" s="683"/>
      <c r="CN45" s="683"/>
      <c r="CO45" s="683"/>
      <c r="CP45" s="683"/>
      <c r="CQ45" s="684"/>
      <c r="CR45" s="685">
        <v>1594880</v>
      </c>
      <c r="CS45" s="721"/>
      <c r="CT45" s="721"/>
      <c r="CU45" s="721"/>
      <c r="CV45" s="721"/>
      <c r="CW45" s="721"/>
      <c r="CX45" s="721"/>
      <c r="CY45" s="722"/>
      <c r="CZ45" s="690">
        <v>3.6</v>
      </c>
      <c r="DA45" s="719"/>
      <c r="DB45" s="719"/>
      <c r="DC45" s="723"/>
      <c r="DD45" s="694">
        <v>57161</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368</v>
      </c>
      <c r="CG46" s="683"/>
      <c r="CH46" s="683"/>
      <c r="CI46" s="683"/>
      <c r="CJ46" s="683"/>
      <c r="CK46" s="683"/>
      <c r="CL46" s="683"/>
      <c r="CM46" s="683"/>
      <c r="CN46" s="683"/>
      <c r="CO46" s="683"/>
      <c r="CP46" s="683"/>
      <c r="CQ46" s="684"/>
      <c r="CR46" s="685">
        <v>1524114</v>
      </c>
      <c r="CS46" s="686"/>
      <c r="CT46" s="686"/>
      <c r="CU46" s="686"/>
      <c r="CV46" s="686"/>
      <c r="CW46" s="686"/>
      <c r="CX46" s="686"/>
      <c r="CY46" s="687"/>
      <c r="CZ46" s="690">
        <v>3.5</v>
      </c>
      <c r="DA46" s="691"/>
      <c r="DB46" s="691"/>
      <c r="DC46" s="703"/>
      <c r="DD46" s="694">
        <v>905656</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370</v>
      </c>
      <c r="CG47" s="683"/>
      <c r="CH47" s="683"/>
      <c r="CI47" s="683"/>
      <c r="CJ47" s="683"/>
      <c r="CK47" s="683"/>
      <c r="CL47" s="683"/>
      <c r="CM47" s="683"/>
      <c r="CN47" s="683"/>
      <c r="CO47" s="683"/>
      <c r="CP47" s="683"/>
      <c r="CQ47" s="684"/>
      <c r="CR47" s="685">
        <v>38275</v>
      </c>
      <c r="CS47" s="721"/>
      <c r="CT47" s="721"/>
      <c r="CU47" s="721"/>
      <c r="CV47" s="721"/>
      <c r="CW47" s="721"/>
      <c r="CX47" s="721"/>
      <c r="CY47" s="722"/>
      <c r="CZ47" s="690">
        <v>0.1</v>
      </c>
      <c r="DA47" s="719"/>
      <c r="DB47" s="719"/>
      <c r="DC47" s="723"/>
      <c r="DD47" s="694">
        <v>438</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371</v>
      </c>
      <c r="CG48" s="683"/>
      <c r="CH48" s="683"/>
      <c r="CI48" s="683"/>
      <c r="CJ48" s="683"/>
      <c r="CK48" s="683"/>
      <c r="CL48" s="683"/>
      <c r="CM48" s="683"/>
      <c r="CN48" s="683"/>
      <c r="CO48" s="683"/>
      <c r="CP48" s="683"/>
      <c r="CQ48" s="684"/>
      <c r="CR48" s="685" t="s">
        <v>129</v>
      </c>
      <c r="CS48" s="686"/>
      <c r="CT48" s="686"/>
      <c r="CU48" s="686"/>
      <c r="CV48" s="686"/>
      <c r="CW48" s="686"/>
      <c r="CX48" s="686"/>
      <c r="CY48" s="687"/>
      <c r="CZ48" s="690" t="s">
        <v>240</v>
      </c>
      <c r="DA48" s="691"/>
      <c r="DB48" s="691"/>
      <c r="DC48" s="703"/>
      <c r="DD48" s="694" t="s">
        <v>129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372</v>
      </c>
      <c r="CE49" s="736"/>
      <c r="CF49" s="736"/>
      <c r="CG49" s="736"/>
      <c r="CH49" s="736"/>
      <c r="CI49" s="736"/>
      <c r="CJ49" s="736"/>
      <c r="CK49" s="736"/>
      <c r="CL49" s="736"/>
      <c r="CM49" s="736"/>
      <c r="CN49" s="736"/>
      <c r="CO49" s="736"/>
      <c r="CP49" s="736"/>
      <c r="CQ49" s="737"/>
      <c r="CR49" s="776">
        <v>43950726</v>
      </c>
      <c r="CS49" s="756"/>
      <c r="CT49" s="756"/>
      <c r="CU49" s="756"/>
      <c r="CV49" s="756"/>
      <c r="CW49" s="756"/>
      <c r="CX49" s="756"/>
      <c r="CY49" s="787"/>
      <c r="CZ49" s="781">
        <v>100</v>
      </c>
      <c r="DA49" s="788"/>
      <c r="DB49" s="788"/>
      <c r="DC49" s="789"/>
      <c r="DD49" s="790">
        <v>25206398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d4ZktICEaPspGbyAqg7oS4Ot0Fm6cQkpSGyNMTuBdSZB5to2ntqEBUGZ7aTTAKeAjqQU6s/ZaSwVVQ2mo66zdg==" saltValue="+UgHnSEaZgERxTd4KJlrq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W1"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374</v>
      </c>
      <c r="DK2" s="833"/>
      <c r="DL2" s="833"/>
      <c r="DM2" s="833"/>
      <c r="DN2" s="833"/>
      <c r="DO2" s="834"/>
      <c r="DP2" s="251"/>
      <c r="DQ2" s="832" t="s">
        <v>375</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376</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378</v>
      </c>
      <c r="B5" s="827"/>
      <c r="C5" s="827"/>
      <c r="D5" s="827"/>
      <c r="E5" s="827"/>
      <c r="F5" s="827"/>
      <c r="G5" s="827"/>
      <c r="H5" s="827"/>
      <c r="I5" s="827"/>
      <c r="J5" s="827"/>
      <c r="K5" s="827"/>
      <c r="L5" s="827"/>
      <c r="M5" s="827"/>
      <c r="N5" s="827"/>
      <c r="O5" s="827"/>
      <c r="P5" s="828"/>
      <c r="Q5" s="803" t="s">
        <v>379</v>
      </c>
      <c r="R5" s="804"/>
      <c r="S5" s="804"/>
      <c r="T5" s="804"/>
      <c r="U5" s="805"/>
      <c r="V5" s="803" t="s">
        <v>380</v>
      </c>
      <c r="W5" s="804"/>
      <c r="X5" s="804"/>
      <c r="Y5" s="804"/>
      <c r="Z5" s="805"/>
      <c r="AA5" s="803" t="s">
        <v>381</v>
      </c>
      <c r="AB5" s="804"/>
      <c r="AC5" s="804"/>
      <c r="AD5" s="804"/>
      <c r="AE5" s="804"/>
      <c r="AF5" s="836" t="s">
        <v>382</v>
      </c>
      <c r="AG5" s="804"/>
      <c r="AH5" s="804"/>
      <c r="AI5" s="804"/>
      <c r="AJ5" s="815"/>
      <c r="AK5" s="804" t="s">
        <v>383</v>
      </c>
      <c r="AL5" s="804"/>
      <c r="AM5" s="804"/>
      <c r="AN5" s="804"/>
      <c r="AO5" s="805"/>
      <c r="AP5" s="803" t="s">
        <v>384</v>
      </c>
      <c r="AQ5" s="804"/>
      <c r="AR5" s="804"/>
      <c r="AS5" s="804"/>
      <c r="AT5" s="805"/>
      <c r="AU5" s="803" t="s">
        <v>385</v>
      </c>
      <c r="AV5" s="804"/>
      <c r="AW5" s="804"/>
      <c r="AX5" s="804"/>
      <c r="AY5" s="815"/>
      <c r="AZ5" s="258"/>
      <c r="BA5" s="258"/>
      <c r="BB5" s="258"/>
      <c r="BC5" s="258"/>
      <c r="BD5" s="258"/>
      <c r="BE5" s="259"/>
      <c r="BF5" s="259"/>
      <c r="BG5" s="259"/>
      <c r="BH5" s="259"/>
      <c r="BI5" s="259"/>
      <c r="BJ5" s="259"/>
      <c r="BK5" s="259"/>
      <c r="BL5" s="259"/>
      <c r="BM5" s="259"/>
      <c r="BN5" s="259"/>
      <c r="BO5" s="259"/>
      <c r="BP5" s="259"/>
      <c r="BQ5" s="826" t="s">
        <v>386</v>
      </c>
      <c r="BR5" s="827"/>
      <c r="BS5" s="827"/>
      <c r="BT5" s="827"/>
      <c r="BU5" s="827"/>
      <c r="BV5" s="827"/>
      <c r="BW5" s="827"/>
      <c r="BX5" s="827"/>
      <c r="BY5" s="827"/>
      <c r="BZ5" s="827"/>
      <c r="CA5" s="827"/>
      <c r="CB5" s="827"/>
      <c r="CC5" s="827"/>
      <c r="CD5" s="827"/>
      <c r="CE5" s="827"/>
      <c r="CF5" s="827"/>
      <c r="CG5" s="828"/>
      <c r="CH5" s="803" t="s">
        <v>387</v>
      </c>
      <c r="CI5" s="804"/>
      <c r="CJ5" s="804"/>
      <c r="CK5" s="804"/>
      <c r="CL5" s="805"/>
      <c r="CM5" s="803" t="s">
        <v>388</v>
      </c>
      <c r="CN5" s="804"/>
      <c r="CO5" s="804"/>
      <c r="CP5" s="804"/>
      <c r="CQ5" s="805"/>
      <c r="CR5" s="803" t="s">
        <v>389</v>
      </c>
      <c r="CS5" s="804"/>
      <c r="CT5" s="804"/>
      <c r="CU5" s="804"/>
      <c r="CV5" s="805"/>
      <c r="CW5" s="803" t="s">
        <v>390</v>
      </c>
      <c r="CX5" s="804"/>
      <c r="CY5" s="804"/>
      <c r="CZ5" s="804"/>
      <c r="DA5" s="805"/>
      <c r="DB5" s="803" t="s">
        <v>391</v>
      </c>
      <c r="DC5" s="804"/>
      <c r="DD5" s="804"/>
      <c r="DE5" s="804"/>
      <c r="DF5" s="805"/>
      <c r="DG5" s="809" t="s">
        <v>392</v>
      </c>
      <c r="DH5" s="810"/>
      <c r="DI5" s="810"/>
      <c r="DJ5" s="810"/>
      <c r="DK5" s="811"/>
      <c r="DL5" s="809" t="s">
        <v>393</v>
      </c>
      <c r="DM5" s="810"/>
      <c r="DN5" s="810"/>
      <c r="DO5" s="810"/>
      <c r="DP5" s="811"/>
      <c r="DQ5" s="803" t="s">
        <v>394</v>
      </c>
      <c r="DR5" s="804"/>
      <c r="DS5" s="804"/>
      <c r="DT5" s="804"/>
      <c r="DU5" s="805"/>
      <c r="DV5" s="803" t="s">
        <v>385</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395</v>
      </c>
      <c r="C7" s="818"/>
      <c r="D7" s="818"/>
      <c r="E7" s="818"/>
      <c r="F7" s="818"/>
      <c r="G7" s="818"/>
      <c r="H7" s="818"/>
      <c r="I7" s="818"/>
      <c r="J7" s="818"/>
      <c r="K7" s="818"/>
      <c r="L7" s="818"/>
      <c r="M7" s="818"/>
      <c r="N7" s="818"/>
      <c r="O7" s="818"/>
      <c r="P7" s="819"/>
      <c r="Q7" s="820">
        <v>45848</v>
      </c>
      <c r="R7" s="821"/>
      <c r="S7" s="821"/>
      <c r="T7" s="821"/>
      <c r="U7" s="821"/>
      <c r="V7" s="821">
        <v>43961</v>
      </c>
      <c r="W7" s="821"/>
      <c r="X7" s="821"/>
      <c r="Y7" s="821"/>
      <c r="Z7" s="821"/>
      <c r="AA7" s="821">
        <v>1886</v>
      </c>
      <c r="AB7" s="821"/>
      <c r="AC7" s="821"/>
      <c r="AD7" s="821"/>
      <c r="AE7" s="822"/>
      <c r="AF7" s="823">
        <v>1747</v>
      </c>
      <c r="AG7" s="824"/>
      <c r="AH7" s="824"/>
      <c r="AI7" s="824"/>
      <c r="AJ7" s="825"/>
      <c r="AK7" s="860">
        <v>2431</v>
      </c>
      <c r="AL7" s="861"/>
      <c r="AM7" s="861"/>
      <c r="AN7" s="861"/>
      <c r="AO7" s="861"/>
      <c r="AP7" s="861">
        <v>34993</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625</v>
      </c>
      <c r="BT7" s="865"/>
      <c r="BU7" s="865"/>
      <c r="BV7" s="865"/>
      <c r="BW7" s="865"/>
      <c r="BX7" s="865"/>
      <c r="BY7" s="865"/>
      <c r="BZ7" s="865"/>
      <c r="CA7" s="865"/>
      <c r="CB7" s="865"/>
      <c r="CC7" s="865"/>
      <c r="CD7" s="865"/>
      <c r="CE7" s="865"/>
      <c r="CF7" s="865"/>
      <c r="CG7" s="866"/>
      <c r="CH7" s="857">
        <v>-28</v>
      </c>
      <c r="CI7" s="858"/>
      <c r="CJ7" s="858"/>
      <c r="CK7" s="858"/>
      <c r="CL7" s="859"/>
      <c r="CM7" s="857">
        <v>255</v>
      </c>
      <c r="CN7" s="858"/>
      <c r="CO7" s="858"/>
      <c r="CP7" s="858"/>
      <c r="CQ7" s="859"/>
      <c r="CR7" s="857">
        <v>200</v>
      </c>
      <c r="CS7" s="858"/>
      <c r="CT7" s="858"/>
      <c r="CU7" s="858"/>
      <c r="CV7" s="859"/>
      <c r="CW7" s="857">
        <v>55</v>
      </c>
      <c r="CX7" s="858"/>
      <c r="CY7" s="858"/>
      <c r="CZ7" s="858"/>
      <c r="DA7" s="859"/>
      <c r="DB7" s="857" t="s">
        <v>615</v>
      </c>
      <c r="DC7" s="858"/>
      <c r="DD7" s="858"/>
      <c r="DE7" s="858"/>
      <c r="DF7" s="859"/>
      <c r="DG7" s="857" t="s">
        <v>629</v>
      </c>
      <c r="DH7" s="858"/>
      <c r="DI7" s="858"/>
      <c r="DJ7" s="858"/>
      <c r="DK7" s="859"/>
      <c r="DL7" s="857" t="s">
        <v>615</v>
      </c>
      <c r="DM7" s="858"/>
      <c r="DN7" s="858"/>
      <c r="DO7" s="858"/>
      <c r="DP7" s="859"/>
      <c r="DQ7" s="857" t="s">
        <v>616</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t="s">
        <v>632</v>
      </c>
      <c r="BS8" s="854" t="s">
        <v>626</v>
      </c>
      <c r="BT8" s="855"/>
      <c r="BU8" s="855"/>
      <c r="BV8" s="855"/>
      <c r="BW8" s="855"/>
      <c r="BX8" s="855"/>
      <c r="BY8" s="855"/>
      <c r="BZ8" s="855"/>
      <c r="CA8" s="855"/>
      <c r="CB8" s="855"/>
      <c r="CC8" s="855"/>
      <c r="CD8" s="855"/>
      <c r="CE8" s="855"/>
      <c r="CF8" s="855"/>
      <c r="CG8" s="856"/>
      <c r="CH8" s="867">
        <v>0</v>
      </c>
      <c r="CI8" s="868"/>
      <c r="CJ8" s="868"/>
      <c r="CK8" s="868"/>
      <c r="CL8" s="869"/>
      <c r="CM8" s="867">
        <v>13</v>
      </c>
      <c r="CN8" s="868"/>
      <c r="CO8" s="868"/>
      <c r="CP8" s="868"/>
      <c r="CQ8" s="869"/>
      <c r="CR8" s="867">
        <v>5</v>
      </c>
      <c r="CS8" s="868"/>
      <c r="CT8" s="868"/>
      <c r="CU8" s="868"/>
      <c r="CV8" s="869"/>
      <c r="CW8" s="867" t="s">
        <v>629</v>
      </c>
      <c r="CX8" s="868"/>
      <c r="CY8" s="868"/>
      <c r="CZ8" s="868"/>
      <c r="DA8" s="869"/>
      <c r="DB8" s="867" t="s">
        <v>611</v>
      </c>
      <c r="DC8" s="868"/>
      <c r="DD8" s="868"/>
      <c r="DE8" s="868"/>
      <c r="DF8" s="869"/>
      <c r="DG8" s="867" t="s">
        <v>611</v>
      </c>
      <c r="DH8" s="868"/>
      <c r="DI8" s="868"/>
      <c r="DJ8" s="868"/>
      <c r="DK8" s="869"/>
      <c r="DL8" s="867" t="s">
        <v>611</v>
      </c>
      <c r="DM8" s="868"/>
      <c r="DN8" s="868"/>
      <c r="DO8" s="868"/>
      <c r="DP8" s="869"/>
      <c r="DQ8" s="867" t="s">
        <v>631</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627</v>
      </c>
      <c r="BT9" s="855"/>
      <c r="BU9" s="855"/>
      <c r="BV9" s="855"/>
      <c r="BW9" s="855"/>
      <c r="BX9" s="855"/>
      <c r="BY9" s="855"/>
      <c r="BZ9" s="855"/>
      <c r="CA9" s="855"/>
      <c r="CB9" s="855"/>
      <c r="CC9" s="855"/>
      <c r="CD9" s="855"/>
      <c r="CE9" s="855"/>
      <c r="CF9" s="855"/>
      <c r="CG9" s="856"/>
      <c r="CH9" s="867">
        <v>-22</v>
      </c>
      <c r="CI9" s="868"/>
      <c r="CJ9" s="868"/>
      <c r="CK9" s="868"/>
      <c r="CL9" s="869"/>
      <c r="CM9" s="867">
        <v>286</v>
      </c>
      <c r="CN9" s="868"/>
      <c r="CO9" s="868"/>
      <c r="CP9" s="868"/>
      <c r="CQ9" s="869"/>
      <c r="CR9" s="867">
        <v>6</v>
      </c>
      <c r="CS9" s="868"/>
      <c r="CT9" s="868"/>
      <c r="CU9" s="868"/>
      <c r="CV9" s="869"/>
      <c r="CW9" s="867" t="s">
        <v>614</v>
      </c>
      <c r="CX9" s="868"/>
      <c r="CY9" s="868"/>
      <c r="CZ9" s="868"/>
      <c r="DA9" s="869"/>
      <c r="DB9" s="867" t="s">
        <v>615</v>
      </c>
      <c r="DC9" s="868"/>
      <c r="DD9" s="868"/>
      <c r="DE9" s="868"/>
      <c r="DF9" s="869"/>
      <c r="DG9" s="867" t="s">
        <v>615</v>
      </c>
      <c r="DH9" s="868"/>
      <c r="DI9" s="868"/>
      <c r="DJ9" s="868"/>
      <c r="DK9" s="869"/>
      <c r="DL9" s="867" t="s">
        <v>630</v>
      </c>
      <c r="DM9" s="868"/>
      <c r="DN9" s="868"/>
      <c r="DO9" s="868"/>
      <c r="DP9" s="869"/>
      <c r="DQ9" s="867" t="s">
        <v>614</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t="s">
        <v>632</v>
      </c>
      <c r="BS10" s="854" t="s">
        <v>628</v>
      </c>
      <c r="BT10" s="855"/>
      <c r="BU10" s="855"/>
      <c r="BV10" s="855"/>
      <c r="BW10" s="855"/>
      <c r="BX10" s="855"/>
      <c r="BY10" s="855"/>
      <c r="BZ10" s="855"/>
      <c r="CA10" s="855"/>
      <c r="CB10" s="855"/>
      <c r="CC10" s="855"/>
      <c r="CD10" s="855"/>
      <c r="CE10" s="855"/>
      <c r="CF10" s="855"/>
      <c r="CG10" s="856"/>
      <c r="CH10" s="867">
        <v>9</v>
      </c>
      <c r="CI10" s="868"/>
      <c r="CJ10" s="868"/>
      <c r="CK10" s="868"/>
      <c r="CL10" s="869"/>
      <c r="CM10" s="867">
        <v>174</v>
      </c>
      <c r="CN10" s="868"/>
      <c r="CO10" s="868"/>
      <c r="CP10" s="868"/>
      <c r="CQ10" s="869"/>
      <c r="CR10" s="867">
        <v>4</v>
      </c>
      <c r="CS10" s="868"/>
      <c r="CT10" s="868"/>
      <c r="CU10" s="868"/>
      <c r="CV10" s="869"/>
      <c r="CW10" s="867">
        <v>6</v>
      </c>
      <c r="CX10" s="868"/>
      <c r="CY10" s="868"/>
      <c r="CZ10" s="868"/>
      <c r="DA10" s="869"/>
      <c r="DB10" s="867" t="s">
        <v>615</v>
      </c>
      <c r="DC10" s="868"/>
      <c r="DD10" s="868"/>
      <c r="DE10" s="868"/>
      <c r="DF10" s="869"/>
      <c r="DG10" s="867" t="s">
        <v>616</v>
      </c>
      <c r="DH10" s="868"/>
      <c r="DI10" s="868"/>
      <c r="DJ10" s="868"/>
      <c r="DK10" s="869"/>
      <c r="DL10" s="867">
        <v>7</v>
      </c>
      <c r="DM10" s="868"/>
      <c r="DN10" s="868"/>
      <c r="DO10" s="868"/>
      <c r="DP10" s="869"/>
      <c r="DQ10" s="867">
        <v>1</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396</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397</v>
      </c>
      <c r="B23" s="876" t="s">
        <v>398</v>
      </c>
      <c r="C23" s="877"/>
      <c r="D23" s="877"/>
      <c r="E23" s="877"/>
      <c r="F23" s="877"/>
      <c r="G23" s="877"/>
      <c r="H23" s="877"/>
      <c r="I23" s="877"/>
      <c r="J23" s="877"/>
      <c r="K23" s="877"/>
      <c r="L23" s="877"/>
      <c r="M23" s="877"/>
      <c r="N23" s="877"/>
      <c r="O23" s="877"/>
      <c r="P23" s="878"/>
      <c r="Q23" s="879">
        <v>45848</v>
      </c>
      <c r="R23" s="880"/>
      <c r="S23" s="880"/>
      <c r="T23" s="880"/>
      <c r="U23" s="880"/>
      <c r="V23" s="880">
        <v>43961</v>
      </c>
      <c r="W23" s="880"/>
      <c r="X23" s="880"/>
      <c r="Y23" s="880"/>
      <c r="Z23" s="880"/>
      <c r="AA23" s="880">
        <v>1886</v>
      </c>
      <c r="AB23" s="880"/>
      <c r="AC23" s="880"/>
      <c r="AD23" s="880"/>
      <c r="AE23" s="881"/>
      <c r="AF23" s="882">
        <v>1747</v>
      </c>
      <c r="AG23" s="880"/>
      <c r="AH23" s="880"/>
      <c r="AI23" s="880"/>
      <c r="AJ23" s="883"/>
      <c r="AK23" s="884"/>
      <c r="AL23" s="885"/>
      <c r="AM23" s="885"/>
      <c r="AN23" s="885"/>
      <c r="AO23" s="885"/>
      <c r="AP23" s="880">
        <v>34993</v>
      </c>
      <c r="AQ23" s="880"/>
      <c r="AR23" s="880"/>
      <c r="AS23" s="880"/>
      <c r="AT23" s="880"/>
      <c r="AU23" s="886"/>
      <c r="AV23" s="886"/>
      <c r="AW23" s="886"/>
      <c r="AX23" s="886"/>
      <c r="AY23" s="887"/>
      <c r="AZ23" s="895" t="s">
        <v>129</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399</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400</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378</v>
      </c>
      <c r="B26" s="827"/>
      <c r="C26" s="827"/>
      <c r="D26" s="827"/>
      <c r="E26" s="827"/>
      <c r="F26" s="827"/>
      <c r="G26" s="827"/>
      <c r="H26" s="827"/>
      <c r="I26" s="827"/>
      <c r="J26" s="827"/>
      <c r="K26" s="827"/>
      <c r="L26" s="827"/>
      <c r="M26" s="827"/>
      <c r="N26" s="827"/>
      <c r="O26" s="827"/>
      <c r="P26" s="828"/>
      <c r="Q26" s="803" t="s">
        <v>401</v>
      </c>
      <c r="R26" s="804"/>
      <c r="S26" s="804"/>
      <c r="T26" s="804"/>
      <c r="U26" s="805"/>
      <c r="V26" s="803" t="s">
        <v>402</v>
      </c>
      <c r="W26" s="804"/>
      <c r="X26" s="804"/>
      <c r="Y26" s="804"/>
      <c r="Z26" s="805"/>
      <c r="AA26" s="803" t="s">
        <v>403</v>
      </c>
      <c r="AB26" s="804"/>
      <c r="AC26" s="804"/>
      <c r="AD26" s="804"/>
      <c r="AE26" s="804"/>
      <c r="AF26" s="898" t="s">
        <v>404</v>
      </c>
      <c r="AG26" s="899"/>
      <c r="AH26" s="899"/>
      <c r="AI26" s="899"/>
      <c r="AJ26" s="900"/>
      <c r="AK26" s="804" t="s">
        <v>405</v>
      </c>
      <c r="AL26" s="804"/>
      <c r="AM26" s="804"/>
      <c r="AN26" s="804"/>
      <c r="AO26" s="805"/>
      <c r="AP26" s="803" t="s">
        <v>406</v>
      </c>
      <c r="AQ26" s="804"/>
      <c r="AR26" s="804"/>
      <c r="AS26" s="804"/>
      <c r="AT26" s="805"/>
      <c r="AU26" s="803" t="s">
        <v>407</v>
      </c>
      <c r="AV26" s="804"/>
      <c r="AW26" s="804"/>
      <c r="AX26" s="804"/>
      <c r="AY26" s="805"/>
      <c r="AZ26" s="803" t="s">
        <v>408</v>
      </c>
      <c r="BA26" s="804"/>
      <c r="BB26" s="804"/>
      <c r="BC26" s="804"/>
      <c r="BD26" s="805"/>
      <c r="BE26" s="803" t="s">
        <v>385</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409</v>
      </c>
      <c r="C28" s="818"/>
      <c r="D28" s="818"/>
      <c r="E28" s="818"/>
      <c r="F28" s="818"/>
      <c r="G28" s="818"/>
      <c r="H28" s="818"/>
      <c r="I28" s="818"/>
      <c r="J28" s="818"/>
      <c r="K28" s="818"/>
      <c r="L28" s="818"/>
      <c r="M28" s="818"/>
      <c r="N28" s="818"/>
      <c r="O28" s="818"/>
      <c r="P28" s="819"/>
      <c r="Q28" s="908">
        <v>9028</v>
      </c>
      <c r="R28" s="909"/>
      <c r="S28" s="909"/>
      <c r="T28" s="909"/>
      <c r="U28" s="909"/>
      <c r="V28" s="909">
        <v>8884</v>
      </c>
      <c r="W28" s="909"/>
      <c r="X28" s="909"/>
      <c r="Y28" s="909"/>
      <c r="Z28" s="909"/>
      <c r="AA28" s="909">
        <v>145</v>
      </c>
      <c r="AB28" s="909"/>
      <c r="AC28" s="909"/>
      <c r="AD28" s="909"/>
      <c r="AE28" s="910"/>
      <c r="AF28" s="911">
        <v>145</v>
      </c>
      <c r="AG28" s="909"/>
      <c r="AH28" s="909"/>
      <c r="AI28" s="909"/>
      <c r="AJ28" s="912"/>
      <c r="AK28" s="913">
        <v>708</v>
      </c>
      <c r="AL28" s="904"/>
      <c r="AM28" s="904"/>
      <c r="AN28" s="904"/>
      <c r="AO28" s="904"/>
      <c r="AP28" s="904">
        <v>77</v>
      </c>
      <c r="AQ28" s="904"/>
      <c r="AR28" s="904"/>
      <c r="AS28" s="904"/>
      <c r="AT28" s="904"/>
      <c r="AU28" s="904">
        <v>42</v>
      </c>
      <c r="AV28" s="904"/>
      <c r="AW28" s="904"/>
      <c r="AX28" s="904"/>
      <c r="AY28" s="904"/>
      <c r="AZ28" s="905" t="s">
        <v>616</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410</v>
      </c>
      <c r="C29" s="842"/>
      <c r="D29" s="842"/>
      <c r="E29" s="842"/>
      <c r="F29" s="842"/>
      <c r="G29" s="842"/>
      <c r="H29" s="842"/>
      <c r="I29" s="842"/>
      <c r="J29" s="842"/>
      <c r="K29" s="842"/>
      <c r="L29" s="842"/>
      <c r="M29" s="842"/>
      <c r="N29" s="842"/>
      <c r="O29" s="842"/>
      <c r="P29" s="843"/>
      <c r="Q29" s="844">
        <v>1099</v>
      </c>
      <c r="R29" s="845"/>
      <c r="S29" s="845"/>
      <c r="T29" s="845"/>
      <c r="U29" s="845"/>
      <c r="V29" s="845">
        <v>1093</v>
      </c>
      <c r="W29" s="845"/>
      <c r="X29" s="845"/>
      <c r="Y29" s="845"/>
      <c r="Z29" s="845"/>
      <c r="AA29" s="845">
        <v>6</v>
      </c>
      <c r="AB29" s="845"/>
      <c r="AC29" s="845"/>
      <c r="AD29" s="845"/>
      <c r="AE29" s="846"/>
      <c r="AF29" s="847">
        <v>6</v>
      </c>
      <c r="AG29" s="848"/>
      <c r="AH29" s="848"/>
      <c r="AI29" s="848"/>
      <c r="AJ29" s="849"/>
      <c r="AK29" s="916">
        <v>268</v>
      </c>
      <c r="AL29" s="917"/>
      <c r="AM29" s="917"/>
      <c r="AN29" s="917"/>
      <c r="AO29" s="917"/>
      <c r="AP29" s="917" t="s">
        <v>611</v>
      </c>
      <c r="AQ29" s="917"/>
      <c r="AR29" s="917"/>
      <c r="AS29" s="917"/>
      <c r="AT29" s="917"/>
      <c r="AU29" s="917" t="s">
        <v>613</v>
      </c>
      <c r="AV29" s="917"/>
      <c r="AW29" s="917"/>
      <c r="AX29" s="917"/>
      <c r="AY29" s="917"/>
      <c r="AZ29" s="918" t="s">
        <v>611</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411</v>
      </c>
      <c r="C30" s="842"/>
      <c r="D30" s="842"/>
      <c r="E30" s="842"/>
      <c r="F30" s="842"/>
      <c r="G30" s="842"/>
      <c r="H30" s="842"/>
      <c r="I30" s="842"/>
      <c r="J30" s="842"/>
      <c r="K30" s="842"/>
      <c r="L30" s="842"/>
      <c r="M30" s="842"/>
      <c r="N30" s="842"/>
      <c r="O30" s="842"/>
      <c r="P30" s="843"/>
      <c r="Q30" s="844">
        <v>9104</v>
      </c>
      <c r="R30" s="845"/>
      <c r="S30" s="845"/>
      <c r="T30" s="845"/>
      <c r="U30" s="845"/>
      <c r="V30" s="845">
        <v>8856</v>
      </c>
      <c r="W30" s="845"/>
      <c r="X30" s="845"/>
      <c r="Y30" s="845"/>
      <c r="Z30" s="845"/>
      <c r="AA30" s="845">
        <v>248</v>
      </c>
      <c r="AB30" s="845"/>
      <c r="AC30" s="845"/>
      <c r="AD30" s="845"/>
      <c r="AE30" s="846"/>
      <c r="AF30" s="847">
        <v>248</v>
      </c>
      <c r="AG30" s="848"/>
      <c r="AH30" s="848"/>
      <c r="AI30" s="848"/>
      <c r="AJ30" s="849"/>
      <c r="AK30" s="916">
        <v>1388</v>
      </c>
      <c r="AL30" s="917"/>
      <c r="AM30" s="917"/>
      <c r="AN30" s="917"/>
      <c r="AO30" s="917"/>
      <c r="AP30" s="917" t="s">
        <v>614</v>
      </c>
      <c r="AQ30" s="917"/>
      <c r="AR30" s="917"/>
      <c r="AS30" s="917"/>
      <c r="AT30" s="917"/>
      <c r="AU30" s="917" t="s">
        <v>615</v>
      </c>
      <c r="AV30" s="917"/>
      <c r="AW30" s="917"/>
      <c r="AX30" s="917"/>
      <c r="AY30" s="917"/>
      <c r="AZ30" s="918" t="s">
        <v>616</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412</v>
      </c>
      <c r="C31" s="842"/>
      <c r="D31" s="842"/>
      <c r="E31" s="842"/>
      <c r="F31" s="842"/>
      <c r="G31" s="842"/>
      <c r="H31" s="842"/>
      <c r="I31" s="842"/>
      <c r="J31" s="842"/>
      <c r="K31" s="842"/>
      <c r="L31" s="842"/>
      <c r="M31" s="842"/>
      <c r="N31" s="842"/>
      <c r="O31" s="842"/>
      <c r="P31" s="843"/>
      <c r="Q31" s="844">
        <v>1649</v>
      </c>
      <c r="R31" s="845"/>
      <c r="S31" s="845"/>
      <c r="T31" s="845"/>
      <c r="U31" s="845"/>
      <c r="V31" s="845">
        <v>1651</v>
      </c>
      <c r="W31" s="845"/>
      <c r="X31" s="845"/>
      <c r="Y31" s="845"/>
      <c r="Z31" s="845"/>
      <c r="AA31" s="845">
        <v>-1</v>
      </c>
      <c r="AB31" s="845"/>
      <c r="AC31" s="845"/>
      <c r="AD31" s="845"/>
      <c r="AE31" s="846"/>
      <c r="AF31" s="847">
        <v>852</v>
      </c>
      <c r="AG31" s="848"/>
      <c r="AH31" s="848"/>
      <c r="AI31" s="848"/>
      <c r="AJ31" s="849"/>
      <c r="AK31" s="916">
        <v>28</v>
      </c>
      <c r="AL31" s="917"/>
      <c r="AM31" s="917"/>
      <c r="AN31" s="917"/>
      <c r="AO31" s="917"/>
      <c r="AP31" s="917">
        <v>3275</v>
      </c>
      <c r="AQ31" s="917"/>
      <c r="AR31" s="917"/>
      <c r="AS31" s="917"/>
      <c r="AT31" s="917"/>
      <c r="AU31" s="917">
        <v>229</v>
      </c>
      <c r="AV31" s="917"/>
      <c r="AW31" s="917"/>
      <c r="AX31" s="917"/>
      <c r="AY31" s="917"/>
      <c r="AZ31" s="918" t="s">
        <v>611</v>
      </c>
      <c r="BA31" s="918"/>
      <c r="BB31" s="918"/>
      <c r="BC31" s="918"/>
      <c r="BD31" s="918"/>
      <c r="BE31" s="914" t="s">
        <v>413</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414</v>
      </c>
      <c r="C32" s="842"/>
      <c r="D32" s="842"/>
      <c r="E32" s="842"/>
      <c r="F32" s="842"/>
      <c r="G32" s="842"/>
      <c r="H32" s="842"/>
      <c r="I32" s="842"/>
      <c r="J32" s="842"/>
      <c r="K32" s="842"/>
      <c r="L32" s="842"/>
      <c r="M32" s="842"/>
      <c r="N32" s="842"/>
      <c r="O32" s="842"/>
      <c r="P32" s="843"/>
      <c r="Q32" s="844">
        <v>2741</v>
      </c>
      <c r="R32" s="845"/>
      <c r="S32" s="845"/>
      <c r="T32" s="845"/>
      <c r="U32" s="845"/>
      <c r="V32" s="845">
        <v>2498</v>
      </c>
      <c r="W32" s="845"/>
      <c r="X32" s="845"/>
      <c r="Y32" s="845"/>
      <c r="Z32" s="845"/>
      <c r="AA32" s="845">
        <v>243</v>
      </c>
      <c r="AB32" s="845"/>
      <c r="AC32" s="845"/>
      <c r="AD32" s="845"/>
      <c r="AE32" s="846"/>
      <c r="AF32" s="847">
        <v>322</v>
      </c>
      <c r="AG32" s="848"/>
      <c r="AH32" s="848"/>
      <c r="AI32" s="848"/>
      <c r="AJ32" s="849"/>
      <c r="AK32" s="916">
        <v>1782</v>
      </c>
      <c r="AL32" s="917"/>
      <c r="AM32" s="917"/>
      <c r="AN32" s="917"/>
      <c r="AO32" s="917"/>
      <c r="AP32" s="917">
        <v>20985</v>
      </c>
      <c r="AQ32" s="917"/>
      <c r="AR32" s="917"/>
      <c r="AS32" s="917"/>
      <c r="AT32" s="917"/>
      <c r="AU32" s="917">
        <v>17628</v>
      </c>
      <c r="AV32" s="917"/>
      <c r="AW32" s="917"/>
      <c r="AX32" s="917"/>
      <c r="AY32" s="917"/>
      <c r="AZ32" s="918" t="s">
        <v>611</v>
      </c>
      <c r="BA32" s="918"/>
      <c r="BB32" s="918"/>
      <c r="BC32" s="918"/>
      <c r="BD32" s="918"/>
      <c r="BE32" s="914" t="s">
        <v>413</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415</v>
      </c>
      <c r="C33" s="842"/>
      <c r="D33" s="842"/>
      <c r="E33" s="842"/>
      <c r="F33" s="842"/>
      <c r="G33" s="842"/>
      <c r="H33" s="842"/>
      <c r="I33" s="842"/>
      <c r="J33" s="842"/>
      <c r="K33" s="842"/>
      <c r="L33" s="842"/>
      <c r="M33" s="842"/>
      <c r="N33" s="842"/>
      <c r="O33" s="842"/>
      <c r="P33" s="843"/>
      <c r="Q33" s="844">
        <v>5</v>
      </c>
      <c r="R33" s="845"/>
      <c r="S33" s="845"/>
      <c r="T33" s="845"/>
      <c r="U33" s="845"/>
      <c r="V33" s="845">
        <v>4</v>
      </c>
      <c r="W33" s="845"/>
      <c r="X33" s="845"/>
      <c r="Y33" s="845"/>
      <c r="Z33" s="845"/>
      <c r="AA33" s="845">
        <v>1</v>
      </c>
      <c r="AB33" s="845"/>
      <c r="AC33" s="845"/>
      <c r="AD33" s="845"/>
      <c r="AE33" s="846"/>
      <c r="AF33" s="847">
        <v>1</v>
      </c>
      <c r="AG33" s="848"/>
      <c r="AH33" s="848"/>
      <c r="AI33" s="848"/>
      <c r="AJ33" s="849"/>
      <c r="AK33" s="916" t="s">
        <v>615</v>
      </c>
      <c r="AL33" s="917"/>
      <c r="AM33" s="917"/>
      <c r="AN33" s="917"/>
      <c r="AO33" s="917"/>
      <c r="AP33" s="917" t="s">
        <v>616</v>
      </c>
      <c r="AQ33" s="917"/>
      <c r="AR33" s="917"/>
      <c r="AS33" s="917"/>
      <c r="AT33" s="917"/>
      <c r="AU33" s="917" t="s">
        <v>617</v>
      </c>
      <c r="AV33" s="917"/>
      <c r="AW33" s="917"/>
      <c r="AX33" s="917"/>
      <c r="AY33" s="917"/>
      <c r="AZ33" s="918" t="s">
        <v>616</v>
      </c>
      <c r="BA33" s="918"/>
      <c r="BB33" s="918"/>
      <c r="BC33" s="918"/>
      <c r="BD33" s="918"/>
      <c r="BE33" s="914" t="s">
        <v>416</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417</v>
      </c>
      <c r="C34" s="842"/>
      <c r="D34" s="842"/>
      <c r="E34" s="842"/>
      <c r="F34" s="842"/>
      <c r="G34" s="842"/>
      <c r="H34" s="842"/>
      <c r="I34" s="842"/>
      <c r="J34" s="842"/>
      <c r="K34" s="842"/>
      <c r="L34" s="842"/>
      <c r="M34" s="842"/>
      <c r="N34" s="842"/>
      <c r="O34" s="842"/>
      <c r="P34" s="843"/>
      <c r="Q34" s="844">
        <v>241</v>
      </c>
      <c r="R34" s="845"/>
      <c r="S34" s="845"/>
      <c r="T34" s="845"/>
      <c r="U34" s="845"/>
      <c r="V34" s="845">
        <v>233</v>
      </c>
      <c r="W34" s="845"/>
      <c r="X34" s="845"/>
      <c r="Y34" s="845"/>
      <c r="Z34" s="845"/>
      <c r="AA34" s="845">
        <v>8</v>
      </c>
      <c r="AB34" s="845"/>
      <c r="AC34" s="845"/>
      <c r="AD34" s="845"/>
      <c r="AE34" s="846"/>
      <c r="AF34" s="847">
        <v>8</v>
      </c>
      <c r="AG34" s="848"/>
      <c r="AH34" s="848"/>
      <c r="AI34" s="848"/>
      <c r="AJ34" s="849"/>
      <c r="AK34" s="916" t="s">
        <v>611</v>
      </c>
      <c r="AL34" s="917"/>
      <c r="AM34" s="917"/>
      <c r="AN34" s="917"/>
      <c r="AO34" s="917"/>
      <c r="AP34" s="917">
        <v>194</v>
      </c>
      <c r="AQ34" s="917"/>
      <c r="AR34" s="917"/>
      <c r="AS34" s="917"/>
      <c r="AT34" s="917"/>
      <c r="AU34" s="917" t="s">
        <v>616</v>
      </c>
      <c r="AV34" s="917"/>
      <c r="AW34" s="917"/>
      <c r="AX34" s="917"/>
      <c r="AY34" s="917"/>
      <c r="AZ34" s="918" t="s">
        <v>616</v>
      </c>
      <c r="BA34" s="918"/>
      <c r="BB34" s="918"/>
      <c r="BC34" s="918"/>
      <c r="BD34" s="918"/>
      <c r="BE34" s="914" t="s">
        <v>416</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418</v>
      </c>
      <c r="C35" s="842"/>
      <c r="D35" s="842"/>
      <c r="E35" s="842"/>
      <c r="F35" s="842"/>
      <c r="G35" s="842"/>
      <c r="H35" s="842"/>
      <c r="I35" s="842"/>
      <c r="J35" s="842"/>
      <c r="K35" s="842"/>
      <c r="L35" s="842"/>
      <c r="M35" s="842"/>
      <c r="N35" s="842"/>
      <c r="O35" s="842"/>
      <c r="P35" s="843"/>
      <c r="Q35" s="844">
        <v>59</v>
      </c>
      <c r="R35" s="845"/>
      <c r="S35" s="845"/>
      <c r="T35" s="845"/>
      <c r="U35" s="845"/>
      <c r="V35" s="845">
        <v>59</v>
      </c>
      <c r="W35" s="845"/>
      <c r="X35" s="845"/>
      <c r="Y35" s="845"/>
      <c r="Z35" s="845"/>
      <c r="AA35" s="845">
        <v>0</v>
      </c>
      <c r="AB35" s="845"/>
      <c r="AC35" s="845"/>
      <c r="AD35" s="845"/>
      <c r="AE35" s="846"/>
      <c r="AF35" s="847" t="s">
        <v>419</v>
      </c>
      <c r="AG35" s="848"/>
      <c r="AH35" s="848"/>
      <c r="AI35" s="848"/>
      <c r="AJ35" s="849"/>
      <c r="AK35" s="916">
        <v>59</v>
      </c>
      <c r="AL35" s="917"/>
      <c r="AM35" s="917"/>
      <c r="AN35" s="917"/>
      <c r="AO35" s="917"/>
      <c r="AP35" s="917">
        <v>73</v>
      </c>
      <c r="AQ35" s="917"/>
      <c r="AR35" s="917"/>
      <c r="AS35" s="917"/>
      <c r="AT35" s="917"/>
      <c r="AU35" s="917">
        <v>60</v>
      </c>
      <c r="AV35" s="917"/>
      <c r="AW35" s="917"/>
      <c r="AX35" s="917"/>
      <c r="AY35" s="917"/>
      <c r="AZ35" s="918" t="s">
        <v>611</v>
      </c>
      <c r="BA35" s="918"/>
      <c r="BB35" s="918"/>
      <c r="BC35" s="918"/>
      <c r="BD35" s="918"/>
      <c r="BE35" s="914" t="s">
        <v>416</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t="s">
        <v>420</v>
      </c>
      <c r="C36" s="842"/>
      <c r="D36" s="842"/>
      <c r="E36" s="842"/>
      <c r="F36" s="842"/>
      <c r="G36" s="842"/>
      <c r="H36" s="842"/>
      <c r="I36" s="842"/>
      <c r="J36" s="842"/>
      <c r="K36" s="842"/>
      <c r="L36" s="842"/>
      <c r="M36" s="842"/>
      <c r="N36" s="842"/>
      <c r="O36" s="842"/>
      <c r="P36" s="843"/>
      <c r="Q36" s="844">
        <v>62</v>
      </c>
      <c r="R36" s="845"/>
      <c r="S36" s="845"/>
      <c r="T36" s="845"/>
      <c r="U36" s="845"/>
      <c r="V36" s="845">
        <v>54</v>
      </c>
      <c r="W36" s="845"/>
      <c r="X36" s="845"/>
      <c r="Y36" s="845"/>
      <c r="Z36" s="845"/>
      <c r="AA36" s="845">
        <v>8</v>
      </c>
      <c r="AB36" s="845"/>
      <c r="AC36" s="845"/>
      <c r="AD36" s="845"/>
      <c r="AE36" s="846"/>
      <c r="AF36" s="847" t="s">
        <v>612</v>
      </c>
      <c r="AG36" s="848"/>
      <c r="AH36" s="848"/>
      <c r="AI36" s="848"/>
      <c r="AJ36" s="849"/>
      <c r="AK36" s="916">
        <v>62</v>
      </c>
      <c r="AL36" s="917"/>
      <c r="AM36" s="917"/>
      <c r="AN36" s="917"/>
      <c r="AO36" s="917"/>
      <c r="AP36" s="917" t="s">
        <v>611</v>
      </c>
      <c r="AQ36" s="917"/>
      <c r="AR36" s="917"/>
      <c r="AS36" s="917"/>
      <c r="AT36" s="917"/>
      <c r="AU36" s="917" t="s">
        <v>616</v>
      </c>
      <c r="AV36" s="917"/>
      <c r="AW36" s="917"/>
      <c r="AX36" s="917"/>
      <c r="AY36" s="917"/>
      <c r="AZ36" s="918" t="s">
        <v>616</v>
      </c>
      <c r="BA36" s="918"/>
      <c r="BB36" s="918"/>
      <c r="BC36" s="918"/>
      <c r="BD36" s="918"/>
      <c r="BE36" s="914" t="s">
        <v>416</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421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397</v>
      </c>
      <c r="B63" s="876" t="s">
        <v>422</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1582</v>
      </c>
      <c r="AG63" s="928"/>
      <c r="AH63" s="928"/>
      <c r="AI63" s="928"/>
      <c r="AJ63" s="929"/>
      <c r="AK63" s="930"/>
      <c r="AL63" s="925"/>
      <c r="AM63" s="925"/>
      <c r="AN63" s="925"/>
      <c r="AO63" s="925"/>
      <c r="AP63" s="928">
        <v>24604</v>
      </c>
      <c r="AQ63" s="928"/>
      <c r="AR63" s="928"/>
      <c r="AS63" s="928"/>
      <c r="AT63" s="928"/>
      <c r="AU63" s="928">
        <v>17959</v>
      </c>
      <c r="AV63" s="928"/>
      <c r="AW63" s="928"/>
      <c r="AX63" s="928"/>
      <c r="AY63" s="928"/>
      <c r="AZ63" s="932"/>
      <c r="BA63" s="932"/>
      <c r="BB63" s="932"/>
      <c r="BC63" s="932"/>
      <c r="BD63" s="932"/>
      <c r="BE63" s="933"/>
      <c r="BF63" s="933"/>
      <c r="BG63" s="933"/>
      <c r="BH63" s="933"/>
      <c r="BI63" s="934"/>
      <c r="BJ63" s="935" t="s">
        <v>423</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425</v>
      </c>
      <c r="B66" s="827"/>
      <c r="C66" s="827"/>
      <c r="D66" s="827"/>
      <c r="E66" s="827"/>
      <c r="F66" s="827"/>
      <c r="G66" s="827"/>
      <c r="H66" s="827"/>
      <c r="I66" s="827"/>
      <c r="J66" s="827"/>
      <c r="K66" s="827"/>
      <c r="L66" s="827"/>
      <c r="M66" s="827"/>
      <c r="N66" s="827"/>
      <c r="O66" s="827"/>
      <c r="P66" s="828"/>
      <c r="Q66" s="803" t="s">
        <v>426</v>
      </c>
      <c r="R66" s="804"/>
      <c r="S66" s="804"/>
      <c r="T66" s="804"/>
      <c r="U66" s="805"/>
      <c r="V66" s="803" t="s">
        <v>427</v>
      </c>
      <c r="W66" s="804"/>
      <c r="X66" s="804"/>
      <c r="Y66" s="804"/>
      <c r="Z66" s="805"/>
      <c r="AA66" s="803" t="s">
        <v>428</v>
      </c>
      <c r="AB66" s="804"/>
      <c r="AC66" s="804"/>
      <c r="AD66" s="804"/>
      <c r="AE66" s="805"/>
      <c r="AF66" s="938" t="s">
        <v>429</v>
      </c>
      <c r="AG66" s="899"/>
      <c r="AH66" s="899"/>
      <c r="AI66" s="899"/>
      <c r="AJ66" s="939"/>
      <c r="AK66" s="803" t="s">
        <v>430</v>
      </c>
      <c r="AL66" s="827"/>
      <c r="AM66" s="827"/>
      <c r="AN66" s="827"/>
      <c r="AO66" s="828"/>
      <c r="AP66" s="803" t="s">
        <v>431</v>
      </c>
      <c r="AQ66" s="804"/>
      <c r="AR66" s="804"/>
      <c r="AS66" s="804"/>
      <c r="AT66" s="805"/>
      <c r="AU66" s="803" t="s">
        <v>432</v>
      </c>
      <c r="AV66" s="804"/>
      <c r="AW66" s="804"/>
      <c r="AX66" s="804"/>
      <c r="AY66" s="805"/>
      <c r="AZ66" s="803" t="s">
        <v>385</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618</v>
      </c>
      <c r="C68" s="956"/>
      <c r="D68" s="956"/>
      <c r="E68" s="956"/>
      <c r="F68" s="956"/>
      <c r="G68" s="956"/>
      <c r="H68" s="956"/>
      <c r="I68" s="956"/>
      <c r="J68" s="956"/>
      <c r="K68" s="956"/>
      <c r="L68" s="956"/>
      <c r="M68" s="956"/>
      <c r="N68" s="956"/>
      <c r="O68" s="956"/>
      <c r="P68" s="957"/>
      <c r="Q68" s="958">
        <v>3243</v>
      </c>
      <c r="R68" s="952"/>
      <c r="S68" s="952"/>
      <c r="T68" s="952"/>
      <c r="U68" s="952"/>
      <c r="V68" s="952">
        <v>3111</v>
      </c>
      <c r="W68" s="952"/>
      <c r="X68" s="952"/>
      <c r="Y68" s="952"/>
      <c r="Z68" s="952"/>
      <c r="AA68" s="952">
        <v>132</v>
      </c>
      <c r="AB68" s="952"/>
      <c r="AC68" s="952"/>
      <c r="AD68" s="952"/>
      <c r="AE68" s="952"/>
      <c r="AF68" s="952">
        <v>132</v>
      </c>
      <c r="AG68" s="952"/>
      <c r="AH68" s="952"/>
      <c r="AI68" s="952"/>
      <c r="AJ68" s="952"/>
      <c r="AK68" s="952">
        <v>45</v>
      </c>
      <c r="AL68" s="952"/>
      <c r="AM68" s="952"/>
      <c r="AN68" s="952"/>
      <c r="AO68" s="952"/>
      <c r="AP68" s="952">
        <v>1864</v>
      </c>
      <c r="AQ68" s="952"/>
      <c r="AR68" s="952"/>
      <c r="AS68" s="952"/>
      <c r="AT68" s="952"/>
      <c r="AU68" s="952">
        <v>1439</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619</v>
      </c>
      <c r="C69" s="960"/>
      <c r="D69" s="960"/>
      <c r="E69" s="960"/>
      <c r="F69" s="960"/>
      <c r="G69" s="960"/>
      <c r="H69" s="960"/>
      <c r="I69" s="960"/>
      <c r="J69" s="960"/>
      <c r="K69" s="960"/>
      <c r="L69" s="960"/>
      <c r="M69" s="960"/>
      <c r="N69" s="960"/>
      <c r="O69" s="960"/>
      <c r="P69" s="961"/>
      <c r="Q69" s="962">
        <v>1</v>
      </c>
      <c r="R69" s="917"/>
      <c r="S69" s="917"/>
      <c r="T69" s="917"/>
      <c r="U69" s="917"/>
      <c r="V69" s="917">
        <v>1</v>
      </c>
      <c r="W69" s="917"/>
      <c r="X69" s="917"/>
      <c r="Y69" s="917"/>
      <c r="Z69" s="917"/>
      <c r="AA69" s="917">
        <v>0</v>
      </c>
      <c r="AB69" s="917"/>
      <c r="AC69" s="917"/>
      <c r="AD69" s="917"/>
      <c r="AE69" s="917"/>
      <c r="AF69" s="917">
        <v>0</v>
      </c>
      <c r="AG69" s="917"/>
      <c r="AH69" s="917"/>
      <c r="AI69" s="917"/>
      <c r="AJ69" s="917"/>
      <c r="AK69" s="917" t="s">
        <v>616</v>
      </c>
      <c r="AL69" s="917"/>
      <c r="AM69" s="917"/>
      <c r="AN69" s="917"/>
      <c r="AO69" s="917"/>
      <c r="AP69" s="917" t="s">
        <v>611</v>
      </c>
      <c r="AQ69" s="917"/>
      <c r="AR69" s="917"/>
      <c r="AS69" s="917"/>
      <c r="AT69" s="917"/>
      <c r="AU69" s="917" t="s">
        <v>616</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620</v>
      </c>
      <c r="C70" s="960"/>
      <c r="D70" s="960"/>
      <c r="E70" s="960"/>
      <c r="F70" s="960"/>
      <c r="G70" s="960"/>
      <c r="H70" s="960"/>
      <c r="I70" s="960"/>
      <c r="J70" s="960"/>
      <c r="K70" s="960"/>
      <c r="L70" s="960"/>
      <c r="M70" s="960"/>
      <c r="N70" s="960"/>
      <c r="O70" s="960"/>
      <c r="P70" s="961"/>
      <c r="Q70" s="962">
        <v>4783</v>
      </c>
      <c r="R70" s="917"/>
      <c r="S70" s="917"/>
      <c r="T70" s="917"/>
      <c r="U70" s="917"/>
      <c r="V70" s="917">
        <v>4101</v>
      </c>
      <c r="W70" s="917"/>
      <c r="X70" s="917"/>
      <c r="Y70" s="917"/>
      <c r="Z70" s="917"/>
      <c r="AA70" s="917">
        <v>682</v>
      </c>
      <c r="AB70" s="917"/>
      <c r="AC70" s="917"/>
      <c r="AD70" s="917"/>
      <c r="AE70" s="917"/>
      <c r="AF70" s="917">
        <v>682</v>
      </c>
      <c r="AG70" s="917"/>
      <c r="AH70" s="917"/>
      <c r="AI70" s="917"/>
      <c r="AJ70" s="917"/>
      <c r="AK70" s="917" t="s">
        <v>611</v>
      </c>
      <c r="AL70" s="917"/>
      <c r="AM70" s="917"/>
      <c r="AN70" s="917"/>
      <c r="AO70" s="917"/>
      <c r="AP70" s="917" t="s">
        <v>611</v>
      </c>
      <c r="AQ70" s="917"/>
      <c r="AR70" s="917"/>
      <c r="AS70" s="917"/>
      <c r="AT70" s="917"/>
      <c r="AU70" s="917" t="s">
        <v>611</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621</v>
      </c>
      <c r="C71" s="960"/>
      <c r="D71" s="960"/>
      <c r="E71" s="960"/>
      <c r="F71" s="960"/>
      <c r="G71" s="960"/>
      <c r="H71" s="960"/>
      <c r="I71" s="960"/>
      <c r="J71" s="960"/>
      <c r="K71" s="960"/>
      <c r="L71" s="960"/>
      <c r="M71" s="960"/>
      <c r="N71" s="960"/>
      <c r="O71" s="960"/>
      <c r="P71" s="961"/>
      <c r="Q71" s="962">
        <v>91</v>
      </c>
      <c r="R71" s="917"/>
      <c r="S71" s="917"/>
      <c r="T71" s="917"/>
      <c r="U71" s="917"/>
      <c r="V71" s="917">
        <v>85</v>
      </c>
      <c r="W71" s="917"/>
      <c r="X71" s="917"/>
      <c r="Y71" s="917"/>
      <c r="Z71" s="917"/>
      <c r="AA71" s="917">
        <v>6</v>
      </c>
      <c r="AB71" s="917"/>
      <c r="AC71" s="917"/>
      <c r="AD71" s="917"/>
      <c r="AE71" s="917"/>
      <c r="AF71" s="917">
        <v>6</v>
      </c>
      <c r="AG71" s="917"/>
      <c r="AH71" s="917"/>
      <c r="AI71" s="917"/>
      <c r="AJ71" s="917"/>
      <c r="AK71" s="917">
        <v>3</v>
      </c>
      <c r="AL71" s="917"/>
      <c r="AM71" s="917"/>
      <c r="AN71" s="917"/>
      <c r="AO71" s="917"/>
      <c r="AP71" s="917" t="s">
        <v>616</v>
      </c>
      <c r="AQ71" s="917"/>
      <c r="AR71" s="917"/>
      <c r="AS71" s="917"/>
      <c r="AT71" s="917"/>
      <c r="AU71" s="917" t="s">
        <v>615</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622</v>
      </c>
      <c r="C72" s="960"/>
      <c r="D72" s="960"/>
      <c r="E72" s="960"/>
      <c r="F72" s="960"/>
      <c r="G72" s="960"/>
      <c r="H72" s="960"/>
      <c r="I72" s="960"/>
      <c r="J72" s="960"/>
      <c r="K72" s="960"/>
      <c r="L72" s="960"/>
      <c r="M72" s="960"/>
      <c r="N72" s="960"/>
      <c r="O72" s="960"/>
      <c r="P72" s="961"/>
      <c r="Q72" s="962">
        <v>245465</v>
      </c>
      <c r="R72" s="917"/>
      <c r="S72" s="917"/>
      <c r="T72" s="917"/>
      <c r="U72" s="917"/>
      <c r="V72" s="917">
        <v>232795</v>
      </c>
      <c r="W72" s="917"/>
      <c r="X72" s="917"/>
      <c r="Y72" s="917"/>
      <c r="Z72" s="917"/>
      <c r="AA72" s="917">
        <v>12670</v>
      </c>
      <c r="AB72" s="917"/>
      <c r="AC72" s="917"/>
      <c r="AD72" s="917"/>
      <c r="AE72" s="917"/>
      <c r="AF72" s="917">
        <v>12670</v>
      </c>
      <c r="AG72" s="917"/>
      <c r="AH72" s="917"/>
      <c r="AI72" s="917"/>
      <c r="AJ72" s="917"/>
      <c r="AK72" s="917">
        <v>2278</v>
      </c>
      <c r="AL72" s="917"/>
      <c r="AM72" s="917"/>
      <c r="AN72" s="917"/>
      <c r="AO72" s="917"/>
      <c r="AP72" s="917" t="s">
        <v>614</v>
      </c>
      <c r="AQ72" s="917"/>
      <c r="AR72" s="917"/>
      <c r="AS72" s="917"/>
      <c r="AT72" s="917"/>
      <c r="AU72" s="917" t="s">
        <v>611</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623</v>
      </c>
      <c r="C73" s="960"/>
      <c r="D73" s="960"/>
      <c r="E73" s="960"/>
      <c r="F73" s="960"/>
      <c r="G73" s="960"/>
      <c r="H73" s="960"/>
      <c r="I73" s="960"/>
      <c r="J73" s="960"/>
      <c r="K73" s="960"/>
      <c r="L73" s="960"/>
      <c r="M73" s="960"/>
      <c r="N73" s="960"/>
      <c r="O73" s="960"/>
      <c r="P73" s="961"/>
      <c r="Q73" s="962">
        <v>189</v>
      </c>
      <c r="R73" s="917"/>
      <c r="S73" s="917"/>
      <c r="T73" s="917"/>
      <c r="U73" s="917"/>
      <c r="V73" s="917">
        <v>154</v>
      </c>
      <c r="W73" s="917"/>
      <c r="X73" s="917"/>
      <c r="Y73" s="917"/>
      <c r="Z73" s="917"/>
      <c r="AA73" s="917">
        <v>35</v>
      </c>
      <c r="AB73" s="917"/>
      <c r="AC73" s="917"/>
      <c r="AD73" s="917"/>
      <c r="AE73" s="917"/>
      <c r="AF73" s="917">
        <v>35</v>
      </c>
      <c r="AG73" s="917"/>
      <c r="AH73" s="917"/>
      <c r="AI73" s="917"/>
      <c r="AJ73" s="917"/>
      <c r="AK73" s="917">
        <v>41</v>
      </c>
      <c r="AL73" s="917"/>
      <c r="AM73" s="917"/>
      <c r="AN73" s="917"/>
      <c r="AO73" s="917"/>
      <c r="AP73" s="917" t="s">
        <v>624</v>
      </c>
      <c r="AQ73" s="917"/>
      <c r="AR73" s="917"/>
      <c r="AS73" s="917"/>
      <c r="AT73" s="917"/>
      <c r="AU73" s="917" t="s">
        <v>611</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397</v>
      </c>
      <c r="B88" s="876" t="s">
        <v>433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13525</v>
      </c>
      <c r="AG88" s="928"/>
      <c r="AH88" s="928"/>
      <c r="AI88" s="928"/>
      <c r="AJ88" s="928"/>
      <c r="AK88" s="925"/>
      <c r="AL88" s="925"/>
      <c r="AM88" s="925"/>
      <c r="AN88" s="925"/>
      <c r="AO88" s="925"/>
      <c r="AP88" s="928">
        <v>1864</v>
      </c>
      <c r="AQ88" s="928"/>
      <c r="AR88" s="928"/>
      <c r="AS88" s="928"/>
      <c r="AT88" s="928"/>
      <c r="AU88" s="928">
        <v>1439</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876" t="s">
        <v>434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215</v>
      </c>
      <c r="CS102" s="936"/>
      <c r="CT102" s="936"/>
      <c r="CU102" s="936"/>
      <c r="CV102" s="979"/>
      <c r="CW102" s="978">
        <v>61</v>
      </c>
      <c r="CX102" s="936"/>
      <c r="CY102" s="936"/>
      <c r="CZ102" s="936"/>
      <c r="DA102" s="979"/>
      <c r="DB102" s="978" t="s">
        <v>616</v>
      </c>
      <c r="DC102" s="936"/>
      <c r="DD102" s="936"/>
      <c r="DE102" s="936"/>
      <c r="DF102" s="979"/>
      <c r="DG102" s="978" t="s">
        <v>633</v>
      </c>
      <c r="DH102" s="936"/>
      <c r="DI102" s="936"/>
      <c r="DJ102" s="936"/>
      <c r="DK102" s="979"/>
      <c r="DL102" s="978">
        <v>7</v>
      </c>
      <c r="DM102" s="936"/>
      <c r="DN102" s="936"/>
      <c r="DO102" s="936"/>
      <c r="DP102" s="979"/>
      <c r="DQ102" s="978">
        <v>1</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440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441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442</v>
      </c>
      <c r="AB109" s="981"/>
      <c r="AC109" s="981"/>
      <c r="AD109" s="981"/>
      <c r="AE109" s="982"/>
      <c r="AF109" s="980" t="s">
        <v>443</v>
      </c>
      <c r="AG109" s="981"/>
      <c r="AH109" s="981"/>
      <c r="AI109" s="981"/>
      <c r="AJ109" s="982"/>
      <c r="AK109" s="980" t="s">
        <v>313</v>
      </c>
      <c r="AL109" s="981"/>
      <c r="AM109" s="981"/>
      <c r="AN109" s="981"/>
      <c r="AO109" s="982"/>
      <c r="AP109" s="980" t="s">
        <v>444</v>
      </c>
      <c r="AQ109" s="981"/>
      <c r="AR109" s="981"/>
      <c r="AS109" s="981"/>
      <c r="AT109" s="983"/>
      <c r="AU109" s="1000" t="s">
        <v>441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442</v>
      </c>
      <c r="BR109" s="981"/>
      <c r="BS109" s="981"/>
      <c r="BT109" s="981"/>
      <c r="BU109" s="982"/>
      <c r="BV109" s="980" t="s">
        <v>443</v>
      </c>
      <c r="BW109" s="981"/>
      <c r="BX109" s="981"/>
      <c r="BY109" s="981"/>
      <c r="BZ109" s="982"/>
      <c r="CA109" s="980" t="s">
        <v>313</v>
      </c>
      <c r="CB109" s="981"/>
      <c r="CC109" s="981"/>
      <c r="CD109" s="981"/>
      <c r="CE109" s="982"/>
      <c r="CF109" s="1001" t="s">
        <v>444</v>
      </c>
      <c r="CG109" s="1001"/>
      <c r="CH109" s="1001"/>
      <c r="CI109" s="1001"/>
      <c r="CJ109" s="1001"/>
      <c r="CK109" s="980" t="s">
        <v>445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442</v>
      </c>
      <c r="DH109" s="981"/>
      <c r="DI109" s="981"/>
      <c r="DJ109" s="981"/>
      <c r="DK109" s="982"/>
      <c r="DL109" s="980" t="s">
        <v>443</v>
      </c>
      <c r="DM109" s="981"/>
      <c r="DN109" s="981"/>
      <c r="DO109" s="981"/>
      <c r="DP109" s="982"/>
      <c r="DQ109" s="980" t="s">
        <v>313</v>
      </c>
      <c r="DR109" s="981"/>
      <c r="DS109" s="981"/>
      <c r="DT109" s="981"/>
      <c r="DU109" s="982"/>
      <c r="DV109" s="980" t="s">
        <v>444</v>
      </c>
      <c r="DW109" s="981"/>
      <c r="DX109" s="981"/>
      <c r="DY109" s="981"/>
      <c r="DZ109" s="983"/>
    </row>
    <row r="110" spans="1:131" s="248" customFormat="1" ht="26.25" customHeight="1" x14ac:dyDescent="0.15">
      <c r="A110" s="984" t="s">
        <v>446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3423359</v>
      </c>
      <c r="AB110" s="988"/>
      <c r="AC110" s="988"/>
      <c r="AD110" s="988"/>
      <c r="AE110" s="989"/>
      <c r="AF110" s="990">
        <v>3335117</v>
      </c>
      <c r="AG110" s="988"/>
      <c r="AH110" s="988"/>
      <c r="AI110" s="988"/>
      <c r="AJ110" s="989"/>
      <c r="AK110" s="990">
        <v>3307996</v>
      </c>
      <c r="AL110" s="988"/>
      <c r="AM110" s="988"/>
      <c r="AN110" s="988"/>
      <c r="AO110" s="989"/>
      <c r="AP110" s="991">
        <v>18.5</v>
      </c>
      <c r="AQ110" s="992"/>
      <c r="AR110" s="992"/>
      <c r="AS110" s="992"/>
      <c r="AT110" s="993"/>
      <c r="AU110" s="994" t="s">
        <v>73</v>
      </c>
      <c r="AV110" s="995"/>
      <c r="AW110" s="995"/>
      <c r="AX110" s="995"/>
      <c r="AY110" s="995"/>
      <c r="AZ110" s="1036" t="s">
        <v>447</v>
      </c>
      <c r="BA110" s="985"/>
      <c r="BB110" s="985"/>
      <c r="BC110" s="985"/>
      <c r="BD110" s="985"/>
      <c r="BE110" s="985"/>
      <c r="BF110" s="985"/>
      <c r="BG110" s="985"/>
      <c r="BH110" s="985"/>
      <c r="BI110" s="985"/>
      <c r="BJ110" s="985"/>
      <c r="BK110" s="985"/>
      <c r="BL110" s="985"/>
      <c r="BM110" s="985"/>
      <c r="BN110" s="985"/>
      <c r="BO110" s="985"/>
      <c r="BP110" s="986"/>
      <c r="BQ110" s="1022">
        <v>35742107</v>
      </c>
      <c r="BR110" s="1023"/>
      <c r="BS110" s="1023"/>
      <c r="BT110" s="1023"/>
      <c r="BU110" s="1023"/>
      <c r="BV110" s="1023">
        <v>35803828</v>
      </c>
      <c r="BW110" s="1023"/>
      <c r="BX110" s="1023"/>
      <c r="BY110" s="1023"/>
      <c r="BZ110" s="1023"/>
      <c r="CA110" s="1023">
        <v>34992887</v>
      </c>
      <c r="CB110" s="1023"/>
      <c r="CC110" s="1023"/>
      <c r="CD110" s="1023"/>
      <c r="CE110" s="1023"/>
      <c r="CF110" s="1037">
        <v>195.7</v>
      </c>
      <c r="CG110" s="1038"/>
      <c r="CH110" s="1038"/>
      <c r="CI110" s="1038"/>
      <c r="CJ110" s="1038"/>
      <c r="CK110" s="1039" t="s">
        <v>448</v>
      </c>
      <c r="CL110" s="1040"/>
      <c r="CM110" s="1019" t="s">
        <v>449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423</v>
      </c>
      <c r="DH110" s="1023"/>
      <c r="DI110" s="1023"/>
      <c r="DJ110" s="1023"/>
      <c r="DK110" s="1023"/>
      <c r="DL110" s="1023" t="s">
        <v>450</v>
      </c>
      <c r="DM110" s="1023"/>
      <c r="DN110" s="1023"/>
      <c r="DO110" s="1023"/>
      <c r="DP110" s="1023"/>
      <c r="DQ110" s="1023" t="s">
        <v>450</v>
      </c>
      <c r="DR110" s="1023"/>
      <c r="DS110" s="1023"/>
      <c r="DT110" s="1023"/>
      <c r="DU110" s="1023"/>
      <c r="DV110" s="1024" t="s">
        <v>423</v>
      </c>
      <c r="DW110" s="1024"/>
      <c r="DX110" s="1024"/>
      <c r="DY110" s="1024"/>
      <c r="DZ110" s="1025"/>
    </row>
    <row r="111" spans="1:131" s="248" customFormat="1" ht="26.25" customHeight="1" x14ac:dyDescent="0.15">
      <c r="A111" s="1026" t="s">
        <v>451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452</v>
      </c>
      <c r="AB111" s="1030"/>
      <c r="AC111" s="1030"/>
      <c r="AD111" s="1030"/>
      <c r="AE111" s="1031"/>
      <c r="AF111" s="1032" t="s">
        <v>452</v>
      </c>
      <c r="AG111" s="1030"/>
      <c r="AH111" s="1030"/>
      <c r="AI111" s="1030"/>
      <c r="AJ111" s="1031"/>
      <c r="AK111" s="1032" t="s">
        <v>453</v>
      </c>
      <c r="AL111" s="1030"/>
      <c r="AM111" s="1030"/>
      <c r="AN111" s="1030"/>
      <c r="AO111" s="1031"/>
      <c r="AP111" s="1033" t="s">
        <v>453</v>
      </c>
      <c r="AQ111" s="1034"/>
      <c r="AR111" s="1034"/>
      <c r="AS111" s="1034"/>
      <c r="AT111" s="1035"/>
      <c r="AU111" s="996"/>
      <c r="AV111" s="997"/>
      <c r="AW111" s="997"/>
      <c r="AX111" s="997"/>
      <c r="AY111" s="997"/>
      <c r="AZ111" s="1045" t="s">
        <v>454</v>
      </c>
      <c r="BA111" s="1046"/>
      <c r="BB111" s="1046"/>
      <c r="BC111" s="1046"/>
      <c r="BD111" s="1046"/>
      <c r="BE111" s="1046"/>
      <c r="BF111" s="1046"/>
      <c r="BG111" s="1046"/>
      <c r="BH111" s="1046"/>
      <c r="BI111" s="1046"/>
      <c r="BJ111" s="1046"/>
      <c r="BK111" s="1046"/>
      <c r="BL111" s="1046"/>
      <c r="BM111" s="1046"/>
      <c r="BN111" s="1046"/>
      <c r="BO111" s="1046"/>
      <c r="BP111" s="1047"/>
      <c r="BQ111" s="1015" t="s">
        <v>453</v>
      </c>
      <c r="BR111" s="1016"/>
      <c r="BS111" s="1016"/>
      <c r="BT111" s="1016"/>
      <c r="BU111" s="1016"/>
      <c r="BV111" s="1016" t="s">
        <v>452</v>
      </c>
      <c r="BW111" s="1016"/>
      <c r="BX111" s="1016"/>
      <c r="BY111" s="1016"/>
      <c r="BZ111" s="1016"/>
      <c r="CA111" s="1016" t="s">
        <v>453</v>
      </c>
      <c r="CB111" s="1016"/>
      <c r="CC111" s="1016"/>
      <c r="CD111" s="1016"/>
      <c r="CE111" s="1016"/>
      <c r="CF111" s="1010" t="s">
        <v>453</v>
      </c>
      <c r="CG111" s="1011"/>
      <c r="CH111" s="1011"/>
      <c r="CI111" s="1011"/>
      <c r="CJ111" s="1011"/>
      <c r="CK111" s="1041"/>
      <c r="CL111" s="1042"/>
      <c r="CM111" s="1012" t="s">
        <v>455</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453</v>
      </c>
      <c r="DH111" s="1016"/>
      <c r="DI111" s="1016"/>
      <c r="DJ111" s="1016"/>
      <c r="DK111" s="1016"/>
      <c r="DL111" s="1016" t="s">
        <v>453</v>
      </c>
      <c r="DM111" s="1016"/>
      <c r="DN111" s="1016"/>
      <c r="DO111" s="1016"/>
      <c r="DP111" s="1016"/>
      <c r="DQ111" s="1016" t="s">
        <v>453</v>
      </c>
      <c r="DR111" s="1016"/>
      <c r="DS111" s="1016"/>
      <c r="DT111" s="1016"/>
      <c r="DU111" s="1016"/>
      <c r="DV111" s="1017" t="s">
        <v>453</v>
      </c>
      <c r="DW111" s="1017"/>
      <c r="DX111" s="1017"/>
      <c r="DY111" s="1017"/>
      <c r="DZ111" s="1018"/>
    </row>
    <row r="112" spans="1:131" s="248" customFormat="1" ht="26.25" customHeight="1" x14ac:dyDescent="0.15">
      <c r="A112" s="1048" t="s">
        <v>456</v>
      </c>
      <c r="B112" s="1049"/>
      <c r="C112" s="1046" t="s">
        <v>457</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129</v>
      </c>
      <c r="AB112" s="1055"/>
      <c r="AC112" s="1055"/>
      <c r="AD112" s="1055"/>
      <c r="AE112" s="1056"/>
      <c r="AF112" s="1057" t="s">
        <v>458</v>
      </c>
      <c r="AG112" s="1055"/>
      <c r="AH112" s="1055"/>
      <c r="AI112" s="1055"/>
      <c r="AJ112" s="1056"/>
      <c r="AK112" s="1057" t="s">
        <v>459</v>
      </c>
      <c r="AL112" s="1055"/>
      <c r="AM112" s="1055"/>
      <c r="AN112" s="1055"/>
      <c r="AO112" s="1056"/>
      <c r="AP112" s="1058" t="s">
        <v>458</v>
      </c>
      <c r="AQ112" s="1059"/>
      <c r="AR112" s="1059"/>
      <c r="AS112" s="1059"/>
      <c r="AT112" s="1060"/>
      <c r="AU112" s="996"/>
      <c r="AV112" s="997"/>
      <c r="AW112" s="997"/>
      <c r="AX112" s="997"/>
      <c r="AY112" s="997"/>
      <c r="AZ112" s="1045" t="s">
        <v>460</v>
      </c>
      <c r="BA112" s="1046"/>
      <c r="BB112" s="1046"/>
      <c r="BC112" s="1046"/>
      <c r="BD112" s="1046"/>
      <c r="BE112" s="1046"/>
      <c r="BF112" s="1046"/>
      <c r="BG112" s="1046"/>
      <c r="BH112" s="1046"/>
      <c r="BI112" s="1046"/>
      <c r="BJ112" s="1046"/>
      <c r="BK112" s="1046"/>
      <c r="BL112" s="1046"/>
      <c r="BM112" s="1046"/>
      <c r="BN112" s="1046"/>
      <c r="BO112" s="1046"/>
      <c r="BP112" s="1047"/>
      <c r="BQ112" s="1015">
        <v>18194153</v>
      </c>
      <c r="BR112" s="1016"/>
      <c r="BS112" s="1016"/>
      <c r="BT112" s="1016"/>
      <c r="BU112" s="1016"/>
      <c r="BV112" s="1016">
        <v>18082586</v>
      </c>
      <c r="BW112" s="1016"/>
      <c r="BX112" s="1016"/>
      <c r="BY112" s="1016"/>
      <c r="BZ112" s="1016"/>
      <c r="CA112" s="1016">
        <v>17957751</v>
      </c>
      <c r="CB112" s="1016"/>
      <c r="CC112" s="1016"/>
      <c r="CD112" s="1016"/>
      <c r="CE112" s="1016"/>
      <c r="CF112" s="1010">
        <v>100.4</v>
      </c>
      <c r="CG112" s="1011"/>
      <c r="CH112" s="1011"/>
      <c r="CI112" s="1011"/>
      <c r="CJ112" s="1011"/>
      <c r="CK112" s="1041"/>
      <c r="CL112" s="1042"/>
      <c r="CM112" s="1012" t="s">
        <v>461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129</v>
      </c>
      <c r="DH112" s="1016"/>
      <c r="DI112" s="1016"/>
      <c r="DJ112" s="1016"/>
      <c r="DK112" s="1016"/>
      <c r="DL112" s="1016" t="s">
        <v>129</v>
      </c>
      <c r="DM112" s="1016"/>
      <c r="DN112" s="1016"/>
      <c r="DO112" s="1016"/>
      <c r="DP112" s="1016"/>
      <c r="DQ112" s="1016" t="s">
        <v>462</v>
      </c>
      <c r="DR112" s="1016"/>
      <c r="DS112" s="1016"/>
      <c r="DT112" s="1016"/>
      <c r="DU112" s="1016"/>
      <c r="DV112" s="1017" t="s">
        <v>129</v>
      </c>
      <c r="DW112" s="1017"/>
      <c r="DX112" s="1017"/>
      <c r="DY112" s="1017"/>
      <c r="DZ112" s="1018"/>
    </row>
    <row r="113" spans="1:130" s="248" customFormat="1" ht="26.25" customHeight="1" x14ac:dyDescent="0.15">
      <c r="A113" s="1050"/>
      <c r="B113" s="1051"/>
      <c r="C113" s="1046" t="s">
        <v>463</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1187380</v>
      </c>
      <c r="AB113" s="1030"/>
      <c r="AC113" s="1030"/>
      <c r="AD113" s="1030"/>
      <c r="AE113" s="1031"/>
      <c r="AF113" s="1032">
        <v>1243504</v>
      </c>
      <c r="AG113" s="1030"/>
      <c r="AH113" s="1030"/>
      <c r="AI113" s="1030"/>
      <c r="AJ113" s="1031"/>
      <c r="AK113" s="1032">
        <v>1266630</v>
      </c>
      <c r="AL113" s="1030"/>
      <c r="AM113" s="1030"/>
      <c r="AN113" s="1030"/>
      <c r="AO113" s="1031"/>
      <c r="AP113" s="1033">
        <v>7.1</v>
      </c>
      <c r="AQ113" s="1034"/>
      <c r="AR113" s="1034"/>
      <c r="AS113" s="1034"/>
      <c r="AT113" s="1035"/>
      <c r="AU113" s="996"/>
      <c r="AV113" s="997"/>
      <c r="AW113" s="997"/>
      <c r="AX113" s="997"/>
      <c r="AY113" s="997"/>
      <c r="AZ113" s="1045" t="s">
        <v>464</v>
      </c>
      <c r="BA113" s="1046"/>
      <c r="BB113" s="1046"/>
      <c r="BC113" s="1046"/>
      <c r="BD113" s="1046"/>
      <c r="BE113" s="1046"/>
      <c r="BF113" s="1046"/>
      <c r="BG113" s="1046"/>
      <c r="BH113" s="1046"/>
      <c r="BI113" s="1046"/>
      <c r="BJ113" s="1046"/>
      <c r="BK113" s="1046"/>
      <c r="BL113" s="1046"/>
      <c r="BM113" s="1046"/>
      <c r="BN113" s="1046"/>
      <c r="BO113" s="1046"/>
      <c r="BP113" s="1047"/>
      <c r="BQ113" s="1015">
        <v>1734079</v>
      </c>
      <c r="BR113" s="1016"/>
      <c r="BS113" s="1016"/>
      <c r="BT113" s="1016"/>
      <c r="BU113" s="1016"/>
      <c r="BV113" s="1016">
        <v>1523232</v>
      </c>
      <c r="BW113" s="1016"/>
      <c r="BX113" s="1016"/>
      <c r="BY113" s="1016"/>
      <c r="BZ113" s="1016"/>
      <c r="CA113" s="1016">
        <v>1438919</v>
      </c>
      <c r="CB113" s="1016"/>
      <c r="CC113" s="1016"/>
      <c r="CD113" s="1016"/>
      <c r="CE113" s="1016"/>
      <c r="CF113" s="1010">
        <v>8</v>
      </c>
      <c r="CG113" s="1011"/>
      <c r="CH113" s="1011"/>
      <c r="CI113" s="1011"/>
      <c r="CJ113" s="1011"/>
      <c r="CK113" s="1041"/>
      <c r="CL113" s="1042"/>
      <c r="CM113" s="1012" t="s">
        <v>465</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462</v>
      </c>
      <c r="DH113" s="1055"/>
      <c r="DI113" s="1055"/>
      <c r="DJ113" s="1055"/>
      <c r="DK113" s="1056"/>
      <c r="DL113" s="1057" t="s">
        <v>458</v>
      </c>
      <c r="DM113" s="1055"/>
      <c r="DN113" s="1055"/>
      <c r="DO113" s="1055"/>
      <c r="DP113" s="1056"/>
      <c r="DQ113" s="1057" t="s">
        <v>129</v>
      </c>
      <c r="DR113" s="1055"/>
      <c r="DS113" s="1055"/>
      <c r="DT113" s="1055"/>
      <c r="DU113" s="1056"/>
      <c r="DV113" s="1058" t="s">
        <v>462</v>
      </c>
      <c r="DW113" s="1059"/>
      <c r="DX113" s="1059"/>
      <c r="DY113" s="1059"/>
      <c r="DZ113" s="1060"/>
    </row>
    <row r="114" spans="1:130" s="248" customFormat="1" ht="26.25" customHeight="1" x14ac:dyDescent="0.15">
      <c r="A114" s="1050"/>
      <c r="B114" s="1051"/>
      <c r="C114" s="1046" t="s">
        <v>466</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252225</v>
      </c>
      <c r="AB114" s="1055"/>
      <c r="AC114" s="1055"/>
      <c r="AD114" s="1055"/>
      <c r="AE114" s="1056"/>
      <c r="AF114" s="1057">
        <v>247207</v>
      </c>
      <c r="AG114" s="1055"/>
      <c r="AH114" s="1055"/>
      <c r="AI114" s="1055"/>
      <c r="AJ114" s="1056"/>
      <c r="AK114" s="1057">
        <v>254284</v>
      </c>
      <c r="AL114" s="1055"/>
      <c r="AM114" s="1055"/>
      <c r="AN114" s="1055"/>
      <c r="AO114" s="1056"/>
      <c r="AP114" s="1058">
        <v>1.4</v>
      </c>
      <c r="AQ114" s="1059"/>
      <c r="AR114" s="1059"/>
      <c r="AS114" s="1059"/>
      <c r="AT114" s="1060"/>
      <c r="AU114" s="996"/>
      <c r="AV114" s="997"/>
      <c r="AW114" s="997"/>
      <c r="AX114" s="997"/>
      <c r="AY114" s="997"/>
      <c r="AZ114" s="1045" t="s">
        <v>467</v>
      </c>
      <c r="BA114" s="1046"/>
      <c r="BB114" s="1046"/>
      <c r="BC114" s="1046"/>
      <c r="BD114" s="1046"/>
      <c r="BE114" s="1046"/>
      <c r="BF114" s="1046"/>
      <c r="BG114" s="1046"/>
      <c r="BH114" s="1046"/>
      <c r="BI114" s="1046"/>
      <c r="BJ114" s="1046"/>
      <c r="BK114" s="1046"/>
      <c r="BL114" s="1046"/>
      <c r="BM114" s="1046"/>
      <c r="BN114" s="1046"/>
      <c r="BO114" s="1046"/>
      <c r="BP114" s="1047"/>
      <c r="BQ114" s="1015">
        <v>5292973</v>
      </c>
      <c r="BR114" s="1016"/>
      <c r="BS114" s="1016"/>
      <c r="BT114" s="1016"/>
      <c r="BU114" s="1016"/>
      <c r="BV114" s="1016">
        <v>5301017</v>
      </c>
      <c r="BW114" s="1016"/>
      <c r="BX114" s="1016"/>
      <c r="BY114" s="1016"/>
      <c r="BZ114" s="1016"/>
      <c r="CA114" s="1016">
        <v>5115894</v>
      </c>
      <c r="CB114" s="1016"/>
      <c r="CC114" s="1016"/>
      <c r="CD114" s="1016"/>
      <c r="CE114" s="1016"/>
      <c r="CF114" s="1010">
        <v>28.6</v>
      </c>
      <c r="CG114" s="1011"/>
      <c r="CH114" s="1011"/>
      <c r="CI114" s="1011"/>
      <c r="CJ114" s="1011"/>
      <c r="CK114" s="1041"/>
      <c r="CL114" s="1042"/>
      <c r="CM114" s="1012" t="s">
        <v>468</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462</v>
      </c>
      <c r="DH114" s="1055"/>
      <c r="DI114" s="1055"/>
      <c r="DJ114" s="1055"/>
      <c r="DK114" s="1056"/>
      <c r="DL114" s="1057" t="s">
        <v>462</v>
      </c>
      <c r="DM114" s="1055"/>
      <c r="DN114" s="1055"/>
      <c r="DO114" s="1055"/>
      <c r="DP114" s="1056"/>
      <c r="DQ114" s="1057" t="s">
        <v>462</v>
      </c>
      <c r="DR114" s="1055"/>
      <c r="DS114" s="1055"/>
      <c r="DT114" s="1055"/>
      <c r="DU114" s="1056"/>
      <c r="DV114" s="1058" t="s">
        <v>129</v>
      </c>
      <c r="DW114" s="1059"/>
      <c r="DX114" s="1059"/>
      <c r="DY114" s="1059"/>
      <c r="DZ114" s="1060"/>
    </row>
    <row r="115" spans="1:130" s="248" customFormat="1" ht="26.25" customHeight="1" x14ac:dyDescent="0.15">
      <c r="A115" s="1050"/>
      <c r="B115" s="1051"/>
      <c r="C115" s="1046" t="s">
        <v>469</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562</v>
      </c>
      <c r="AB115" s="1030"/>
      <c r="AC115" s="1030"/>
      <c r="AD115" s="1030"/>
      <c r="AE115" s="1031"/>
      <c r="AF115" s="1032">
        <v>7467</v>
      </c>
      <c r="AG115" s="1030"/>
      <c r="AH115" s="1030"/>
      <c r="AI115" s="1030"/>
      <c r="AJ115" s="1031"/>
      <c r="AK115" s="1032">
        <v>661</v>
      </c>
      <c r="AL115" s="1030"/>
      <c r="AM115" s="1030"/>
      <c r="AN115" s="1030"/>
      <c r="AO115" s="1031"/>
      <c r="AP115" s="1033">
        <v>0</v>
      </c>
      <c r="AQ115" s="1034"/>
      <c r="AR115" s="1034"/>
      <c r="AS115" s="1034"/>
      <c r="AT115" s="1035"/>
      <c r="AU115" s="996"/>
      <c r="AV115" s="997"/>
      <c r="AW115" s="997"/>
      <c r="AX115" s="997"/>
      <c r="AY115" s="997"/>
      <c r="AZ115" s="1045" t="s">
        <v>470</v>
      </c>
      <c r="BA115" s="1046"/>
      <c r="BB115" s="1046"/>
      <c r="BC115" s="1046"/>
      <c r="BD115" s="1046"/>
      <c r="BE115" s="1046"/>
      <c r="BF115" s="1046"/>
      <c r="BG115" s="1046"/>
      <c r="BH115" s="1046"/>
      <c r="BI115" s="1046"/>
      <c r="BJ115" s="1046"/>
      <c r="BK115" s="1046"/>
      <c r="BL115" s="1046"/>
      <c r="BM115" s="1046"/>
      <c r="BN115" s="1046"/>
      <c r="BO115" s="1046"/>
      <c r="BP115" s="1047"/>
      <c r="BQ115" s="1015">
        <v>7808</v>
      </c>
      <c r="BR115" s="1016"/>
      <c r="BS115" s="1016"/>
      <c r="BT115" s="1016"/>
      <c r="BU115" s="1016"/>
      <c r="BV115" s="1016">
        <v>18841</v>
      </c>
      <c r="BW115" s="1016"/>
      <c r="BX115" s="1016"/>
      <c r="BY115" s="1016"/>
      <c r="BZ115" s="1016"/>
      <c r="CA115" s="1016">
        <v>10571</v>
      </c>
      <c r="CB115" s="1016"/>
      <c r="CC115" s="1016"/>
      <c r="CD115" s="1016"/>
      <c r="CE115" s="1016"/>
      <c r="CF115" s="1010">
        <v>0.1</v>
      </c>
      <c r="CG115" s="1011"/>
      <c r="CH115" s="1011"/>
      <c r="CI115" s="1011"/>
      <c r="CJ115" s="1011"/>
      <c r="CK115" s="1041"/>
      <c r="CL115" s="1042"/>
      <c r="CM115" s="1045" t="s">
        <v>471</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458</v>
      </c>
      <c r="DH115" s="1055"/>
      <c r="DI115" s="1055"/>
      <c r="DJ115" s="1055"/>
      <c r="DK115" s="1056"/>
      <c r="DL115" s="1057" t="s">
        <v>462</v>
      </c>
      <c r="DM115" s="1055"/>
      <c r="DN115" s="1055"/>
      <c r="DO115" s="1055"/>
      <c r="DP115" s="1056"/>
      <c r="DQ115" s="1057" t="s">
        <v>462</v>
      </c>
      <c r="DR115" s="1055"/>
      <c r="DS115" s="1055"/>
      <c r="DT115" s="1055"/>
      <c r="DU115" s="1056"/>
      <c r="DV115" s="1058" t="s">
        <v>462</v>
      </c>
      <c r="DW115" s="1059"/>
      <c r="DX115" s="1059"/>
      <c r="DY115" s="1059"/>
      <c r="DZ115" s="1060"/>
    </row>
    <row r="116" spans="1:130" s="248" customFormat="1" ht="26.25" customHeight="1" x14ac:dyDescent="0.15">
      <c r="A116" s="1052"/>
      <c r="B116" s="1053"/>
      <c r="C116" s="1061" t="s">
        <v>472</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129</v>
      </c>
      <c r="AB116" s="1055"/>
      <c r="AC116" s="1055"/>
      <c r="AD116" s="1055"/>
      <c r="AE116" s="1056"/>
      <c r="AF116" s="1057" t="s">
        <v>129</v>
      </c>
      <c r="AG116" s="1055"/>
      <c r="AH116" s="1055"/>
      <c r="AI116" s="1055"/>
      <c r="AJ116" s="1056"/>
      <c r="AK116" s="1057" t="s">
        <v>129</v>
      </c>
      <c r="AL116" s="1055"/>
      <c r="AM116" s="1055"/>
      <c r="AN116" s="1055"/>
      <c r="AO116" s="1056"/>
      <c r="AP116" s="1058" t="s">
        <v>462</v>
      </c>
      <c r="AQ116" s="1059"/>
      <c r="AR116" s="1059"/>
      <c r="AS116" s="1059"/>
      <c r="AT116" s="1060"/>
      <c r="AU116" s="996"/>
      <c r="AV116" s="997"/>
      <c r="AW116" s="997"/>
      <c r="AX116" s="997"/>
      <c r="AY116" s="997"/>
      <c r="AZ116" s="1063" t="s">
        <v>473</v>
      </c>
      <c r="BA116" s="1064"/>
      <c r="BB116" s="1064"/>
      <c r="BC116" s="1064"/>
      <c r="BD116" s="1064"/>
      <c r="BE116" s="1064"/>
      <c r="BF116" s="1064"/>
      <c r="BG116" s="1064"/>
      <c r="BH116" s="1064"/>
      <c r="BI116" s="1064"/>
      <c r="BJ116" s="1064"/>
      <c r="BK116" s="1064"/>
      <c r="BL116" s="1064"/>
      <c r="BM116" s="1064"/>
      <c r="BN116" s="1064"/>
      <c r="BO116" s="1064"/>
      <c r="BP116" s="1065"/>
      <c r="BQ116" s="1015" t="s">
        <v>459</v>
      </c>
      <c r="BR116" s="1016"/>
      <c r="BS116" s="1016"/>
      <c r="BT116" s="1016"/>
      <c r="BU116" s="1016"/>
      <c r="BV116" s="1016" t="s">
        <v>458</v>
      </c>
      <c r="BW116" s="1016"/>
      <c r="BX116" s="1016"/>
      <c r="BY116" s="1016"/>
      <c r="BZ116" s="1016"/>
      <c r="CA116" s="1016" t="s">
        <v>462</v>
      </c>
      <c r="CB116" s="1016"/>
      <c r="CC116" s="1016"/>
      <c r="CD116" s="1016"/>
      <c r="CE116" s="1016"/>
      <c r="CF116" s="1010" t="s">
        <v>129</v>
      </c>
      <c r="CG116" s="1011"/>
      <c r="CH116" s="1011"/>
      <c r="CI116" s="1011"/>
      <c r="CJ116" s="1011"/>
      <c r="CK116" s="1041"/>
      <c r="CL116" s="1042"/>
      <c r="CM116" s="1012" t="s">
        <v>474</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129</v>
      </c>
      <c r="DH116" s="1055"/>
      <c r="DI116" s="1055"/>
      <c r="DJ116" s="1055"/>
      <c r="DK116" s="1056"/>
      <c r="DL116" s="1057" t="s">
        <v>462</v>
      </c>
      <c r="DM116" s="1055"/>
      <c r="DN116" s="1055"/>
      <c r="DO116" s="1055"/>
      <c r="DP116" s="1056"/>
      <c r="DQ116" s="1057" t="s">
        <v>462</v>
      </c>
      <c r="DR116" s="1055"/>
      <c r="DS116" s="1055"/>
      <c r="DT116" s="1055"/>
      <c r="DU116" s="1056"/>
      <c r="DV116" s="1058" t="s">
        <v>458</v>
      </c>
      <c r="DW116" s="1059"/>
      <c r="DX116" s="1059"/>
      <c r="DY116" s="1059"/>
      <c r="DZ116" s="1060"/>
    </row>
    <row r="117" spans="1:130" s="248" customFormat="1" ht="26.25" customHeight="1" x14ac:dyDescent="0.15">
      <c r="A117" s="1000" t="s">
        <v>192</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475</v>
      </c>
      <c r="Z117" s="982"/>
      <c r="AA117" s="1072">
        <v>4863526</v>
      </c>
      <c r="AB117" s="1073"/>
      <c r="AC117" s="1073"/>
      <c r="AD117" s="1073"/>
      <c r="AE117" s="1074"/>
      <c r="AF117" s="1075">
        <v>4833295</v>
      </c>
      <c r="AG117" s="1073"/>
      <c r="AH117" s="1073"/>
      <c r="AI117" s="1073"/>
      <c r="AJ117" s="1074"/>
      <c r="AK117" s="1075">
        <v>4829571</v>
      </c>
      <c r="AL117" s="1073"/>
      <c r="AM117" s="1073"/>
      <c r="AN117" s="1073"/>
      <c r="AO117" s="1074"/>
      <c r="AP117" s="1076"/>
      <c r="AQ117" s="1077"/>
      <c r="AR117" s="1077"/>
      <c r="AS117" s="1077"/>
      <c r="AT117" s="1078"/>
      <c r="AU117" s="996"/>
      <c r="AV117" s="997"/>
      <c r="AW117" s="997"/>
      <c r="AX117" s="997"/>
      <c r="AY117" s="997"/>
      <c r="AZ117" s="1063" t="s">
        <v>476</v>
      </c>
      <c r="BA117" s="1064"/>
      <c r="BB117" s="1064"/>
      <c r="BC117" s="1064"/>
      <c r="BD117" s="1064"/>
      <c r="BE117" s="1064"/>
      <c r="BF117" s="1064"/>
      <c r="BG117" s="1064"/>
      <c r="BH117" s="1064"/>
      <c r="BI117" s="1064"/>
      <c r="BJ117" s="1064"/>
      <c r="BK117" s="1064"/>
      <c r="BL117" s="1064"/>
      <c r="BM117" s="1064"/>
      <c r="BN117" s="1064"/>
      <c r="BO117" s="1064"/>
      <c r="BP117" s="1065"/>
      <c r="BQ117" s="1015" t="s">
        <v>462</v>
      </c>
      <c r="BR117" s="1016"/>
      <c r="BS117" s="1016"/>
      <c r="BT117" s="1016"/>
      <c r="BU117" s="1016"/>
      <c r="BV117" s="1016" t="s">
        <v>459</v>
      </c>
      <c r="BW117" s="1016"/>
      <c r="BX117" s="1016"/>
      <c r="BY117" s="1016"/>
      <c r="BZ117" s="1016"/>
      <c r="CA117" s="1016" t="s">
        <v>459</v>
      </c>
      <c r="CB117" s="1016"/>
      <c r="CC117" s="1016"/>
      <c r="CD117" s="1016"/>
      <c r="CE117" s="1016"/>
      <c r="CF117" s="1010" t="s">
        <v>459</v>
      </c>
      <c r="CG117" s="1011"/>
      <c r="CH117" s="1011"/>
      <c r="CI117" s="1011"/>
      <c r="CJ117" s="1011"/>
      <c r="CK117" s="1041"/>
      <c r="CL117" s="1042"/>
      <c r="CM117" s="1012" t="s">
        <v>477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462</v>
      </c>
      <c r="DH117" s="1055"/>
      <c r="DI117" s="1055"/>
      <c r="DJ117" s="1055"/>
      <c r="DK117" s="1056"/>
      <c r="DL117" s="1057" t="s">
        <v>462</v>
      </c>
      <c r="DM117" s="1055"/>
      <c r="DN117" s="1055"/>
      <c r="DO117" s="1055"/>
      <c r="DP117" s="1056"/>
      <c r="DQ117" s="1057" t="s">
        <v>462</v>
      </c>
      <c r="DR117" s="1055"/>
      <c r="DS117" s="1055"/>
      <c r="DT117" s="1055"/>
      <c r="DU117" s="1056"/>
      <c r="DV117" s="1058" t="s">
        <v>462</v>
      </c>
      <c r="DW117" s="1059"/>
      <c r="DX117" s="1059"/>
      <c r="DY117" s="1059"/>
      <c r="DZ117" s="1060"/>
    </row>
    <row r="118" spans="1:130" s="248" customFormat="1" ht="26.25" customHeight="1" x14ac:dyDescent="0.15">
      <c r="A118" s="1000" t="s">
        <v>445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442</v>
      </c>
      <c r="AB118" s="981"/>
      <c r="AC118" s="981"/>
      <c r="AD118" s="981"/>
      <c r="AE118" s="982"/>
      <c r="AF118" s="980" t="s">
        <v>443</v>
      </c>
      <c r="AG118" s="981"/>
      <c r="AH118" s="981"/>
      <c r="AI118" s="981"/>
      <c r="AJ118" s="982"/>
      <c r="AK118" s="980" t="s">
        <v>313</v>
      </c>
      <c r="AL118" s="981"/>
      <c r="AM118" s="981"/>
      <c r="AN118" s="981"/>
      <c r="AO118" s="982"/>
      <c r="AP118" s="1067" t="s">
        <v>444</v>
      </c>
      <c r="AQ118" s="1068"/>
      <c r="AR118" s="1068"/>
      <c r="AS118" s="1068"/>
      <c r="AT118" s="1069"/>
      <c r="AU118" s="996"/>
      <c r="AV118" s="997"/>
      <c r="AW118" s="997"/>
      <c r="AX118" s="997"/>
      <c r="AY118" s="997"/>
      <c r="AZ118" s="1070" t="s">
        <v>478</v>
      </c>
      <c r="BA118" s="1061"/>
      <c r="BB118" s="1061"/>
      <c r="BC118" s="1061"/>
      <c r="BD118" s="1061"/>
      <c r="BE118" s="1061"/>
      <c r="BF118" s="1061"/>
      <c r="BG118" s="1061"/>
      <c r="BH118" s="1061"/>
      <c r="BI118" s="1061"/>
      <c r="BJ118" s="1061"/>
      <c r="BK118" s="1061"/>
      <c r="BL118" s="1061"/>
      <c r="BM118" s="1061"/>
      <c r="BN118" s="1061"/>
      <c r="BO118" s="1061"/>
      <c r="BP118" s="1062"/>
      <c r="BQ118" s="1093" t="s">
        <v>462</v>
      </c>
      <c r="BR118" s="1094"/>
      <c r="BS118" s="1094"/>
      <c r="BT118" s="1094"/>
      <c r="BU118" s="1094"/>
      <c r="BV118" s="1094" t="s">
        <v>459</v>
      </c>
      <c r="BW118" s="1094"/>
      <c r="BX118" s="1094"/>
      <c r="BY118" s="1094"/>
      <c r="BZ118" s="1094"/>
      <c r="CA118" s="1094" t="s">
        <v>462</v>
      </c>
      <c r="CB118" s="1094"/>
      <c r="CC118" s="1094"/>
      <c r="CD118" s="1094"/>
      <c r="CE118" s="1094"/>
      <c r="CF118" s="1010" t="s">
        <v>462</v>
      </c>
      <c r="CG118" s="1011"/>
      <c r="CH118" s="1011"/>
      <c r="CI118" s="1011"/>
      <c r="CJ118" s="1011"/>
      <c r="CK118" s="1041"/>
      <c r="CL118" s="1042"/>
      <c r="CM118" s="1012" t="s">
        <v>479</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462</v>
      </c>
      <c r="DH118" s="1055"/>
      <c r="DI118" s="1055"/>
      <c r="DJ118" s="1055"/>
      <c r="DK118" s="1056"/>
      <c r="DL118" s="1057" t="s">
        <v>462</v>
      </c>
      <c r="DM118" s="1055"/>
      <c r="DN118" s="1055"/>
      <c r="DO118" s="1055"/>
      <c r="DP118" s="1056"/>
      <c r="DQ118" s="1057" t="s">
        <v>462</v>
      </c>
      <c r="DR118" s="1055"/>
      <c r="DS118" s="1055"/>
      <c r="DT118" s="1055"/>
      <c r="DU118" s="1056"/>
      <c r="DV118" s="1058" t="s">
        <v>462</v>
      </c>
      <c r="DW118" s="1059"/>
      <c r="DX118" s="1059"/>
      <c r="DY118" s="1059"/>
      <c r="DZ118" s="1060"/>
    </row>
    <row r="119" spans="1:130" s="248" customFormat="1" ht="26.25" customHeight="1" x14ac:dyDescent="0.15">
      <c r="A119" s="1154" t="s">
        <v>448</v>
      </c>
      <c r="B119" s="1040"/>
      <c r="C119" s="1019" t="s">
        <v>449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462</v>
      </c>
      <c r="AB119" s="988"/>
      <c r="AC119" s="988"/>
      <c r="AD119" s="988"/>
      <c r="AE119" s="989"/>
      <c r="AF119" s="990" t="s">
        <v>462</v>
      </c>
      <c r="AG119" s="988"/>
      <c r="AH119" s="988"/>
      <c r="AI119" s="988"/>
      <c r="AJ119" s="989"/>
      <c r="AK119" s="990" t="s">
        <v>462</v>
      </c>
      <c r="AL119" s="988"/>
      <c r="AM119" s="988"/>
      <c r="AN119" s="988"/>
      <c r="AO119" s="989"/>
      <c r="AP119" s="991" t="s">
        <v>462</v>
      </c>
      <c r="AQ119" s="992"/>
      <c r="AR119" s="992"/>
      <c r="AS119" s="992"/>
      <c r="AT119" s="993"/>
      <c r="AU119" s="998"/>
      <c r="AV119" s="999"/>
      <c r="AW119" s="999"/>
      <c r="AX119" s="999"/>
      <c r="AY119" s="999"/>
      <c r="AZ119" s="279" t="s">
        <v>192</v>
      </c>
      <c r="BA119" s="279"/>
      <c r="BB119" s="279"/>
      <c r="BC119" s="279"/>
      <c r="BD119" s="279"/>
      <c r="BE119" s="279"/>
      <c r="BF119" s="279"/>
      <c r="BG119" s="279"/>
      <c r="BH119" s="279"/>
      <c r="BI119" s="279"/>
      <c r="BJ119" s="279"/>
      <c r="BK119" s="279"/>
      <c r="BL119" s="279"/>
      <c r="BM119" s="279"/>
      <c r="BN119" s="279"/>
      <c r="BO119" s="1071" t="s">
        <v>480</v>
      </c>
      <c r="BP119" s="1102"/>
      <c r="BQ119" s="1093">
        <v>60971120</v>
      </c>
      <c r="BR119" s="1094"/>
      <c r="BS119" s="1094"/>
      <c r="BT119" s="1094"/>
      <c r="BU119" s="1094"/>
      <c r="BV119" s="1094">
        <v>60729504</v>
      </c>
      <c r="BW119" s="1094"/>
      <c r="BX119" s="1094"/>
      <c r="BY119" s="1094"/>
      <c r="BZ119" s="1094"/>
      <c r="CA119" s="1094">
        <v>59516022</v>
      </c>
      <c r="CB119" s="1094"/>
      <c r="CC119" s="1094"/>
      <c r="CD119" s="1094"/>
      <c r="CE119" s="1094"/>
      <c r="CF119" s="1095"/>
      <c r="CG119" s="1096"/>
      <c r="CH119" s="1096"/>
      <c r="CI119" s="1096"/>
      <c r="CJ119" s="1097"/>
      <c r="CK119" s="1043"/>
      <c r="CL119" s="1044"/>
      <c r="CM119" s="1098" t="s">
        <v>481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459</v>
      </c>
      <c r="DH119" s="1080"/>
      <c r="DI119" s="1080"/>
      <c r="DJ119" s="1080"/>
      <c r="DK119" s="1081"/>
      <c r="DL119" s="1079" t="s">
        <v>459</v>
      </c>
      <c r="DM119" s="1080"/>
      <c r="DN119" s="1080"/>
      <c r="DO119" s="1080"/>
      <c r="DP119" s="1081"/>
      <c r="DQ119" s="1079" t="s">
        <v>459</v>
      </c>
      <c r="DR119" s="1080"/>
      <c r="DS119" s="1080"/>
      <c r="DT119" s="1080"/>
      <c r="DU119" s="1081"/>
      <c r="DV119" s="1082" t="s">
        <v>462</v>
      </c>
      <c r="DW119" s="1083"/>
      <c r="DX119" s="1083"/>
      <c r="DY119" s="1083"/>
      <c r="DZ119" s="1084"/>
    </row>
    <row r="120" spans="1:130" s="248" customFormat="1" ht="26.25" customHeight="1" x14ac:dyDescent="0.15">
      <c r="A120" s="1155"/>
      <c r="B120" s="1042"/>
      <c r="C120" s="1012" t="s">
        <v>455</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459</v>
      </c>
      <c r="AB120" s="1055"/>
      <c r="AC120" s="1055"/>
      <c r="AD120" s="1055"/>
      <c r="AE120" s="1056"/>
      <c r="AF120" s="1057" t="s">
        <v>459</v>
      </c>
      <c r="AG120" s="1055"/>
      <c r="AH120" s="1055"/>
      <c r="AI120" s="1055"/>
      <c r="AJ120" s="1056"/>
      <c r="AK120" s="1057" t="s">
        <v>459</v>
      </c>
      <c r="AL120" s="1055"/>
      <c r="AM120" s="1055"/>
      <c r="AN120" s="1055"/>
      <c r="AO120" s="1056"/>
      <c r="AP120" s="1058" t="s">
        <v>459</v>
      </c>
      <c r="AQ120" s="1059"/>
      <c r="AR120" s="1059"/>
      <c r="AS120" s="1059"/>
      <c r="AT120" s="1060"/>
      <c r="AU120" s="1085" t="s">
        <v>482</v>
      </c>
      <c r="AV120" s="1086"/>
      <c r="AW120" s="1086"/>
      <c r="AX120" s="1086"/>
      <c r="AY120" s="1087"/>
      <c r="AZ120" s="1036" t="s">
        <v>483</v>
      </c>
      <c r="BA120" s="985"/>
      <c r="BB120" s="985"/>
      <c r="BC120" s="985"/>
      <c r="BD120" s="985"/>
      <c r="BE120" s="985"/>
      <c r="BF120" s="985"/>
      <c r="BG120" s="985"/>
      <c r="BH120" s="985"/>
      <c r="BI120" s="985"/>
      <c r="BJ120" s="985"/>
      <c r="BK120" s="985"/>
      <c r="BL120" s="985"/>
      <c r="BM120" s="985"/>
      <c r="BN120" s="985"/>
      <c r="BO120" s="985"/>
      <c r="BP120" s="986"/>
      <c r="BQ120" s="1022">
        <v>12947090</v>
      </c>
      <c r="BR120" s="1023"/>
      <c r="BS120" s="1023"/>
      <c r="BT120" s="1023"/>
      <c r="BU120" s="1023"/>
      <c r="BV120" s="1023">
        <v>10940525</v>
      </c>
      <c r="BW120" s="1023"/>
      <c r="BX120" s="1023"/>
      <c r="BY120" s="1023"/>
      <c r="BZ120" s="1023"/>
      <c r="CA120" s="1023">
        <v>10293978</v>
      </c>
      <c r="CB120" s="1023"/>
      <c r="CC120" s="1023"/>
      <c r="CD120" s="1023"/>
      <c r="CE120" s="1023"/>
      <c r="CF120" s="1037">
        <v>57.6</v>
      </c>
      <c r="CG120" s="1038"/>
      <c r="CH120" s="1038"/>
      <c r="CI120" s="1038"/>
      <c r="CJ120" s="1038"/>
      <c r="CK120" s="1103" t="s">
        <v>484</v>
      </c>
      <c r="CL120" s="1104"/>
      <c r="CM120" s="1104"/>
      <c r="CN120" s="1104"/>
      <c r="CO120" s="1105"/>
      <c r="CP120" s="1111" t="s">
        <v>485</v>
      </c>
      <c r="CQ120" s="1112"/>
      <c r="CR120" s="1112"/>
      <c r="CS120" s="1112"/>
      <c r="CT120" s="1112"/>
      <c r="CU120" s="1112"/>
      <c r="CV120" s="1112"/>
      <c r="CW120" s="1112"/>
      <c r="CX120" s="1112"/>
      <c r="CY120" s="1112"/>
      <c r="CZ120" s="1112"/>
      <c r="DA120" s="1112"/>
      <c r="DB120" s="1112"/>
      <c r="DC120" s="1112"/>
      <c r="DD120" s="1112"/>
      <c r="DE120" s="1112"/>
      <c r="DF120" s="1113"/>
      <c r="DG120" s="1022" t="s">
        <v>462</v>
      </c>
      <c r="DH120" s="1023"/>
      <c r="DI120" s="1023"/>
      <c r="DJ120" s="1023"/>
      <c r="DK120" s="1023"/>
      <c r="DL120" s="1023" t="s">
        <v>458</v>
      </c>
      <c r="DM120" s="1023"/>
      <c r="DN120" s="1023"/>
      <c r="DO120" s="1023"/>
      <c r="DP120" s="1023"/>
      <c r="DQ120" s="1023">
        <v>17627815</v>
      </c>
      <c r="DR120" s="1023"/>
      <c r="DS120" s="1023"/>
      <c r="DT120" s="1023"/>
      <c r="DU120" s="1023"/>
      <c r="DV120" s="1024">
        <v>98.6</v>
      </c>
      <c r="DW120" s="1024"/>
      <c r="DX120" s="1024"/>
      <c r="DY120" s="1024"/>
      <c r="DZ120" s="1025"/>
    </row>
    <row r="121" spans="1:130" s="248" customFormat="1" ht="26.25" customHeight="1" x14ac:dyDescent="0.15">
      <c r="A121" s="1155"/>
      <c r="B121" s="1042"/>
      <c r="C121" s="1063" t="s">
        <v>486</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459</v>
      </c>
      <c r="AB121" s="1055"/>
      <c r="AC121" s="1055"/>
      <c r="AD121" s="1055"/>
      <c r="AE121" s="1056"/>
      <c r="AF121" s="1057" t="s">
        <v>459</v>
      </c>
      <c r="AG121" s="1055"/>
      <c r="AH121" s="1055"/>
      <c r="AI121" s="1055"/>
      <c r="AJ121" s="1056"/>
      <c r="AK121" s="1057" t="s">
        <v>462</v>
      </c>
      <c r="AL121" s="1055"/>
      <c r="AM121" s="1055"/>
      <c r="AN121" s="1055"/>
      <c r="AO121" s="1056"/>
      <c r="AP121" s="1058" t="s">
        <v>459</v>
      </c>
      <c r="AQ121" s="1059"/>
      <c r="AR121" s="1059"/>
      <c r="AS121" s="1059"/>
      <c r="AT121" s="1060"/>
      <c r="AU121" s="1088"/>
      <c r="AV121" s="1089"/>
      <c r="AW121" s="1089"/>
      <c r="AX121" s="1089"/>
      <c r="AY121" s="1090"/>
      <c r="AZ121" s="1045" t="s">
        <v>487</v>
      </c>
      <c r="BA121" s="1046"/>
      <c r="BB121" s="1046"/>
      <c r="BC121" s="1046"/>
      <c r="BD121" s="1046"/>
      <c r="BE121" s="1046"/>
      <c r="BF121" s="1046"/>
      <c r="BG121" s="1046"/>
      <c r="BH121" s="1046"/>
      <c r="BI121" s="1046"/>
      <c r="BJ121" s="1046"/>
      <c r="BK121" s="1046"/>
      <c r="BL121" s="1046"/>
      <c r="BM121" s="1046"/>
      <c r="BN121" s="1046"/>
      <c r="BO121" s="1046"/>
      <c r="BP121" s="1047"/>
      <c r="BQ121" s="1015">
        <v>3514655</v>
      </c>
      <c r="BR121" s="1016"/>
      <c r="BS121" s="1016"/>
      <c r="BT121" s="1016"/>
      <c r="BU121" s="1016"/>
      <c r="BV121" s="1016">
        <v>3276773</v>
      </c>
      <c r="BW121" s="1016"/>
      <c r="BX121" s="1016"/>
      <c r="BY121" s="1016"/>
      <c r="BZ121" s="1016"/>
      <c r="CA121" s="1016">
        <v>3005788</v>
      </c>
      <c r="CB121" s="1016"/>
      <c r="CC121" s="1016"/>
      <c r="CD121" s="1016"/>
      <c r="CE121" s="1016"/>
      <c r="CF121" s="1010">
        <v>16.8</v>
      </c>
      <c r="CG121" s="1011"/>
      <c r="CH121" s="1011"/>
      <c r="CI121" s="1011"/>
      <c r="CJ121" s="1011"/>
      <c r="CK121" s="1106"/>
      <c r="CL121" s="1107"/>
      <c r="CM121" s="1107"/>
      <c r="CN121" s="1107"/>
      <c r="CO121" s="1108"/>
      <c r="CP121" s="1116" t="s">
        <v>488</v>
      </c>
      <c r="CQ121" s="1117"/>
      <c r="CR121" s="1117"/>
      <c r="CS121" s="1117"/>
      <c r="CT121" s="1117"/>
      <c r="CU121" s="1117"/>
      <c r="CV121" s="1117"/>
      <c r="CW121" s="1117"/>
      <c r="CX121" s="1117"/>
      <c r="CY121" s="1117"/>
      <c r="CZ121" s="1117"/>
      <c r="DA121" s="1117"/>
      <c r="DB121" s="1117"/>
      <c r="DC121" s="1117"/>
      <c r="DD121" s="1117"/>
      <c r="DE121" s="1117"/>
      <c r="DF121" s="1118"/>
      <c r="DG121" s="1015">
        <v>97033</v>
      </c>
      <c r="DH121" s="1016"/>
      <c r="DI121" s="1016"/>
      <c r="DJ121" s="1016"/>
      <c r="DK121" s="1016"/>
      <c r="DL121" s="1016">
        <v>241988</v>
      </c>
      <c r="DM121" s="1016"/>
      <c r="DN121" s="1016"/>
      <c r="DO121" s="1016"/>
      <c r="DP121" s="1016"/>
      <c r="DQ121" s="1016">
        <v>228501</v>
      </c>
      <c r="DR121" s="1016"/>
      <c r="DS121" s="1016"/>
      <c r="DT121" s="1016"/>
      <c r="DU121" s="1016"/>
      <c r="DV121" s="1017">
        <v>1.3</v>
      </c>
      <c r="DW121" s="1017"/>
      <c r="DX121" s="1017"/>
      <c r="DY121" s="1017"/>
      <c r="DZ121" s="1018"/>
    </row>
    <row r="122" spans="1:130" s="248" customFormat="1" ht="26.25" customHeight="1" x14ac:dyDescent="0.15">
      <c r="A122" s="1155"/>
      <c r="B122" s="1042"/>
      <c r="C122" s="1012" t="s">
        <v>468</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462</v>
      </c>
      <c r="AB122" s="1055"/>
      <c r="AC122" s="1055"/>
      <c r="AD122" s="1055"/>
      <c r="AE122" s="1056"/>
      <c r="AF122" s="1057" t="s">
        <v>459</v>
      </c>
      <c r="AG122" s="1055"/>
      <c r="AH122" s="1055"/>
      <c r="AI122" s="1055"/>
      <c r="AJ122" s="1056"/>
      <c r="AK122" s="1057" t="s">
        <v>459</v>
      </c>
      <c r="AL122" s="1055"/>
      <c r="AM122" s="1055"/>
      <c r="AN122" s="1055"/>
      <c r="AO122" s="1056"/>
      <c r="AP122" s="1058" t="s">
        <v>459</v>
      </c>
      <c r="AQ122" s="1059"/>
      <c r="AR122" s="1059"/>
      <c r="AS122" s="1059"/>
      <c r="AT122" s="1060"/>
      <c r="AU122" s="1088"/>
      <c r="AV122" s="1089"/>
      <c r="AW122" s="1089"/>
      <c r="AX122" s="1089"/>
      <c r="AY122" s="1090"/>
      <c r="AZ122" s="1070" t="s">
        <v>489</v>
      </c>
      <c r="BA122" s="1061"/>
      <c r="BB122" s="1061"/>
      <c r="BC122" s="1061"/>
      <c r="BD122" s="1061"/>
      <c r="BE122" s="1061"/>
      <c r="BF122" s="1061"/>
      <c r="BG122" s="1061"/>
      <c r="BH122" s="1061"/>
      <c r="BI122" s="1061"/>
      <c r="BJ122" s="1061"/>
      <c r="BK122" s="1061"/>
      <c r="BL122" s="1061"/>
      <c r="BM122" s="1061"/>
      <c r="BN122" s="1061"/>
      <c r="BO122" s="1061"/>
      <c r="BP122" s="1062"/>
      <c r="BQ122" s="1093">
        <v>40538662</v>
      </c>
      <c r="BR122" s="1094"/>
      <c r="BS122" s="1094"/>
      <c r="BT122" s="1094"/>
      <c r="BU122" s="1094"/>
      <c r="BV122" s="1094">
        <v>40880030</v>
      </c>
      <c r="BW122" s="1094"/>
      <c r="BX122" s="1094"/>
      <c r="BY122" s="1094"/>
      <c r="BZ122" s="1094"/>
      <c r="CA122" s="1094">
        <v>41124182</v>
      </c>
      <c r="CB122" s="1094"/>
      <c r="CC122" s="1094"/>
      <c r="CD122" s="1094"/>
      <c r="CE122" s="1094"/>
      <c r="CF122" s="1114">
        <v>230</v>
      </c>
      <c r="CG122" s="1115"/>
      <c r="CH122" s="1115"/>
      <c r="CI122" s="1115"/>
      <c r="CJ122" s="1115"/>
      <c r="CK122" s="1106"/>
      <c r="CL122" s="1107"/>
      <c r="CM122" s="1107"/>
      <c r="CN122" s="1107"/>
      <c r="CO122" s="1108"/>
      <c r="CP122" s="1116" t="s">
        <v>490</v>
      </c>
      <c r="CQ122" s="1117"/>
      <c r="CR122" s="1117"/>
      <c r="CS122" s="1117"/>
      <c r="CT122" s="1117"/>
      <c r="CU122" s="1117"/>
      <c r="CV122" s="1117"/>
      <c r="CW122" s="1117"/>
      <c r="CX122" s="1117"/>
      <c r="CY122" s="1117"/>
      <c r="CZ122" s="1117"/>
      <c r="DA122" s="1117"/>
      <c r="DB122" s="1117"/>
      <c r="DC122" s="1117"/>
      <c r="DD122" s="1117"/>
      <c r="DE122" s="1117"/>
      <c r="DF122" s="1118"/>
      <c r="DG122" s="1015">
        <v>88414</v>
      </c>
      <c r="DH122" s="1016"/>
      <c r="DI122" s="1016"/>
      <c r="DJ122" s="1016"/>
      <c r="DK122" s="1016"/>
      <c r="DL122" s="1016">
        <v>73013</v>
      </c>
      <c r="DM122" s="1016"/>
      <c r="DN122" s="1016"/>
      <c r="DO122" s="1016"/>
      <c r="DP122" s="1016"/>
      <c r="DQ122" s="1016">
        <v>59932</v>
      </c>
      <c r="DR122" s="1016"/>
      <c r="DS122" s="1016"/>
      <c r="DT122" s="1016"/>
      <c r="DU122" s="1016"/>
      <c r="DV122" s="1017">
        <v>0.3</v>
      </c>
      <c r="DW122" s="1017"/>
      <c r="DX122" s="1017"/>
      <c r="DY122" s="1017"/>
      <c r="DZ122" s="1018"/>
    </row>
    <row r="123" spans="1:130" s="248" customFormat="1" ht="26.25" customHeight="1" x14ac:dyDescent="0.15">
      <c r="A123" s="1155"/>
      <c r="B123" s="1042"/>
      <c r="C123" s="1012" t="s">
        <v>474</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459</v>
      </c>
      <c r="AB123" s="1055"/>
      <c r="AC123" s="1055"/>
      <c r="AD123" s="1055"/>
      <c r="AE123" s="1056"/>
      <c r="AF123" s="1057" t="s">
        <v>459</v>
      </c>
      <c r="AG123" s="1055"/>
      <c r="AH123" s="1055"/>
      <c r="AI123" s="1055"/>
      <c r="AJ123" s="1056"/>
      <c r="AK123" s="1057" t="s">
        <v>459</v>
      </c>
      <c r="AL123" s="1055"/>
      <c r="AM123" s="1055"/>
      <c r="AN123" s="1055"/>
      <c r="AO123" s="1056"/>
      <c r="AP123" s="1058" t="s">
        <v>459</v>
      </c>
      <c r="AQ123" s="1059"/>
      <c r="AR123" s="1059"/>
      <c r="AS123" s="1059"/>
      <c r="AT123" s="1060"/>
      <c r="AU123" s="1091"/>
      <c r="AV123" s="1092"/>
      <c r="AW123" s="1092"/>
      <c r="AX123" s="1092"/>
      <c r="AY123" s="1092"/>
      <c r="AZ123" s="279" t="s">
        <v>192</v>
      </c>
      <c r="BA123" s="279"/>
      <c r="BB123" s="279"/>
      <c r="BC123" s="279"/>
      <c r="BD123" s="279"/>
      <c r="BE123" s="279"/>
      <c r="BF123" s="279"/>
      <c r="BG123" s="279"/>
      <c r="BH123" s="279"/>
      <c r="BI123" s="279"/>
      <c r="BJ123" s="279"/>
      <c r="BK123" s="279"/>
      <c r="BL123" s="279"/>
      <c r="BM123" s="279"/>
      <c r="BN123" s="279"/>
      <c r="BO123" s="1071" t="s">
        <v>491</v>
      </c>
      <c r="BP123" s="1102"/>
      <c r="BQ123" s="1161">
        <v>57000407</v>
      </c>
      <c r="BR123" s="1162"/>
      <c r="BS123" s="1162"/>
      <c r="BT123" s="1162"/>
      <c r="BU123" s="1162"/>
      <c r="BV123" s="1162">
        <v>55097328</v>
      </c>
      <c r="BW123" s="1162"/>
      <c r="BX123" s="1162"/>
      <c r="BY123" s="1162"/>
      <c r="BZ123" s="1162"/>
      <c r="CA123" s="1162">
        <v>54423948</v>
      </c>
      <c r="CB123" s="1162"/>
      <c r="CC123" s="1162"/>
      <c r="CD123" s="1162"/>
      <c r="CE123" s="1162"/>
      <c r="CF123" s="1095"/>
      <c r="CG123" s="1096"/>
      <c r="CH123" s="1096"/>
      <c r="CI123" s="1096"/>
      <c r="CJ123" s="1097"/>
      <c r="CK123" s="1106"/>
      <c r="CL123" s="1107"/>
      <c r="CM123" s="1107"/>
      <c r="CN123" s="1107"/>
      <c r="CO123" s="1108"/>
      <c r="CP123" s="1116" t="s">
        <v>492</v>
      </c>
      <c r="CQ123" s="1117"/>
      <c r="CR123" s="1117"/>
      <c r="CS123" s="1117"/>
      <c r="CT123" s="1117"/>
      <c r="CU123" s="1117"/>
      <c r="CV123" s="1117"/>
      <c r="CW123" s="1117"/>
      <c r="CX123" s="1117"/>
      <c r="CY123" s="1117"/>
      <c r="CZ123" s="1117"/>
      <c r="DA123" s="1117"/>
      <c r="DB123" s="1117"/>
      <c r="DC123" s="1117"/>
      <c r="DD123" s="1117"/>
      <c r="DE123" s="1117"/>
      <c r="DF123" s="1118"/>
      <c r="DG123" s="1054">
        <v>54222</v>
      </c>
      <c r="DH123" s="1055"/>
      <c r="DI123" s="1055"/>
      <c r="DJ123" s="1055"/>
      <c r="DK123" s="1056"/>
      <c r="DL123" s="1057">
        <v>47309</v>
      </c>
      <c r="DM123" s="1055"/>
      <c r="DN123" s="1055"/>
      <c r="DO123" s="1055"/>
      <c r="DP123" s="1056"/>
      <c r="DQ123" s="1057">
        <v>41503</v>
      </c>
      <c r="DR123" s="1055"/>
      <c r="DS123" s="1055"/>
      <c r="DT123" s="1055"/>
      <c r="DU123" s="1056"/>
      <c r="DV123" s="1058">
        <v>0.2</v>
      </c>
      <c r="DW123" s="1059"/>
      <c r="DX123" s="1059"/>
      <c r="DY123" s="1059"/>
      <c r="DZ123" s="1060"/>
    </row>
    <row r="124" spans="1:130" s="248" customFormat="1" ht="26.25" customHeight="1" thickBot="1" x14ac:dyDescent="0.2">
      <c r="A124" s="1155"/>
      <c r="B124" s="1042"/>
      <c r="C124" s="1012" t="s">
        <v>477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493</v>
      </c>
      <c r="AB124" s="1055"/>
      <c r="AC124" s="1055"/>
      <c r="AD124" s="1055"/>
      <c r="AE124" s="1056"/>
      <c r="AF124" s="1057" t="s">
        <v>494</v>
      </c>
      <c r="AG124" s="1055"/>
      <c r="AH124" s="1055"/>
      <c r="AI124" s="1055"/>
      <c r="AJ124" s="1056"/>
      <c r="AK124" s="1057" t="s">
        <v>495</v>
      </c>
      <c r="AL124" s="1055"/>
      <c r="AM124" s="1055"/>
      <c r="AN124" s="1055"/>
      <c r="AO124" s="1056"/>
      <c r="AP124" s="1058" t="s">
        <v>496</v>
      </c>
      <c r="AQ124" s="1059"/>
      <c r="AR124" s="1059"/>
      <c r="AS124" s="1059"/>
      <c r="AT124" s="1060"/>
      <c r="AU124" s="1157" t="s">
        <v>497</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22.1</v>
      </c>
      <c r="BR124" s="1124"/>
      <c r="BS124" s="1124"/>
      <c r="BT124" s="1124"/>
      <c r="BU124" s="1124"/>
      <c r="BV124" s="1124">
        <v>31.9</v>
      </c>
      <c r="BW124" s="1124"/>
      <c r="BX124" s="1124"/>
      <c r="BY124" s="1124"/>
      <c r="BZ124" s="1124"/>
      <c r="CA124" s="1124">
        <v>28.4</v>
      </c>
      <c r="CB124" s="1124"/>
      <c r="CC124" s="1124"/>
      <c r="CD124" s="1124"/>
      <c r="CE124" s="1124"/>
      <c r="CF124" s="1125"/>
      <c r="CG124" s="1126"/>
      <c r="CH124" s="1126"/>
      <c r="CI124" s="1126"/>
      <c r="CJ124" s="1127"/>
      <c r="CK124" s="1109"/>
      <c r="CL124" s="1109"/>
      <c r="CM124" s="1109"/>
      <c r="CN124" s="1109"/>
      <c r="CO124" s="1110"/>
      <c r="CP124" s="1116" t="s">
        <v>498</v>
      </c>
      <c r="CQ124" s="1117"/>
      <c r="CR124" s="1117"/>
      <c r="CS124" s="1117"/>
      <c r="CT124" s="1117"/>
      <c r="CU124" s="1117"/>
      <c r="CV124" s="1117"/>
      <c r="CW124" s="1117"/>
      <c r="CX124" s="1117"/>
      <c r="CY124" s="1117"/>
      <c r="CZ124" s="1117"/>
      <c r="DA124" s="1117"/>
      <c r="DB124" s="1117"/>
      <c r="DC124" s="1117"/>
      <c r="DD124" s="1117"/>
      <c r="DE124" s="1117"/>
      <c r="DF124" s="1118"/>
      <c r="DG124" s="1101">
        <v>17954484</v>
      </c>
      <c r="DH124" s="1080"/>
      <c r="DI124" s="1080"/>
      <c r="DJ124" s="1080"/>
      <c r="DK124" s="1081"/>
      <c r="DL124" s="1079">
        <v>17720276</v>
      </c>
      <c r="DM124" s="1080"/>
      <c r="DN124" s="1080"/>
      <c r="DO124" s="1080"/>
      <c r="DP124" s="1081"/>
      <c r="DQ124" s="1079" t="s">
        <v>499</v>
      </c>
      <c r="DR124" s="1080"/>
      <c r="DS124" s="1080"/>
      <c r="DT124" s="1080"/>
      <c r="DU124" s="1081"/>
      <c r="DV124" s="1082" t="s">
        <v>496</v>
      </c>
      <c r="DW124" s="1083"/>
      <c r="DX124" s="1083"/>
      <c r="DY124" s="1083"/>
      <c r="DZ124" s="1084"/>
    </row>
    <row r="125" spans="1:130" s="248" customFormat="1" ht="26.25" customHeight="1" x14ac:dyDescent="0.15">
      <c r="A125" s="1155"/>
      <c r="B125" s="1042"/>
      <c r="C125" s="1012" t="s">
        <v>479</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500</v>
      </c>
      <c r="AB125" s="1055"/>
      <c r="AC125" s="1055"/>
      <c r="AD125" s="1055"/>
      <c r="AE125" s="1056"/>
      <c r="AF125" s="1057" t="s">
        <v>501</v>
      </c>
      <c r="AG125" s="1055"/>
      <c r="AH125" s="1055"/>
      <c r="AI125" s="1055"/>
      <c r="AJ125" s="1056"/>
      <c r="AK125" s="1057" t="s">
        <v>495</v>
      </c>
      <c r="AL125" s="1055"/>
      <c r="AM125" s="1055"/>
      <c r="AN125" s="1055"/>
      <c r="AO125" s="1056"/>
      <c r="AP125" s="1058" t="s">
        <v>496</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502</v>
      </c>
      <c r="CL125" s="1104"/>
      <c r="CM125" s="1104"/>
      <c r="CN125" s="1104"/>
      <c r="CO125" s="1105"/>
      <c r="CP125" s="1036" t="s">
        <v>503</v>
      </c>
      <c r="CQ125" s="985"/>
      <c r="CR125" s="985"/>
      <c r="CS125" s="985"/>
      <c r="CT125" s="985"/>
      <c r="CU125" s="985"/>
      <c r="CV125" s="985"/>
      <c r="CW125" s="985"/>
      <c r="CX125" s="985"/>
      <c r="CY125" s="985"/>
      <c r="CZ125" s="985"/>
      <c r="DA125" s="985"/>
      <c r="DB125" s="985"/>
      <c r="DC125" s="985"/>
      <c r="DD125" s="985"/>
      <c r="DE125" s="985"/>
      <c r="DF125" s="986"/>
      <c r="DG125" s="1022" t="s">
        <v>504</v>
      </c>
      <c r="DH125" s="1023"/>
      <c r="DI125" s="1023"/>
      <c r="DJ125" s="1023"/>
      <c r="DK125" s="1023"/>
      <c r="DL125" s="1023" t="s">
        <v>505</v>
      </c>
      <c r="DM125" s="1023"/>
      <c r="DN125" s="1023"/>
      <c r="DO125" s="1023"/>
      <c r="DP125" s="1023"/>
      <c r="DQ125" s="1023" t="s">
        <v>501</v>
      </c>
      <c r="DR125" s="1023"/>
      <c r="DS125" s="1023"/>
      <c r="DT125" s="1023"/>
      <c r="DU125" s="1023"/>
      <c r="DV125" s="1024" t="s">
        <v>494</v>
      </c>
      <c r="DW125" s="1024"/>
      <c r="DX125" s="1024"/>
      <c r="DY125" s="1024"/>
      <c r="DZ125" s="1025"/>
    </row>
    <row r="126" spans="1:130" s="248" customFormat="1" ht="26.25" customHeight="1" thickBot="1" x14ac:dyDescent="0.2">
      <c r="A126" s="1155"/>
      <c r="B126" s="1042"/>
      <c r="C126" s="1012" t="s">
        <v>481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499</v>
      </c>
      <c r="AB126" s="1055"/>
      <c r="AC126" s="1055"/>
      <c r="AD126" s="1055"/>
      <c r="AE126" s="1056"/>
      <c r="AF126" s="1057" t="s">
        <v>500</v>
      </c>
      <c r="AG126" s="1055"/>
      <c r="AH126" s="1055"/>
      <c r="AI126" s="1055"/>
      <c r="AJ126" s="1056"/>
      <c r="AK126" s="1057" t="s">
        <v>494</v>
      </c>
      <c r="AL126" s="1055"/>
      <c r="AM126" s="1055"/>
      <c r="AN126" s="1055"/>
      <c r="AO126" s="1056"/>
      <c r="AP126" s="1058" t="s">
        <v>504</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506</v>
      </c>
      <c r="CQ126" s="1046"/>
      <c r="CR126" s="1046"/>
      <c r="CS126" s="1046"/>
      <c r="CT126" s="1046"/>
      <c r="CU126" s="1046"/>
      <c r="CV126" s="1046"/>
      <c r="CW126" s="1046"/>
      <c r="CX126" s="1046"/>
      <c r="CY126" s="1046"/>
      <c r="CZ126" s="1046"/>
      <c r="DA126" s="1046"/>
      <c r="DB126" s="1046"/>
      <c r="DC126" s="1046"/>
      <c r="DD126" s="1046"/>
      <c r="DE126" s="1046"/>
      <c r="DF126" s="1047"/>
      <c r="DG126" s="1015" t="s">
        <v>504</v>
      </c>
      <c r="DH126" s="1016"/>
      <c r="DI126" s="1016"/>
      <c r="DJ126" s="1016"/>
      <c r="DK126" s="1016"/>
      <c r="DL126" s="1016" t="s">
        <v>500</v>
      </c>
      <c r="DM126" s="1016"/>
      <c r="DN126" s="1016"/>
      <c r="DO126" s="1016"/>
      <c r="DP126" s="1016"/>
      <c r="DQ126" s="1016" t="s">
        <v>129</v>
      </c>
      <c r="DR126" s="1016"/>
      <c r="DS126" s="1016"/>
      <c r="DT126" s="1016"/>
      <c r="DU126" s="1016"/>
      <c r="DV126" s="1017" t="s">
        <v>496</v>
      </c>
      <c r="DW126" s="1017"/>
      <c r="DX126" s="1017"/>
      <c r="DY126" s="1017"/>
      <c r="DZ126" s="1018"/>
    </row>
    <row r="127" spans="1:130" s="248" customFormat="1" ht="26.25" customHeight="1" x14ac:dyDescent="0.15">
      <c r="A127" s="1156"/>
      <c r="B127" s="1044"/>
      <c r="C127" s="1098" t="s">
        <v>507</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562</v>
      </c>
      <c r="AB127" s="1055"/>
      <c r="AC127" s="1055"/>
      <c r="AD127" s="1055"/>
      <c r="AE127" s="1056"/>
      <c r="AF127" s="1057">
        <v>7467</v>
      </c>
      <c r="AG127" s="1055"/>
      <c r="AH127" s="1055"/>
      <c r="AI127" s="1055"/>
      <c r="AJ127" s="1056"/>
      <c r="AK127" s="1057">
        <v>661</v>
      </c>
      <c r="AL127" s="1055"/>
      <c r="AM127" s="1055"/>
      <c r="AN127" s="1055"/>
      <c r="AO127" s="1056"/>
      <c r="AP127" s="1058">
        <v>0</v>
      </c>
      <c r="AQ127" s="1059"/>
      <c r="AR127" s="1059"/>
      <c r="AS127" s="1059"/>
      <c r="AT127" s="1060"/>
      <c r="AU127" s="284"/>
      <c r="AV127" s="284"/>
      <c r="AW127" s="284"/>
      <c r="AX127" s="1128" t="s">
        <v>508</v>
      </c>
      <c r="AY127" s="1129"/>
      <c r="AZ127" s="1129"/>
      <c r="BA127" s="1129"/>
      <c r="BB127" s="1129"/>
      <c r="BC127" s="1129"/>
      <c r="BD127" s="1129"/>
      <c r="BE127" s="1130"/>
      <c r="BF127" s="1131" t="s">
        <v>509</v>
      </c>
      <c r="BG127" s="1129"/>
      <c r="BH127" s="1129"/>
      <c r="BI127" s="1129"/>
      <c r="BJ127" s="1129"/>
      <c r="BK127" s="1129"/>
      <c r="BL127" s="1130"/>
      <c r="BM127" s="1131" t="s">
        <v>510</v>
      </c>
      <c r="BN127" s="1129"/>
      <c r="BO127" s="1129"/>
      <c r="BP127" s="1129"/>
      <c r="BQ127" s="1129"/>
      <c r="BR127" s="1129"/>
      <c r="BS127" s="1130"/>
      <c r="BT127" s="1131" t="s">
        <v>511</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512</v>
      </c>
      <c r="CQ127" s="1046"/>
      <c r="CR127" s="1046"/>
      <c r="CS127" s="1046"/>
      <c r="CT127" s="1046"/>
      <c r="CU127" s="1046"/>
      <c r="CV127" s="1046"/>
      <c r="CW127" s="1046"/>
      <c r="CX127" s="1046"/>
      <c r="CY127" s="1046"/>
      <c r="CZ127" s="1046"/>
      <c r="DA127" s="1046"/>
      <c r="DB127" s="1046"/>
      <c r="DC127" s="1046"/>
      <c r="DD127" s="1046"/>
      <c r="DE127" s="1046"/>
      <c r="DF127" s="1047"/>
      <c r="DG127" s="1015" t="s">
        <v>129</v>
      </c>
      <c r="DH127" s="1016"/>
      <c r="DI127" s="1016"/>
      <c r="DJ127" s="1016"/>
      <c r="DK127" s="1016"/>
      <c r="DL127" s="1016" t="s">
        <v>504</v>
      </c>
      <c r="DM127" s="1016"/>
      <c r="DN127" s="1016"/>
      <c r="DO127" s="1016"/>
      <c r="DP127" s="1016"/>
      <c r="DQ127" s="1016" t="s">
        <v>504</v>
      </c>
      <c r="DR127" s="1016"/>
      <c r="DS127" s="1016"/>
      <c r="DT127" s="1016"/>
      <c r="DU127" s="1016"/>
      <c r="DV127" s="1017" t="s">
        <v>496</v>
      </c>
      <c r="DW127" s="1017"/>
      <c r="DX127" s="1017"/>
      <c r="DY127" s="1017"/>
      <c r="DZ127" s="1018"/>
    </row>
    <row r="128" spans="1:130" s="248" customFormat="1" ht="26.25" customHeight="1" thickBot="1" x14ac:dyDescent="0.2">
      <c r="A128" s="1139" t="s">
        <v>513</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514</v>
      </c>
      <c r="X128" s="1141"/>
      <c r="Y128" s="1141"/>
      <c r="Z128" s="1142"/>
      <c r="AA128" s="1143">
        <v>391654</v>
      </c>
      <c r="AB128" s="1144"/>
      <c r="AC128" s="1144"/>
      <c r="AD128" s="1144"/>
      <c r="AE128" s="1145"/>
      <c r="AF128" s="1146">
        <v>396476</v>
      </c>
      <c r="AG128" s="1144"/>
      <c r="AH128" s="1144"/>
      <c r="AI128" s="1144"/>
      <c r="AJ128" s="1145"/>
      <c r="AK128" s="1146">
        <v>357611</v>
      </c>
      <c r="AL128" s="1144"/>
      <c r="AM128" s="1144"/>
      <c r="AN128" s="1144"/>
      <c r="AO128" s="1145"/>
      <c r="AP128" s="1147"/>
      <c r="AQ128" s="1148"/>
      <c r="AR128" s="1148"/>
      <c r="AS128" s="1148"/>
      <c r="AT128" s="1149"/>
      <c r="AU128" s="284"/>
      <c r="AV128" s="284"/>
      <c r="AW128" s="284"/>
      <c r="AX128" s="984" t="s">
        <v>515</v>
      </c>
      <c r="AY128" s="985"/>
      <c r="AZ128" s="985"/>
      <c r="BA128" s="985"/>
      <c r="BB128" s="985"/>
      <c r="BC128" s="985"/>
      <c r="BD128" s="985"/>
      <c r="BE128" s="986"/>
      <c r="BF128" s="1150" t="s">
        <v>504</v>
      </c>
      <c r="BG128" s="1151"/>
      <c r="BH128" s="1151"/>
      <c r="BI128" s="1151"/>
      <c r="BJ128" s="1151"/>
      <c r="BK128" s="1151"/>
      <c r="BL128" s="1152"/>
      <c r="BM128" s="1150">
        <v>12.36</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516</v>
      </c>
      <c r="CQ128" s="1133"/>
      <c r="CR128" s="1133"/>
      <c r="CS128" s="1133"/>
      <c r="CT128" s="1133"/>
      <c r="CU128" s="1133"/>
      <c r="CV128" s="1133"/>
      <c r="CW128" s="1133"/>
      <c r="CX128" s="1133"/>
      <c r="CY128" s="1133"/>
      <c r="CZ128" s="1133"/>
      <c r="DA128" s="1133"/>
      <c r="DB128" s="1133"/>
      <c r="DC128" s="1133"/>
      <c r="DD128" s="1133"/>
      <c r="DE128" s="1133"/>
      <c r="DF128" s="1134"/>
      <c r="DG128" s="1135">
        <v>7808</v>
      </c>
      <c r="DH128" s="1136"/>
      <c r="DI128" s="1136"/>
      <c r="DJ128" s="1136"/>
      <c r="DK128" s="1136"/>
      <c r="DL128" s="1136">
        <v>18841</v>
      </c>
      <c r="DM128" s="1136"/>
      <c r="DN128" s="1136"/>
      <c r="DO128" s="1136"/>
      <c r="DP128" s="1136"/>
      <c r="DQ128" s="1136">
        <v>10571</v>
      </c>
      <c r="DR128" s="1136"/>
      <c r="DS128" s="1136"/>
      <c r="DT128" s="1136"/>
      <c r="DU128" s="1136"/>
      <c r="DV128" s="1137">
        <v>0.1</v>
      </c>
      <c r="DW128" s="1137"/>
      <c r="DX128" s="1137"/>
      <c r="DY128" s="1137"/>
      <c r="DZ128" s="1138"/>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517</v>
      </c>
      <c r="X129" s="1170"/>
      <c r="Y129" s="1170"/>
      <c r="Z129" s="1171"/>
      <c r="AA129" s="1054">
        <v>21414164</v>
      </c>
      <c r="AB129" s="1055"/>
      <c r="AC129" s="1055"/>
      <c r="AD129" s="1055"/>
      <c r="AE129" s="1056"/>
      <c r="AF129" s="1057">
        <v>21196843</v>
      </c>
      <c r="AG129" s="1055"/>
      <c r="AH129" s="1055"/>
      <c r="AI129" s="1055"/>
      <c r="AJ129" s="1056"/>
      <c r="AK129" s="1057">
        <v>21472721</v>
      </c>
      <c r="AL129" s="1055"/>
      <c r="AM129" s="1055"/>
      <c r="AN129" s="1055"/>
      <c r="AO129" s="1056"/>
      <c r="AP129" s="1172"/>
      <c r="AQ129" s="1173"/>
      <c r="AR129" s="1173"/>
      <c r="AS129" s="1173"/>
      <c r="AT129" s="1174"/>
      <c r="AU129" s="286"/>
      <c r="AV129" s="286"/>
      <c r="AW129" s="286"/>
      <c r="AX129" s="1163" t="s">
        <v>518</v>
      </c>
      <c r="AY129" s="1046"/>
      <c r="AZ129" s="1046"/>
      <c r="BA129" s="1046"/>
      <c r="BB129" s="1046"/>
      <c r="BC129" s="1046"/>
      <c r="BD129" s="1046"/>
      <c r="BE129" s="1047"/>
      <c r="BF129" s="1164" t="s">
        <v>494</v>
      </c>
      <c r="BG129" s="1165"/>
      <c r="BH129" s="1165"/>
      <c r="BI129" s="1165"/>
      <c r="BJ129" s="1165"/>
      <c r="BK129" s="1165"/>
      <c r="BL129" s="1166"/>
      <c r="BM129" s="1164">
        <v>17.36</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519</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520</v>
      </c>
      <c r="X130" s="1170"/>
      <c r="Y130" s="1170"/>
      <c r="Z130" s="1171"/>
      <c r="AA130" s="1054">
        <v>3459076</v>
      </c>
      <c r="AB130" s="1055"/>
      <c r="AC130" s="1055"/>
      <c r="AD130" s="1055"/>
      <c r="AE130" s="1056"/>
      <c r="AF130" s="1057">
        <v>3560782</v>
      </c>
      <c r="AG130" s="1055"/>
      <c r="AH130" s="1055"/>
      <c r="AI130" s="1055"/>
      <c r="AJ130" s="1056"/>
      <c r="AK130" s="1057">
        <v>3592726</v>
      </c>
      <c r="AL130" s="1055"/>
      <c r="AM130" s="1055"/>
      <c r="AN130" s="1055"/>
      <c r="AO130" s="1056"/>
      <c r="AP130" s="1172"/>
      <c r="AQ130" s="1173"/>
      <c r="AR130" s="1173"/>
      <c r="AS130" s="1173"/>
      <c r="AT130" s="1174"/>
      <c r="AU130" s="286"/>
      <c r="AV130" s="286"/>
      <c r="AW130" s="286"/>
      <c r="AX130" s="1163" t="s">
        <v>521</v>
      </c>
      <c r="AY130" s="1046"/>
      <c r="AZ130" s="1046"/>
      <c r="BA130" s="1046"/>
      <c r="BB130" s="1046"/>
      <c r="BC130" s="1046"/>
      <c r="BD130" s="1046"/>
      <c r="BE130" s="1047"/>
      <c r="BF130" s="1200">
        <v>5.0999999999999996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522</v>
      </c>
      <c r="X131" s="1208"/>
      <c r="Y131" s="1208"/>
      <c r="Z131" s="1209"/>
      <c r="AA131" s="1101">
        <v>17955088</v>
      </c>
      <c r="AB131" s="1080"/>
      <c r="AC131" s="1080"/>
      <c r="AD131" s="1080"/>
      <c r="AE131" s="1081"/>
      <c r="AF131" s="1079">
        <v>17636061</v>
      </c>
      <c r="AG131" s="1080"/>
      <c r="AH131" s="1080"/>
      <c r="AI131" s="1080"/>
      <c r="AJ131" s="1081"/>
      <c r="AK131" s="1079">
        <v>17879995</v>
      </c>
      <c r="AL131" s="1080"/>
      <c r="AM131" s="1080"/>
      <c r="AN131" s="1080"/>
      <c r="AO131" s="1081"/>
      <c r="AP131" s="1210"/>
      <c r="AQ131" s="1211"/>
      <c r="AR131" s="1211"/>
      <c r="AS131" s="1211"/>
      <c r="AT131" s="1212"/>
      <c r="AU131" s="286"/>
      <c r="AV131" s="286"/>
      <c r="AW131" s="286"/>
      <c r="AX131" s="1182" t="s">
        <v>523</v>
      </c>
      <c r="AY131" s="1133"/>
      <c r="AZ131" s="1133"/>
      <c r="BA131" s="1133"/>
      <c r="BB131" s="1133"/>
      <c r="BC131" s="1133"/>
      <c r="BD131" s="1133"/>
      <c r="BE131" s="1134"/>
      <c r="BF131" s="1183">
        <v>28.4</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524</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525</v>
      </c>
      <c r="W132" s="1193"/>
      <c r="X132" s="1193"/>
      <c r="Y132" s="1193"/>
      <c r="Z132" s="1194"/>
      <c r="AA132" s="1195">
        <v>5.6407186640000004</v>
      </c>
      <c r="AB132" s="1196"/>
      <c r="AC132" s="1196"/>
      <c r="AD132" s="1196"/>
      <c r="AE132" s="1197"/>
      <c r="AF132" s="1198">
        <v>4.9673053410000003</v>
      </c>
      <c r="AG132" s="1196"/>
      <c r="AH132" s="1196"/>
      <c r="AI132" s="1196"/>
      <c r="AJ132" s="1197"/>
      <c r="AK132" s="1198">
        <v>4.9174174820000003</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526</v>
      </c>
      <c r="W133" s="1176"/>
      <c r="X133" s="1176"/>
      <c r="Y133" s="1176"/>
      <c r="Z133" s="1177"/>
      <c r="AA133" s="1178">
        <v>5.9</v>
      </c>
      <c r="AB133" s="1179"/>
      <c r="AC133" s="1179"/>
      <c r="AD133" s="1179"/>
      <c r="AE133" s="1180"/>
      <c r="AF133" s="1178">
        <v>5.6</v>
      </c>
      <c r="AG133" s="1179"/>
      <c r="AH133" s="1179"/>
      <c r="AI133" s="1179"/>
      <c r="AJ133" s="1180"/>
      <c r="AK133" s="1178">
        <v>5.0999999999999996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etPdlNKgPuBNrw+CDwkIN7ivm7w2rTR6R/7dbgsLNuO7FEf3WWzHPL5ggm2htALTCcmqYHCtrmxoC298ucp1Xw==" saltValue="4FfqFMljr11T+PnREOD/u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FSW1GOpuQ1ugD8X9a3kDW+VIyDWgaoj159F6FZWgCtT3NO9az4LGOSGwCP7fIwi0+mquKfA9ttumj8E70nNBGQ==" saltValue="fJ4uR8d9AkZgjvbQaMws7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8RQyb4zDeWXYTFjcCWxnSsqBvbRm/zoMzqKA7WRfsrFfZ8WNO7Ubu1q/fS6ZciOZA9R+V2qk/1LNCKv8OUg2A==" saltValue="6w7m5dZlsReUM2UcYl6/J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530</v>
      </c>
      <c r="AP7" s="305"/>
      <c r="AQ7" s="306" t="s">
        <v>531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532</v>
      </c>
      <c r="AQ8" s="312" t="s">
        <v>533</v>
      </c>
      <c r="AR8" s="313" t="s">
        <v>534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535</v>
      </c>
      <c r="AL9" s="1216"/>
      <c r="AM9" s="1216"/>
      <c r="AN9" s="1217"/>
      <c r="AO9" s="314">
        <v>6101692</v>
      </c>
      <c r="AP9" s="314">
        <v>80447</v>
      </c>
      <c r="AQ9" s="315">
        <v>70597</v>
      </c>
      <c r="AR9" s="316">
        <v>14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536</v>
      </c>
      <c r="AL10" s="1216"/>
      <c r="AM10" s="1216"/>
      <c r="AN10" s="1217"/>
      <c r="AO10" s="317">
        <v>855845</v>
      </c>
      <c r="AP10" s="317">
        <v>11284</v>
      </c>
      <c r="AQ10" s="318">
        <v>6273</v>
      </c>
      <c r="AR10" s="319">
        <v>79.900000000000006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537</v>
      </c>
      <c r="AL11" s="1216"/>
      <c r="AM11" s="1216"/>
      <c r="AN11" s="1217"/>
      <c r="AO11" s="317">
        <v>98645</v>
      </c>
      <c r="AP11" s="317">
        <v>1301</v>
      </c>
      <c r="AQ11" s="318">
        <v>1314</v>
      </c>
      <c r="AR11" s="319">
        <v>-1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538</v>
      </c>
      <c r="AL12" s="1216"/>
      <c r="AM12" s="1216"/>
      <c r="AN12" s="1217"/>
      <c r="AO12" s="317" t="s">
        <v>539</v>
      </c>
      <c r="AP12" s="317" t="s">
        <v>539</v>
      </c>
      <c r="AQ12" s="318">
        <v>3</v>
      </c>
      <c r="AR12" s="319" t="s">
        <v>539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540</v>
      </c>
      <c r="AL13" s="1216"/>
      <c r="AM13" s="1216"/>
      <c r="AN13" s="1217"/>
      <c r="AO13" s="317">
        <v>217652</v>
      </c>
      <c r="AP13" s="317">
        <v>2870</v>
      </c>
      <c r="AQ13" s="318">
        <v>2424</v>
      </c>
      <c r="AR13" s="319">
        <v>18.399999999999999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541</v>
      </c>
      <c r="AL14" s="1216"/>
      <c r="AM14" s="1216"/>
      <c r="AN14" s="1217"/>
      <c r="AO14" s="317">
        <v>304202</v>
      </c>
      <c r="AP14" s="317">
        <v>4011</v>
      </c>
      <c r="AQ14" s="318">
        <v>1774</v>
      </c>
      <c r="AR14" s="319">
        <v>126.1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542</v>
      </c>
      <c r="AL15" s="1222"/>
      <c r="AM15" s="1222"/>
      <c r="AN15" s="1223"/>
      <c r="AO15" s="317">
        <v>-455075</v>
      </c>
      <c r="AP15" s="317">
        <v>-6000</v>
      </c>
      <c r="AQ15" s="318">
        <v>-4858</v>
      </c>
      <c r="AR15" s="319">
        <v>23.5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192</v>
      </c>
      <c r="AL16" s="1222"/>
      <c r="AM16" s="1222"/>
      <c r="AN16" s="1223"/>
      <c r="AO16" s="317">
        <v>7122961</v>
      </c>
      <c r="AP16" s="317">
        <v>93912</v>
      </c>
      <c r="AQ16" s="318">
        <v>77526</v>
      </c>
      <c r="AR16" s="319">
        <v>21.1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543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544</v>
      </c>
      <c r="AP20" s="326" t="s">
        <v>545</v>
      </c>
      <c r="AQ20" s="327" t="s">
        <v>546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547</v>
      </c>
      <c r="AL21" s="1225"/>
      <c r="AM21" s="1225"/>
      <c r="AN21" s="1226"/>
      <c r="AO21" s="330">
        <v>8.52</v>
      </c>
      <c r="AP21" s="331">
        <v>7.31</v>
      </c>
      <c r="AQ21" s="332">
        <v>1.21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548</v>
      </c>
      <c r="AL22" s="1225"/>
      <c r="AM22" s="1225"/>
      <c r="AN22" s="1226"/>
      <c r="AO22" s="335">
        <v>98.8</v>
      </c>
      <c r="AP22" s="336">
        <v>98.5</v>
      </c>
      <c r="AQ22" s="337">
        <v>0.3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550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551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530</v>
      </c>
      <c r="AP30" s="305"/>
      <c r="AQ30" s="306" t="s">
        <v>531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532</v>
      </c>
      <c r="AQ31" s="312" t="s">
        <v>533</v>
      </c>
      <c r="AR31" s="313" t="s">
        <v>534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552</v>
      </c>
      <c r="AL32" s="1219"/>
      <c r="AM32" s="1219"/>
      <c r="AN32" s="1220"/>
      <c r="AO32" s="345">
        <v>3307996</v>
      </c>
      <c r="AP32" s="345">
        <v>43614</v>
      </c>
      <c r="AQ32" s="346">
        <v>38968</v>
      </c>
      <c r="AR32" s="347">
        <v>11.9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553</v>
      </c>
      <c r="AL33" s="1219"/>
      <c r="AM33" s="1219"/>
      <c r="AN33" s="1220"/>
      <c r="AO33" s="345" t="s">
        <v>539</v>
      </c>
      <c r="AP33" s="345" t="s">
        <v>539</v>
      </c>
      <c r="AQ33" s="346" t="s">
        <v>539</v>
      </c>
      <c r="AR33" s="347" t="s">
        <v>539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554</v>
      </c>
      <c r="AL34" s="1219"/>
      <c r="AM34" s="1219"/>
      <c r="AN34" s="1220"/>
      <c r="AO34" s="345" t="s">
        <v>539</v>
      </c>
      <c r="AP34" s="345" t="s">
        <v>539</v>
      </c>
      <c r="AQ34" s="346">
        <v>58</v>
      </c>
      <c r="AR34" s="347" t="s">
        <v>539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555</v>
      </c>
      <c r="AL35" s="1219"/>
      <c r="AM35" s="1219"/>
      <c r="AN35" s="1220"/>
      <c r="AO35" s="345">
        <v>1266630</v>
      </c>
      <c r="AP35" s="345">
        <v>16700</v>
      </c>
      <c r="AQ35" s="346">
        <v>12321</v>
      </c>
      <c r="AR35" s="347">
        <v>35.5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556</v>
      </c>
      <c r="AL36" s="1219"/>
      <c r="AM36" s="1219"/>
      <c r="AN36" s="1220"/>
      <c r="AO36" s="345">
        <v>254284</v>
      </c>
      <c r="AP36" s="345">
        <v>3353</v>
      </c>
      <c r="AQ36" s="346">
        <v>1771</v>
      </c>
      <c r="AR36" s="347">
        <v>89.3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557</v>
      </c>
      <c r="AL37" s="1219"/>
      <c r="AM37" s="1219"/>
      <c r="AN37" s="1220"/>
      <c r="AO37" s="345">
        <v>661</v>
      </c>
      <c r="AP37" s="345">
        <v>9</v>
      </c>
      <c r="AQ37" s="346">
        <v>588</v>
      </c>
      <c r="AR37" s="347">
        <v>-98.5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558</v>
      </c>
      <c r="AL38" s="1228"/>
      <c r="AM38" s="1228"/>
      <c r="AN38" s="1229"/>
      <c r="AO38" s="348" t="s">
        <v>539</v>
      </c>
      <c r="AP38" s="348" t="s">
        <v>539</v>
      </c>
      <c r="AQ38" s="349">
        <v>1</v>
      </c>
      <c r="AR38" s="337" t="s">
        <v>539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559</v>
      </c>
      <c r="AL39" s="1228"/>
      <c r="AM39" s="1228"/>
      <c r="AN39" s="1229"/>
      <c r="AO39" s="345">
        <v>-357611</v>
      </c>
      <c r="AP39" s="345">
        <v>-4715</v>
      </c>
      <c r="AQ39" s="346">
        <v>-5205</v>
      </c>
      <c r="AR39" s="347">
        <v>-9.4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560</v>
      </c>
      <c r="AL40" s="1219"/>
      <c r="AM40" s="1219"/>
      <c r="AN40" s="1220"/>
      <c r="AO40" s="345">
        <v>-3592726</v>
      </c>
      <c r="AP40" s="345">
        <v>-47368</v>
      </c>
      <c r="AQ40" s="346">
        <v>-35431</v>
      </c>
      <c r="AR40" s="347">
        <v>33.700000000000003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305</v>
      </c>
      <c r="AL41" s="1231"/>
      <c r="AM41" s="1231"/>
      <c r="AN41" s="1232"/>
      <c r="AO41" s="345">
        <v>879234</v>
      </c>
      <c r="AP41" s="345">
        <v>11592</v>
      </c>
      <c r="AQ41" s="346">
        <v>13072</v>
      </c>
      <c r="AR41" s="347">
        <v>-11.3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561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562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563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530</v>
      </c>
      <c r="AN49" s="1235" t="s">
        <v>564</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565</v>
      </c>
      <c r="AO50" s="362" t="s">
        <v>566</v>
      </c>
      <c r="AP50" s="363" t="s">
        <v>567</v>
      </c>
      <c r="AQ50" s="364" t="s">
        <v>568</v>
      </c>
      <c r="AR50" s="365" t="s">
        <v>569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570</v>
      </c>
      <c r="AL51" s="358"/>
      <c r="AM51" s="366">
        <v>3073064</v>
      </c>
      <c r="AN51" s="367">
        <v>38438</v>
      </c>
      <c r="AO51" s="368">
        <v>-52.6</v>
      </c>
      <c r="AP51" s="369">
        <v>57295</v>
      </c>
      <c r="AQ51" s="370">
        <v>5.7</v>
      </c>
      <c r="AR51" s="371">
        <v>-58.3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571</v>
      </c>
      <c r="AM52" s="374">
        <v>2191694</v>
      </c>
      <c r="AN52" s="375">
        <v>27414</v>
      </c>
      <c r="AO52" s="376">
        <v>-46.3</v>
      </c>
      <c r="AP52" s="377">
        <v>32771</v>
      </c>
      <c r="AQ52" s="378">
        <v>10.4</v>
      </c>
      <c r="AR52" s="379">
        <v>-56.7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572</v>
      </c>
      <c r="AL53" s="358"/>
      <c r="AM53" s="366">
        <v>2020416</v>
      </c>
      <c r="AN53" s="367">
        <v>25584</v>
      </c>
      <c r="AO53" s="368">
        <v>-33.4</v>
      </c>
      <c r="AP53" s="369">
        <v>54110</v>
      </c>
      <c r="AQ53" s="370">
        <v>-5.6</v>
      </c>
      <c r="AR53" s="371">
        <v>-27.8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571</v>
      </c>
      <c r="AM54" s="374">
        <v>1444168</v>
      </c>
      <c r="AN54" s="375">
        <v>18287</v>
      </c>
      <c r="AO54" s="376">
        <v>-33.299999999999997</v>
      </c>
      <c r="AP54" s="377">
        <v>30620</v>
      </c>
      <c r="AQ54" s="378">
        <v>-6.6</v>
      </c>
      <c r="AR54" s="379">
        <v>-26.7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573</v>
      </c>
      <c r="AL55" s="358"/>
      <c r="AM55" s="366">
        <v>2717127</v>
      </c>
      <c r="AN55" s="367">
        <v>34907</v>
      </c>
      <c r="AO55" s="368">
        <v>36.4</v>
      </c>
      <c r="AP55" s="369">
        <v>54684</v>
      </c>
      <c r="AQ55" s="370">
        <v>1.1000000000000001</v>
      </c>
      <c r="AR55" s="371">
        <v>35.299999999999997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571</v>
      </c>
      <c r="AM56" s="374">
        <v>2253821</v>
      </c>
      <c r="AN56" s="375">
        <v>28955</v>
      </c>
      <c r="AO56" s="376">
        <v>58.3</v>
      </c>
      <c r="AP56" s="377">
        <v>32829</v>
      </c>
      <c r="AQ56" s="378">
        <v>7.2</v>
      </c>
      <c r="AR56" s="379">
        <v>51.1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574</v>
      </c>
      <c r="AL57" s="358"/>
      <c r="AM57" s="366">
        <v>5133486</v>
      </c>
      <c r="AN57" s="367">
        <v>66796</v>
      </c>
      <c r="AO57" s="368">
        <v>91.4</v>
      </c>
      <c r="AP57" s="369">
        <v>62383</v>
      </c>
      <c r="AQ57" s="370">
        <v>14.1</v>
      </c>
      <c r="AR57" s="371">
        <v>77.3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571</v>
      </c>
      <c r="AM58" s="374">
        <v>2937545</v>
      </c>
      <c r="AN58" s="375">
        <v>38223</v>
      </c>
      <c r="AO58" s="376">
        <v>32</v>
      </c>
      <c r="AP58" s="377">
        <v>35325</v>
      </c>
      <c r="AQ58" s="378">
        <v>7.6</v>
      </c>
      <c r="AR58" s="379">
        <v>24.4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575</v>
      </c>
      <c r="AL59" s="358"/>
      <c r="AM59" s="366">
        <v>3233563</v>
      </c>
      <c r="AN59" s="367">
        <v>42633</v>
      </c>
      <c r="AO59" s="368">
        <v>-36.200000000000003</v>
      </c>
      <c r="AP59" s="369">
        <v>63812</v>
      </c>
      <c r="AQ59" s="370">
        <v>2.2999999999999998</v>
      </c>
      <c r="AR59" s="371">
        <v>-38.5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571</v>
      </c>
      <c r="AM60" s="374">
        <v>1524114</v>
      </c>
      <c r="AN60" s="375">
        <v>20095</v>
      </c>
      <c r="AO60" s="376">
        <v>-47.4</v>
      </c>
      <c r="AP60" s="377">
        <v>33848</v>
      </c>
      <c r="AQ60" s="378">
        <v>-4.2</v>
      </c>
      <c r="AR60" s="379">
        <v>-43.2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576</v>
      </c>
      <c r="AL61" s="380"/>
      <c r="AM61" s="381">
        <v>3235531</v>
      </c>
      <c r="AN61" s="382">
        <v>41672</v>
      </c>
      <c r="AO61" s="383">
        <v>1.1000000000000001</v>
      </c>
      <c r="AP61" s="384">
        <v>58457</v>
      </c>
      <c r="AQ61" s="385">
        <v>3.5</v>
      </c>
      <c r="AR61" s="371">
        <v>-2.4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571</v>
      </c>
      <c r="AM62" s="374">
        <v>2070268</v>
      </c>
      <c r="AN62" s="375">
        <v>26595</v>
      </c>
      <c r="AO62" s="376">
        <v>-7.3</v>
      </c>
      <c r="AP62" s="377">
        <v>33079</v>
      </c>
      <c r="AQ62" s="378">
        <v>2.9</v>
      </c>
      <c r="AR62" s="379">
        <v>-10.199999999999999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B3a6YjqzUKDdKsyAxdooLyqEMY08rvEYomZBS9/5Vu9eqLCPZry3UESUOfPACpficjv/pQbadw2md+2gUXa57g==" saltValue="mouX0pcf84zdzIXLHMOzF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578</v>
      </c>
    </row>
    <row r="120" spans="125:125" ht="13.5" hidden="1" customHeight="1" x14ac:dyDescent="0.15"/>
    <row r="121" spans="125:125" ht="13.5" hidden="1" customHeight="1" x14ac:dyDescent="0.15">
      <c r="DU121" s="292"/>
    </row>
  </sheetData>
  <sheetProtection algorithmName="SHA-512" hashValue="f8mod62y6FoaCrAaqgJcLBEjawsYEiKB+Y8gODot0BgtfToqST3h2xp4hg57N0JiHHJqCq4foF5LOmuyOZPuww==" saltValue="RP+NLfQVe9zGjo2QLI4YH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579</v>
      </c>
    </row>
  </sheetData>
  <sheetProtection algorithmName="SHA-512" hashValue="TiYaF9mgveS+8y9KMH46rE1HXh8EkqVZ+xFXCwdMZcYFmjEQI/1h/Vr1uJlKDHL++ivR3A76WjSPiljN6Xw8zA==" saltValue="rkt4GwcJ8lvJWab7Dde6l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580</v>
      </c>
      <c r="G46" s="8" t="s">
        <v>581</v>
      </c>
      <c r="H46" s="8" t="s">
        <v>582</v>
      </c>
      <c r="I46" s="8" t="s">
        <v>583</v>
      </c>
      <c r="J46" s="9" t="s">
        <v>584</v>
      </c>
    </row>
    <row r="47" spans="2:10" ht="57.75" customHeight="1" x14ac:dyDescent="0.15">
      <c r="B47" s="10"/>
      <c r="C47" s="1238" t="s">
        <v>3</v>
      </c>
      <c r="D47" s="1238"/>
      <c r="E47" s="1239"/>
      <c r="F47" s="11">
        <v>30.27</v>
      </c>
      <c r="G47" s="12">
        <v>30.47</v>
      </c>
      <c r="H47" s="12">
        <v>31.23</v>
      </c>
      <c r="I47" s="12">
        <v>25.93</v>
      </c>
      <c r="J47" s="13">
        <v>24.03</v>
      </c>
    </row>
    <row r="48" spans="2:10" ht="57.75" customHeight="1" x14ac:dyDescent="0.15">
      <c r="B48" s="14"/>
      <c r="C48" s="1240" t="s">
        <v>4</v>
      </c>
      <c r="D48" s="1240"/>
      <c r="E48" s="1241"/>
      <c r="F48" s="15">
        <v>8.0399999999999991</v>
      </c>
      <c r="G48" s="16">
        <v>8.75</v>
      </c>
      <c r="H48" s="16">
        <v>7.06</v>
      </c>
      <c r="I48" s="16">
        <v>8.76</v>
      </c>
      <c r="J48" s="17">
        <v>8.14</v>
      </c>
    </row>
    <row r="49" spans="2:10" ht="57.75" customHeight="1" thickBot="1" x14ac:dyDescent="0.2">
      <c r="B49" s="18"/>
      <c r="C49" s="1242" t="s">
        <v>5</v>
      </c>
      <c r="D49" s="1242"/>
      <c r="E49" s="1243"/>
      <c r="F49" s="19" t="s">
        <v>585</v>
      </c>
      <c r="G49" s="20" t="s">
        <v>586</v>
      </c>
      <c r="H49" s="20" t="s">
        <v>587</v>
      </c>
      <c r="I49" s="20" t="s">
        <v>588</v>
      </c>
      <c r="J49" s="21" t="s">
        <v>589</v>
      </c>
    </row>
    <row r="50" spans="2:10" ht="13.5" customHeight="1" x14ac:dyDescent="0.15"/>
  </sheetData>
  <sheetProtection algorithmName="SHA-512" hashValue="ugGVi/1FhHzSM7KdxQCJZJ+gQBWJ44xwFGk1wlGne2LFz6Vxn/82+mQ68pg2giqK4Asm9vB6dyATAuojw0VBGw==" saltValue="+kr1fAjKLRxnSsH9jt+w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2022-09-15T04:24:38Z</cp:lastPrinted>
  <dcterms:created xsi:type="dcterms:W3CDTF">2022-02-02T04:06:54Z</dcterms:created>
  <dcterms:modified xsi:type="dcterms:W3CDTF">2022-09-15T04:25:26Z</dcterms:modified>
  <cp:category/>
</cp:coreProperties>
</file>