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kumagawa-akihito.PREF\Desktop\新しいフォルダー\"/>
    </mc:Choice>
  </mc:AlternateContent>
  <xr:revisionPtr revIDLastSave="0" documentId="13_ncr:1_{D81F893B-8011-4E10-A67B-E360CBE3A406}" xr6:coauthVersionLast="36" xr6:coauthVersionMax="36" xr10:uidLastSave="{00000000-0000-0000-0000-000000000000}"/>
  <bookViews>
    <workbookView xWindow="0" yWindow="0" windowWidth="19200" windowHeight="80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U37" i="10"/>
  <c r="C37" i="10"/>
  <c r="CO36" i="10"/>
  <c r="BE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W34" i="10" l="1"/>
  <c r="BW35" i="10" s="1"/>
  <c r="BW36" i="10" s="1"/>
  <c r="BW37" i="10" s="1"/>
  <c r="BW38" i="10" s="1"/>
  <c r="CO34" i="10" l="1"/>
  <c r="CO35" i="10" s="1"/>
</calcChain>
</file>

<file path=xl/sharedStrings.xml><?xml version="1.0" encoding="utf-8"?>
<sst xmlns="http://schemas.openxmlformats.org/spreadsheetml/2006/main" count="1074" uniqueCount="600">
  <si>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</si>
  <si>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</si>
  <si>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</si>
  <si>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</si>
  <si>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</si>
  <si>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</si>
  <si>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</si>
  <si>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</si>
  <si>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</si>
  <si>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</si>
  <si>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</si>
  <si>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</si>
  <si>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</si>
  <si>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</si>
  <si>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</si>
  <si>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</si>
  <si>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</si>
  <si>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</si>
  <si>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</si>
  <si>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</si>
  <si>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</si>
  <si>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</si>
  <si>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</si>
  <si>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</si>
  <si>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</si>
  <si>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</si>
  <si>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</si>
  <si>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</si>
  <si>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</si>
  <si>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</si>
  <si>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</si>
  <si>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</si>
  <si>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</si>
  <si>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</si>
  <si>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</si>
  <si>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</si>
  <si>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</si>
  <si>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</si>
  <si>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</si>
  <si>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</si>
  <si>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</si>
  <si>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</si>
  <si>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</si>
  <si>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</si>
  <si>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</si>
  <si>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</si>
  <si>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</si>
  <si>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</si>
  <si>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</si>
  <si>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</si>
  <si>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</si>
  <si>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</si>
  <si>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</si>
  <si>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</si>
  <si>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</si>
  <si>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</si>
  <si>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</si>
  <si>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</si>
  <si>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</si>
  <si>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</si>
  <si>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</si>
  <si>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</si>
  <si>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</si>
  <si>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</si>
  <si>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</si>
  <si>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</si>
  <si>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</si>
  <si>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</si>
  <si>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</si>
  <si>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</si>
  <si>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</si>
  <si>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</si>
  <si>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</si>
  <si>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</si>
  <si>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</si>
  <si>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</si>
  <si>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</si>
  <si>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</si>
  <si>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</si>
  <si>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</si>
  <si>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</si>
  <si>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</si>
  <si>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</si>
  <si>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</si>
  <si>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</si>
  <si>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</si>
  <si>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</si>
  <si>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</si>
  <si>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</si>
  <si>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</si>
  <si>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</si>
  <si>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</si>
  <si>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</si>
  <si>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</si>
  <si>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</si>
  <si>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</si>
  <si>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</si>
  <si>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安中市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</si>
  <si>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</si>
  <si>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</si>
  <si>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</si>
  <si>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</si>
  <si>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</si>
  <si>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</si>
  <si>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</si>
  <si>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</si>
  <si>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</si>
  <si>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</si>
  <si>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</si>
  <si>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</si>
  <si>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</si>
  <si>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</si>
  <si>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</si>
  <si>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</si>
  <si>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</si>
  <si>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</si>
  <si>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</si>
  <si>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</si>
  <si>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</si>
  <si>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</si>
  <si>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</si>
  <si>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</si>
  <si>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</si>
  <si>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</si>
  <si>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</si>
  <si>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</si>
  <si>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</si>
  <si>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</si>
  <si>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</si>
  <si>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</si>
  <si>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</si>
  <si>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</si>
  <si>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</si>
  <si>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</si>
  <si>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</si>
  <si>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</si>
  <si>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</si>
  <si>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</si>
  <si>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</si>
  <si>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</si>
  <si>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</si>
  <si>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</si>
  <si>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</si>
  <si>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</si>
  <si>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</si>
  <si>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</si>
  <si>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</si>
  <si>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</si>
  <si>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</si>
  <si>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</si>
  <si>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</si>
  <si>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</si>
  <si>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</si>
  <si>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</si>
  <si>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</si>
  <si>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</si>
  <si>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</si>
  <si>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</si>
  <si>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</si>
  <si>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</si>
  <si>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</si>
  <si>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</si>
  <si>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</si>
  <si>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</si>
  <si>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</si>
  <si>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</si>
  <si>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</si>
  <si>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</si>
  <si>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</si>
  <si>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</si>
  <si>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</si>
  <si>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</si>
  <si>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</si>
  <si>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</si>
  <si>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</si>
  <si>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</si>
  <si>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</si>
  <si>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</si>
  <si>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</si>
  <si>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</si>
  <si>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</si>
  <si>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</si>
  <si>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</si>
  <si>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</si>
  <si>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</si>
  <si>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</si>
  <si>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</si>
  <si>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</si>
  <si>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</si>
  <si>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</si>
  <si>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</si>
  <si>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</si>
  <si>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</si>
  <si>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</si>
  <si>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</si>
  <si>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</si>
  <si>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</si>
  <si>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</si>
  <si>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</si>
  <si>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</si>
  <si>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</si>
  <si>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</si>
  <si>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</si>
  <si>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</si>
  <si>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</si>
  <si>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</si>
  <si>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</si>
  <si>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</si>
  <si>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</si>
  <si>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</si>
  <si>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</si>
  <si>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</si>
  <si>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群馬県安中市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</si>
  <si>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</si>
  <si>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</si>
  <si>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</si>
  <si>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</si>
  <si>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</si>
  <si>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</si>
  <si>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</si>
  <si>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</si>
  <si>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</si>
  <si>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</si>
  <si>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</si>
  <si>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</si>
  <si>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</si>
  <si>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</si>
  <si>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</si>
  <si>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</si>
  <si>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</si>
  <si>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</si>
  <si>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</si>
  <si>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</si>
  <si>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</si>
  <si>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</si>
  <si>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</si>
  <si>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</si>
  <si>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</si>
  <si>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</si>
  <si>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</si>
  <si>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</si>
  <si>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</si>
  <si>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</si>
  <si>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</si>
  <si>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</si>
  <si>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</si>
  <si>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</si>
  <si>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</si>
  <si>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</si>
  <si>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</si>
  <si>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</si>
  <si>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</si>
  <si>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</si>
  <si>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</si>
  <si>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</si>
  <si>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</si>
  <si>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</si>
  <si>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</si>
  <si>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</si>
  <si>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</si>
  <si>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</si>
  <si>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</si>
  <si>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</si>
  <si>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</si>
  <si>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</si>
  <si>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</si>
  <si>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</si>
  <si>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</si>
  <si>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</si>
  <si>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</si>
  <si>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</si>
  <si>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</si>
  <si>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</si>
  <si>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</si>
  <si>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</si>
  <si>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</si>
  <si>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</si>
  <si>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</si>
  <si>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</si>
  <si>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</si>
  <si>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</si>
  <si>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</si>
  <si>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</si>
  <si>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</si>
  <si>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</si>
  <si>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</si>
  <si>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</si>
  <si>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</si>
  <si>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</si>
  <si>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</si>
  <si>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</si>
  <si>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</si>
  <si>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</si>
  <si>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</si>
  <si>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</si>
  <si>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</si>
  <si>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</si>
  <si>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</si>
  <si>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</si>
  <si>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</si>
  <si>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</si>
  <si>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</si>
  <si>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</si>
  <si>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</si>
  <si>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</si>
  <si>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</si>
  <si>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</si>
  <si>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</si>
  <si>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</si>
  <si>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</si>
  <si>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</si>
  <si>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</si>
  <si>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</si>
  <si>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</si>
  <si>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</si>
  <si>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</si>
  <si>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</si>
  <si>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</si>
  <si>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</si>
  <si>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</si>
  <si>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</si>
  <si>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</si>
  <si>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</si>
  <si>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</si>
  <si>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</si>
  <si>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</si>
  <si>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</si>
  <si>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</si>
  <si>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</si>
  <si>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</si>
  <si>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</si>
  <si>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</si>
  <si>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</si>
  <si>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</si>
  <si>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</si>
  <si>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</si>
  <si>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</si>
  <si>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</si>
  <si>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</si>
  <si>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</si>
  <si>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</si>
  <si>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</si>
  <si>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</si>
  <si>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</si>
  <si>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</si>
  <si>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</si>
  <si>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</si>
  <si>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</si>
  <si>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</si>
  <si>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</si>
  <si>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</si>
  <si>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</si>
  <si>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</si>
  <si>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</si>
  <si>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</si>
  <si>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</si>
  <si>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</si>
  <si>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</si>
  <si>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</si>
  <si>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</si>
  <si>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</si>
  <si>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</si>
  <si>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</si>
  <si>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</si>
  <si>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</si>
  <si>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</si>
  <si>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群馬県安中市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</si>
  <si>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</si>
  <si>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</si>
  <si>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</si>
  <si>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</si>
  <si>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</si>
  <si>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</si>
  <si>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</si>
  <si>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</si>
  <si>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</si>
  <si>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</si>
  <si>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</si>
  <si>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</si>
  <si>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</si>
  <si>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</si>
  <si>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</si>
  <si>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</si>
  <si>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</si>
  <si>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</si>
  <si>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</si>
  <si>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</si>
  <si>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</si>
  <si>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</si>
  <si>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</si>
  <si>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</si>
  <si>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</si>
  <si>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</si>
  <si>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</si>
  <si>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</si>
  <si>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</si>
  <si>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</si>
  <si>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</si>
  <si>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</si>
  <si>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</si>
  <si>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</si>
  <si>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</si>
  <si>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</si>
  <si>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</si>
  <si>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</si>
  <si>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</si>
  <si>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</si>
  <si>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病院事業会計</t>
    <phoneticPr fontId="5"/>
  </si>
  <si>
    <t>介護サービス事業会計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</si>
  <si>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</si>
  <si>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</si>
  <si>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</si>
  <si>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</si>
  <si>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</si>
  <si>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</si>
  <si>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</si>
  <si>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</si>
  <si>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</si>
  <si>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</si>
  <si>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</si>
  <si>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</si>
  <si>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</si>
  <si>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</si>
  <si>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</si>
  <si>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</si>
  <si>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</si>
  <si>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</si>
  <si>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</si>
  <si>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</si>
  <si>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</si>
  <si>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</si>
  <si>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</si>
  <si>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</si>
  <si>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</si>
  <si>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</si>
  <si>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</si>
  <si>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</si>
  <si>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</si>
  <si>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</si>
  <si>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</si>
  <si>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</si>
  <si>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</si>
  <si>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</si>
  <si>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</si>
  <si>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</si>
  <si>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</si>
  <si>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</si>
  <si>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</si>
  <si>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</si>
  <si>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</si>
  <si>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</si>
  <si>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</si>
  <si>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</si>
  <si>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</si>
  <si>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</si>
  <si>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</si>
  <si>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</si>
  <si>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</si>
  <si>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</si>
  <si>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</si>
  <si>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</si>
  <si>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</si>
  <si>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</si>
  <si>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</si>
  <si>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</si>
  <si>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</si>
  <si>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</si>
  <si>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</si>
  <si>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</si>
  <si>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</si>
  <si>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</si>
  <si>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</si>
  <si>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</si>
  <si>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</si>
  <si>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</si>
  <si>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</si>
  <si>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</si>
  <si>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</si>
  <si>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</si>
  <si>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</si>
  <si>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</si>
  <si>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</si>
  <si>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</si>
  <si>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</si>
  <si>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</si>
  <si>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</si>
  <si>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</si>
  <si>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</si>
  <si>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</si>
  <si>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</si>
  <si>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</si>
  <si>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</si>
  <si>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</si>
  <si>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</si>
  <si>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</si>
  <si>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</si>
  <si>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</si>
  <si>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</si>
  <si>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</si>
  <si>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</si>
  <si>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</si>
  <si>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</si>
  <si>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</si>
  <si>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</si>
  <si>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</si>
  <si>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</si>
  <si>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</si>
  <si>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</si>
  <si>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</si>
  <si>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</si>
  <si>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</si>
  <si>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</si>
  <si>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</si>
  <si>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</si>
  <si>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</si>
  <si>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</si>
  <si>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</si>
  <si>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</si>
  <si>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</si>
  <si>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</si>
  <si>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</si>
  <si>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</si>
  <si>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</si>
  <si>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</si>
  <si>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</si>
  <si>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</si>
  <si>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</si>
  <si>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</si>
  <si>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</si>
  <si>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</si>
  <si>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</si>
  <si>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</si>
  <si>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</si>
  <si>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</si>
  <si>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</si>
  <si>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</si>
  <si>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</si>
  <si>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</si>
  <si>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</si>
  <si>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</si>
  <si>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</si>
  <si>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</si>
  <si>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</si>
  <si>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</si>
  <si>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</si>
  <si>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</si>
  <si>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</si>
  <si>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</si>
  <si>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</si>
  <si>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</si>
  <si>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</si>
  <si>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</si>
  <si>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</si>
  <si>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7.42</t>
  </si>
  <si>
    <t>▲ 5.18</t>
  </si>
  <si>
    <t>▲ 2.13</t>
  </si>
  <si>
    <t>▲ 0.03</t>
  </si>
  <si>
    <t>水道事業会計</t>
  </si>
  <si>
    <t>一般会計</t>
  </si>
  <si>
    <t>病院事業会計</t>
  </si>
  <si>
    <t>介護保険特別会計</t>
  </si>
  <si>
    <t>国民健康保険特別会計</t>
  </si>
  <si>
    <t>下水道事業会計</t>
  </si>
  <si>
    <t>介護サービス事業会計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</si>
  <si>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</si>
  <si>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</si>
  <si>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</si>
  <si>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</si>
  <si>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</si>
  <si>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</si>
  <si>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</si>
  <si>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</si>
  <si>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</si>
  <si>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地域振興基金</t>
    <rPh sb="0" eb="2">
      <t>チイキ</t>
    </rPh>
    <rPh sb="2" eb="4">
      <t>シンコウ</t>
    </rPh>
    <rPh sb="4" eb="6">
      <t>キキン</t>
    </rPh>
    <phoneticPr fontId="5"/>
  </si>
  <si>
    <t>職員退職手当基金</t>
    <rPh sb="0" eb="2">
      <t>ショクイン</t>
    </rPh>
    <rPh sb="2" eb="4">
      <t>タイショク</t>
    </rPh>
    <rPh sb="4" eb="6">
      <t>テアテ</t>
    </rPh>
    <rPh sb="6" eb="8">
      <t>キキン</t>
    </rPh>
    <phoneticPr fontId="5"/>
  </si>
  <si>
    <t>庁舎建設基金</t>
    <rPh sb="0" eb="2">
      <t>チョウシャ</t>
    </rPh>
    <rPh sb="2" eb="4">
      <t>ケンセツ</t>
    </rPh>
    <rPh sb="4" eb="6">
      <t>キキン</t>
    </rPh>
    <phoneticPr fontId="5"/>
  </si>
  <si>
    <t>福祉基金</t>
    <rPh sb="0" eb="2">
      <t>フクシ</t>
    </rPh>
    <rPh sb="2" eb="4">
      <t>キキン</t>
    </rPh>
    <phoneticPr fontId="5"/>
  </si>
  <si>
    <t>ふるさと創生基金</t>
    <rPh sb="4" eb="6">
      <t>ソウセイ</t>
    </rPh>
    <rPh sb="6" eb="8">
      <t>キキン</t>
    </rPh>
    <phoneticPr fontId="5"/>
  </si>
  <si>
    <t>高崎市・安中市消防組合</t>
    <rPh sb="0" eb="3">
      <t>タカサキシ</t>
    </rPh>
    <rPh sb="4" eb="7">
      <t>アンナカシ</t>
    </rPh>
    <rPh sb="7" eb="9">
      <t>ショウボウ</t>
    </rPh>
    <rPh sb="9" eb="11">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</si>
  <si>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</si>
  <si>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</si>
  <si>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</si>
  <si>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</si>
  <si>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安中市土地開発公社</t>
    <rPh sb="0" eb="3">
      <t>アンナカシ</t>
    </rPh>
    <rPh sb="3" eb="5">
      <t>トチ</t>
    </rPh>
    <rPh sb="5" eb="7">
      <t>カイハツ</t>
    </rPh>
    <rPh sb="7" eb="9">
      <t>コウシャ</t>
    </rPh>
    <phoneticPr fontId="2"/>
  </si>
  <si>
    <t>碓氷峠交流記念財団</t>
    <rPh sb="0" eb="3">
      <t>ウスイトウゲ</t>
    </rPh>
    <rPh sb="3" eb="5">
      <t>コウリュウ</t>
    </rPh>
    <rPh sb="5" eb="7">
      <t>キネン</t>
    </rPh>
    <rPh sb="7" eb="9">
      <t>ザイダン</t>
    </rPh>
    <phoneticPr fontId="2"/>
  </si>
  <si>
    <t>-</t>
    <phoneticPr fontId="2"/>
  </si>
  <si>
    <t>〇</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</si>
  <si>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</si>
  <si>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</si>
  <si>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</si>
  <si>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</si>
  <si>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</si>
  <si>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</si>
  <si>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</si>
  <si>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</si>
  <si>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</si>
  <si>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</si>
  <si>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</si>
  <si>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将来負担比率については上記の理由等により、比率が減少傾向にあると推測される。
　実質公債費比率については、類似団体の数値は年々減少していく中、安中市は増加を続けている。これは平成27年度まで学校施設の耐震補強等の事業が続いていたこと、比較的償還期間を短く設定した地方債が多いことの影響が大きいと考えられる。今後も庁舎の建て替えなどの大規模事業により各比率への影響が想定されるため、長期的な計画に基づく適正な財政運営に努める必要がある。</t>
    <rPh sb="25" eb="27">
      <t>ゲンショウ</t>
    </rPh>
    <rPh sb="27" eb="29">
      <t>ケイコウ</t>
    </rPh>
    <rPh sb="167" eb="170">
      <t>ダイキボ</t>
    </rPh>
    <rPh sb="170" eb="172">
      <t>ジギョウ</t>
    </rPh>
    <rPh sb="175" eb="176">
      <t>カク</t>
    </rPh>
    <rPh sb="176" eb="178">
      <t>ヒリツ</t>
    </rPh>
    <rPh sb="180" eb="182">
      <t>エイキョウ</t>
    </rPh>
    <rPh sb="183" eb="185">
      <t>ソウテイ</t>
    </rPh>
    <rPh sb="191" eb="194">
      <t>チョウキテキ</t>
    </rPh>
    <rPh sb="195" eb="197">
      <t>ケイカク</t>
    </rPh>
    <rPh sb="198" eb="199">
      <t>モト</t>
    </rPh>
    <rPh sb="201" eb="203">
      <t>テキセイ</t>
    </rPh>
    <rPh sb="209" eb="210">
      <t>ツト</t>
    </rPh>
    <phoneticPr fontId="5"/>
  </si>
  <si>
    <t>　交付税措置のない地方債は極力起債しない方針で地方債の発行を行っていること、地方債の償還期間が比較的短いこと、学校等の耐震改修・大規模改修事業が平成27年度までにほぼ終了し、その後は新発債を抑止できていることなどから、将来負担比率は減少傾向となり、令和2年度ではマイナスとなった。
　しかし、今後は庁舎の建て替えや施設の老朽化に対する経費の増加などが想定されるため、公共施設等総合管理計画や個別施設計画に基づいて適正な事業の推進に努める必要がある。
　また、有形固定資産減価償却率については、前述のとおり、道路により数値が下がっていると推測される。</t>
    <rPh sb="38" eb="41">
      <t>チホウサイ</t>
    </rPh>
    <rPh sb="69" eb="71">
      <t>ジギョウ</t>
    </rPh>
    <rPh sb="72" eb="74">
      <t>ヘイセイ</t>
    </rPh>
    <rPh sb="76" eb="78">
      <t>ネンド</t>
    </rPh>
    <rPh sb="89" eb="90">
      <t>ゴ</t>
    </rPh>
    <rPh sb="93" eb="94">
      <t>サイ</t>
    </rPh>
    <rPh sb="109" eb="111">
      <t>ショウライ</t>
    </rPh>
    <rPh sb="111" eb="113">
      <t>フタン</t>
    </rPh>
    <rPh sb="113" eb="115">
      <t>ヒリツ</t>
    </rPh>
    <rPh sb="116" eb="118">
      <t>ゲンショウ</t>
    </rPh>
    <rPh sb="118" eb="120">
      <t>ケイコウ</t>
    </rPh>
    <rPh sb="124" eb="126">
      <t>レイワ</t>
    </rPh>
    <rPh sb="127" eb="129">
      <t>ネンド</t>
    </rPh>
    <rPh sb="146" eb="148">
      <t>コンゴ</t>
    </rPh>
    <rPh sb="149" eb="151">
      <t>チョウシャ</t>
    </rPh>
    <rPh sb="152" eb="153">
      <t>タ</t>
    </rPh>
    <rPh sb="154" eb="155">
      <t>カ</t>
    </rPh>
    <rPh sb="157" eb="159">
      <t>シセツ</t>
    </rPh>
    <rPh sb="160" eb="163">
      <t>ロウキュウカ</t>
    </rPh>
    <rPh sb="164" eb="165">
      <t>タイ</t>
    </rPh>
    <rPh sb="167" eb="169">
      <t>ケイヒ</t>
    </rPh>
    <rPh sb="170" eb="172">
      <t>ゾウカ</t>
    </rPh>
    <rPh sb="175" eb="177">
      <t>ソウテイ</t>
    </rPh>
    <rPh sb="183" eb="185">
      <t>コウキョウ</t>
    </rPh>
    <rPh sb="185" eb="187">
      <t>シセツ</t>
    </rPh>
    <rPh sb="187" eb="188">
      <t>トウ</t>
    </rPh>
    <rPh sb="188" eb="190">
      <t>ソウゴウ</t>
    </rPh>
    <rPh sb="190" eb="192">
      <t>カンリ</t>
    </rPh>
    <rPh sb="192" eb="194">
      <t>ケイカク</t>
    </rPh>
    <rPh sb="195" eb="197">
      <t>コベツ</t>
    </rPh>
    <rPh sb="197" eb="199">
      <t>シセツ</t>
    </rPh>
    <rPh sb="199" eb="201">
      <t>ケイカク</t>
    </rPh>
    <rPh sb="202" eb="203">
      <t>モト</t>
    </rPh>
    <rPh sb="206" eb="208">
      <t>テキセイ</t>
    </rPh>
    <rPh sb="209" eb="211">
      <t>ジギョウ</t>
    </rPh>
    <rPh sb="212" eb="214">
      <t>スイシン</t>
    </rPh>
    <rPh sb="215" eb="216">
      <t>ツト</t>
    </rPh>
    <rPh sb="218" eb="220">
      <t>ヒツヨウ</t>
    </rPh>
    <rPh sb="268" eb="270">
      <t>スイソク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</si>
</sst>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000000"/>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949C-4335-9E3F-CAF6475F0A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25734</c:v>
                </c:pt>
                <c:pt idx="1">
                  <c:v>53708</c:v>
                </c:pt>
                <c:pt idx="2">
                  <c:v>46641</c:v>
                </c:pt>
                <c:pt idx="3">
                  <c:v>31808</c:v>
                </c:pt>
                <c:pt idx="4">
                  <c:v>34322</c:v>
                </c:pt>
              </c:numCache>
            </c:numRef>
          </c:val>
          <c:smooth val="0"/>
          <c:extLst>
            <c:ext xmlns:c16="http://schemas.microsoft.com/office/drawing/2014/chart" uri="{C3380CC4-5D6E-409C-BE32-E72D297353CC}">
              <c16:uniqueId val="{00000001-949C-4335-9E3F-CAF6475F0A6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5.98</c:v>
                </c:pt>
                <c:pt idx="1">
                  <c:v>5.45</c:v>
                </c:pt>
                <c:pt idx="2">
                  <c:v>5.32</c:v>
                </c:pt>
                <c:pt idx="3">
                  <c:v>5.76</c:v>
                </c:pt>
                <c:pt idx="4">
                  <c:v>7.52</c:v>
                </c:pt>
              </c:numCache>
            </c:numRef>
          </c:val>
          <c:extLst>
            <c:ext xmlns:c16="http://schemas.microsoft.com/office/drawing/2014/chart" uri="{C3380CC4-5D6E-409C-BE32-E72D297353CC}">
              <c16:uniqueId val="{00000000-0410-4FF8-AA5A-BE2D9319AD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34.770000000000003</c:v>
                </c:pt>
                <c:pt idx="1">
                  <c:v>33.24</c:v>
                </c:pt>
                <c:pt idx="2">
                  <c:v>33.950000000000003</c:v>
                </c:pt>
                <c:pt idx="3">
                  <c:v>36.26</c:v>
                </c:pt>
                <c:pt idx="4">
                  <c:v>36.340000000000003</c:v>
                </c:pt>
              </c:numCache>
            </c:numRef>
          </c:val>
          <c:extLst>
            <c:ext xmlns:c16="http://schemas.microsoft.com/office/drawing/2014/chart" uri="{C3380CC4-5D6E-409C-BE32-E72D297353CC}">
              <c16:uniqueId val="{00000001-0410-4FF8-AA5A-BE2D9319ADA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-7.42</c:v>
                </c:pt>
                <c:pt idx="1">
                  <c:v>-5.18</c:v>
                </c:pt>
                <c:pt idx="2">
                  <c:v>-2.13</c:v>
                </c:pt>
                <c:pt idx="3">
                  <c:v>0.5</c:v>
                </c:pt>
                <c:pt idx="4">
                  <c:v>-0.03</c:v>
                </c:pt>
              </c:numCache>
            </c:numRef>
          </c:val>
          <c:smooth val="0"/>
          <c:extLst>
            <c:ext xmlns:c16="http://schemas.microsoft.com/office/drawing/2014/chart" uri="{C3380CC4-5D6E-409C-BE32-E72D297353CC}">
              <c16:uniqueId val="{00000002-0410-4FF8-AA5A-BE2D9319ADA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0.04</c:v>
                </c:pt>
                <c:pt idx="2">
                  <c:v>#N/A</c:v>
                </c:pt>
                <c:pt idx="3">
                  <c:v>0.05</c:v>
                </c:pt>
                <c:pt idx="4">
                  <c:v>#N/A</c:v>
                </c:pt>
                <c:pt idx="5">
                  <c:v>0.05</c:v>
                </c:pt>
                <c:pt idx="6">
                  <c:v>#N/A</c:v>
                </c:pt>
                <c:pt idx="7">
                  <c:v>0.27</c:v>
                </c:pt>
                <c:pt idx="8">
                  <c:v>0</c:v>
                </c:pt>
                <c:pt idx="9">
                  <c:v>0</c:v>
                </c:pt>
              </c:numCache>
            </c:numRef>
          </c:val>
          <c:extLst>
            <c:ext xmlns:c16="http://schemas.microsoft.com/office/drawing/2014/chart" uri="{C3380CC4-5D6E-409C-BE32-E72D297353CC}">
              <c16:uniqueId val="{00000000-299C-461B-AA27-D174A9E479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9C-461B-AA27-D174A9E4797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0.09</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299C-461B-AA27-D174A9E4797A}"/>
            </c:ext>
          </c:extLst>
        </c:ser>
        <c:ser>
          <c:idx val="3"/>
          <c:order val="3"/>
          <c:tx>
            <c:strRef>
              <c:f>データシート!$A$30</c:f>
              <c:strCache>
                <c:ptCount val="1"/>
                <c:pt idx="0">
                  <c:v>介護サービス事業会計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0.23</c:v>
                </c:pt>
                <c:pt idx="2">
                  <c:v>#N/A</c:v>
                </c:pt>
                <c:pt idx="3">
                  <c:v>0.2</c:v>
                </c:pt>
                <c:pt idx="4">
                  <c:v>#N/A</c:v>
                </c:pt>
                <c:pt idx="5">
                  <c:v>0.19</c:v>
                </c:pt>
                <c:pt idx="6">
                  <c:v>#N/A</c:v>
                </c:pt>
                <c:pt idx="7">
                  <c:v>0.15</c:v>
                </c:pt>
                <c:pt idx="8">
                  <c:v>#N/A</c:v>
                </c:pt>
                <c:pt idx="9">
                  <c:v>0.09</c:v>
                </c:pt>
              </c:numCache>
            </c:numRef>
          </c:val>
          <c:extLst>
            <c:ext xmlns:c16="http://schemas.microsoft.com/office/drawing/2014/chart" uri="{C3380CC4-5D6E-409C-BE32-E72D297353CC}">
              <c16:uniqueId val="{00000003-299C-461B-AA27-D174A9E4797A}"/>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0.59</c:v>
                </c:pt>
              </c:numCache>
            </c:numRef>
          </c:val>
          <c:extLst>
            <c:ext xmlns:c16="http://schemas.microsoft.com/office/drawing/2014/chart" uri="{C3380CC4-5D6E-409C-BE32-E72D297353CC}">
              <c16:uniqueId val="{00000004-299C-461B-AA27-D174A9E4797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0.16</c:v>
                </c:pt>
                <c:pt idx="2">
                  <c:v>#N/A</c:v>
                </c:pt>
                <c:pt idx="3">
                  <c:v>0.14000000000000001</c:v>
                </c:pt>
                <c:pt idx="4">
                  <c:v>#N/A</c:v>
                </c:pt>
                <c:pt idx="5">
                  <c:v>0.82</c:v>
                </c:pt>
                <c:pt idx="6">
                  <c:v>#N/A</c:v>
                </c:pt>
                <c:pt idx="7">
                  <c:v>1.5</c:v>
                </c:pt>
                <c:pt idx="8">
                  <c:v>#N/A</c:v>
                </c:pt>
                <c:pt idx="9">
                  <c:v>1.22</c:v>
                </c:pt>
              </c:numCache>
            </c:numRef>
          </c:val>
          <c:extLst>
            <c:ext xmlns:c16="http://schemas.microsoft.com/office/drawing/2014/chart" uri="{C3380CC4-5D6E-409C-BE32-E72D297353CC}">
              <c16:uniqueId val="{00000005-299C-461B-AA27-D174A9E4797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0.28000000000000003</c:v>
                </c:pt>
                <c:pt idx="2">
                  <c:v>#N/A</c:v>
                </c:pt>
                <c:pt idx="3">
                  <c:v>0.86</c:v>
                </c:pt>
                <c:pt idx="4">
                  <c:v>#N/A</c:v>
                </c:pt>
                <c:pt idx="5">
                  <c:v>0.6</c:v>
                </c:pt>
                <c:pt idx="6">
                  <c:v>#N/A</c:v>
                </c:pt>
                <c:pt idx="7">
                  <c:v>0.27</c:v>
                </c:pt>
                <c:pt idx="8">
                  <c:v>#N/A</c:v>
                </c:pt>
                <c:pt idx="9">
                  <c:v>1.44</c:v>
                </c:pt>
              </c:numCache>
            </c:numRef>
          </c:val>
          <c:extLst>
            <c:ext xmlns:c16="http://schemas.microsoft.com/office/drawing/2014/chart" uri="{C3380CC4-5D6E-409C-BE32-E72D297353CC}">
              <c16:uniqueId val="{00000006-299C-461B-AA27-D174A9E4797A}"/>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2.89</c:v>
                </c:pt>
                <c:pt idx="2">
                  <c:v>#N/A</c:v>
                </c:pt>
                <c:pt idx="3">
                  <c:v>2.2200000000000002</c:v>
                </c:pt>
                <c:pt idx="4">
                  <c:v>#N/A</c:v>
                </c:pt>
                <c:pt idx="5">
                  <c:v>2.14</c:v>
                </c:pt>
                <c:pt idx="6">
                  <c:v>#N/A</c:v>
                </c:pt>
                <c:pt idx="7">
                  <c:v>2.21</c:v>
                </c:pt>
                <c:pt idx="8">
                  <c:v>#N/A</c:v>
                </c:pt>
                <c:pt idx="9">
                  <c:v>3.26</c:v>
                </c:pt>
              </c:numCache>
            </c:numRef>
          </c:val>
          <c:extLst>
            <c:ext xmlns:c16="http://schemas.microsoft.com/office/drawing/2014/chart" uri="{C3380CC4-5D6E-409C-BE32-E72D297353CC}">
              <c16:uniqueId val="{00000007-299C-461B-AA27-D174A9E4797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5.97</c:v>
                </c:pt>
                <c:pt idx="2">
                  <c:v>#N/A</c:v>
                </c:pt>
                <c:pt idx="3">
                  <c:v>5.44</c:v>
                </c:pt>
                <c:pt idx="4">
                  <c:v>#N/A</c:v>
                </c:pt>
                <c:pt idx="5">
                  <c:v>5.29</c:v>
                </c:pt>
                <c:pt idx="6">
                  <c:v>#N/A</c:v>
                </c:pt>
                <c:pt idx="7">
                  <c:v>5.75</c:v>
                </c:pt>
                <c:pt idx="8">
                  <c:v>#N/A</c:v>
                </c:pt>
                <c:pt idx="9">
                  <c:v>7.52</c:v>
                </c:pt>
              </c:numCache>
            </c:numRef>
          </c:val>
          <c:extLst>
            <c:ext xmlns:c16="http://schemas.microsoft.com/office/drawing/2014/chart" uri="{C3380CC4-5D6E-409C-BE32-E72D297353CC}">
              <c16:uniqueId val="{00000008-299C-461B-AA27-D174A9E4797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14.07</c:v>
                </c:pt>
                <c:pt idx="2">
                  <c:v>#N/A</c:v>
                </c:pt>
                <c:pt idx="3">
                  <c:v>14.46</c:v>
                </c:pt>
                <c:pt idx="4">
                  <c:v>#N/A</c:v>
                </c:pt>
                <c:pt idx="5">
                  <c:v>14.08</c:v>
                </c:pt>
                <c:pt idx="6">
                  <c:v>#N/A</c:v>
                </c:pt>
                <c:pt idx="7">
                  <c:v>14.14</c:v>
                </c:pt>
                <c:pt idx="8">
                  <c:v>#N/A</c:v>
                </c:pt>
                <c:pt idx="9">
                  <c:v>12.94</c:v>
                </c:pt>
              </c:numCache>
            </c:numRef>
          </c:val>
          <c:extLst>
            <c:ext xmlns:c16="http://schemas.microsoft.com/office/drawing/2014/chart" uri="{C3380CC4-5D6E-409C-BE32-E72D297353CC}">
              <c16:uniqueId val="{00000009-299C-461B-AA27-D174A9E4797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2531</c:v>
                </c:pt>
                <c:pt idx="5">
                  <c:v>2605</c:v>
                </c:pt>
                <c:pt idx="8">
                  <c:v>2563</c:v>
                </c:pt>
                <c:pt idx="11">
                  <c:v>2520</c:v>
                </c:pt>
                <c:pt idx="14">
                  <c:v>2476</c:v>
                </c:pt>
              </c:numCache>
            </c:numRef>
          </c:val>
          <c:extLst>
            <c:ext xmlns:c16="http://schemas.microsoft.com/office/drawing/2014/chart" uri="{C3380CC4-5D6E-409C-BE32-E72D297353CC}">
              <c16:uniqueId val="{00000000-C309-4E12-B3D6-761D9C9676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309-4E12-B3D6-761D9C9676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c:v>
                </c:pt>
                <c:pt idx="3">
                  <c:v>2</c:v>
                </c:pt>
                <c:pt idx="6">
                  <c:v>1</c:v>
                </c:pt>
                <c:pt idx="9">
                  <c:v>1</c:v>
                </c:pt>
                <c:pt idx="12">
                  <c:v>1</c:v>
                </c:pt>
              </c:numCache>
            </c:numRef>
          </c:val>
          <c:extLst>
            <c:ext xmlns:c16="http://schemas.microsoft.com/office/drawing/2014/chart" uri="{C3380CC4-5D6E-409C-BE32-E72D297353CC}">
              <c16:uniqueId val="{00000002-C309-4E12-B3D6-761D9C9676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29</c:v>
                </c:pt>
                <c:pt idx="3">
                  <c:v>36</c:v>
                </c:pt>
                <c:pt idx="6">
                  <c:v>42</c:v>
                </c:pt>
                <c:pt idx="9">
                  <c:v>43</c:v>
                </c:pt>
                <c:pt idx="12">
                  <c:v>50</c:v>
                </c:pt>
              </c:numCache>
            </c:numRef>
          </c:val>
          <c:extLst>
            <c:ext xmlns:c16="http://schemas.microsoft.com/office/drawing/2014/chart" uri="{C3380CC4-5D6E-409C-BE32-E72D297353CC}">
              <c16:uniqueId val="{00000003-C309-4E12-B3D6-761D9C9676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606</c:v>
                </c:pt>
                <c:pt idx="3">
                  <c:v>596</c:v>
                </c:pt>
                <c:pt idx="6">
                  <c:v>607</c:v>
                </c:pt>
                <c:pt idx="9">
                  <c:v>597</c:v>
                </c:pt>
                <c:pt idx="12">
                  <c:v>576</c:v>
                </c:pt>
              </c:numCache>
            </c:numRef>
          </c:val>
          <c:extLst>
            <c:ext xmlns:c16="http://schemas.microsoft.com/office/drawing/2014/chart" uri="{C3380CC4-5D6E-409C-BE32-E72D297353CC}">
              <c16:uniqueId val="{00000004-C309-4E12-B3D6-761D9C9676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09-4E12-B3D6-761D9C9676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09-4E12-B3D6-761D9C9676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2964</c:v>
                </c:pt>
                <c:pt idx="3">
                  <c:v>2986</c:v>
                </c:pt>
                <c:pt idx="6">
                  <c:v>2967</c:v>
                </c:pt>
                <c:pt idx="9">
                  <c:v>3011</c:v>
                </c:pt>
                <c:pt idx="12">
                  <c:v>2935</c:v>
                </c:pt>
              </c:numCache>
            </c:numRef>
          </c:val>
          <c:extLst>
            <c:ext xmlns:c16="http://schemas.microsoft.com/office/drawing/2014/chart" uri="{C3380CC4-5D6E-409C-BE32-E72D297353CC}">
              <c16:uniqueId val="{00000007-C309-4E12-B3D6-761D9C96769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1072</c:v>
                </c:pt>
                <c:pt idx="2">
                  <c:v>#N/A</c:v>
                </c:pt>
                <c:pt idx="3">
                  <c:v>#N/A</c:v>
                </c:pt>
                <c:pt idx="4">
                  <c:v>1015</c:v>
                </c:pt>
                <c:pt idx="5">
                  <c:v>#N/A</c:v>
                </c:pt>
                <c:pt idx="6">
                  <c:v>#N/A</c:v>
                </c:pt>
                <c:pt idx="7">
                  <c:v>1054</c:v>
                </c:pt>
                <c:pt idx="8">
                  <c:v>#N/A</c:v>
                </c:pt>
                <c:pt idx="9">
                  <c:v>#N/A</c:v>
                </c:pt>
                <c:pt idx="10">
                  <c:v>1132</c:v>
                </c:pt>
                <c:pt idx="11">
                  <c:v>#N/A</c:v>
                </c:pt>
                <c:pt idx="12">
                  <c:v>#N/A</c:v>
                </c:pt>
                <c:pt idx="13">
                  <c:v>1086</c:v>
                </c:pt>
                <c:pt idx="14">
                  <c:v>#N/A</c:v>
                </c:pt>
              </c:numCache>
            </c:numRef>
          </c:val>
          <c:smooth val="0"/>
          <c:extLst>
            <c:ext xmlns:c16="http://schemas.microsoft.com/office/drawing/2014/chart" uri="{C3380CC4-5D6E-409C-BE32-E72D297353CC}">
              <c16:uniqueId val="{00000008-C309-4E12-B3D6-761D9C96769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24369</c:v>
                </c:pt>
                <c:pt idx="5">
                  <c:v>24049</c:v>
                </c:pt>
                <c:pt idx="8">
                  <c:v>23479</c:v>
                </c:pt>
                <c:pt idx="11">
                  <c:v>22433</c:v>
                </c:pt>
                <c:pt idx="14">
                  <c:v>21428</c:v>
                </c:pt>
              </c:numCache>
            </c:numRef>
          </c:val>
          <c:extLst>
            <c:ext xmlns:c16="http://schemas.microsoft.com/office/drawing/2014/chart" uri="{C3380CC4-5D6E-409C-BE32-E72D297353CC}">
              <c16:uniqueId val="{00000000-42E0-4E60-8A78-19D23FF364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3025</c:v>
                </c:pt>
                <c:pt idx="5">
                  <c:v>2907</c:v>
                </c:pt>
                <c:pt idx="8">
                  <c:v>2600</c:v>
                </c:pt>
                <c:pt idx="11">
                  <c:v>2322</c:v>
                </c:pt>
                <c:pt idx="14">
                  <c:v>1997</c:v>
                </c:pt>
              </c:numCache>
            </c:numRef>
          </c:val>
          <c:extLst>
            <c:ext xmlns:c16="http://schemas.microsoft.com/office/drawing/2014/chart" uri="{C3380CC4-5D6E-409C-BE32-E72D297353CC}">
              <c16:uniqueId val="{00000001-42E0-4E60-8A78-19D23FF364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7378</c:v>
                </c:pt>
                <c:pt idx="5">
                  <c:v>7263</c:v>
                </c:pt>
                <c:pt idx="8">
                  <c:v>7493</c:v>
                </c:pt>
                <c:pt idx="11">
                  <c:v>7928</c:v>
                </c:pt>
                <c:pt idx="14">
                  <c:v>8276</c:v>
                </c:pt>
              </c:numCache>
            </c:numRef>
          </c:val>
          <c:extLst>
            <c:ext xmlns:c16="http://schemas.microsoft.com/office/drawing/2014/chart" uri="{C3380CC4-5D6E-409C-BE32-E72D297353CC}">
              <c16:uniqueId val="{00000002-42E0-4E60-8A78-19D23FF364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E0-4E60-8A78-19D23FF364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E0-4E60-8A78-19D23FF364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438</c:v>
                </c:pt>
                <c:pt idx="3">
                  <c:v>451</c:v>
                </c:pt>
                <c:pt idx="6">
                  <c:v>252</c:v>
                </c:pt>
                <c:pt idx="9">
                  <c:v>258</c:v>
                </c:pt>
                <c:pt idx="12">
                  <c:v>262</c:v>
                </c:pt>
              </c:numCache>
            </c:numRef>
          </c:val>
          <c:extLst>
            <c:ext xmlns:c16="http://schemas.microsoft.com/office/drawing/2014/chart" uri="{C3380CC4-5D6E-409C-BE32-E72D297353CC}">
              <c16:uniqueId val="{00000005-42E0-4E60-8A78-19D23FF364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3197</c:v>
                </c:pt>
                <c:pt idx="3">
                  <c:v>3065</c:v>
                </c:pt>
                <c:pt idx="6">
                  <c:v>2935</c:v>
                </c:pt>
                <c:pt idx="9">
                  <c:v>2923</c:v>
                </c:pt>
                <c:pt idx="12">
                  <c:v>2825</c:v>
                </c:pt>
              </c:numCache>
            </c:numRef>
          </c:val>
          <c:extLst>
            <c:ext xmlns:c16="http://schemas.microsoft.com/office/drawing/2014/chart" uri="{C3380CC4-5D6E-409C-BE32-E72D297353CC}">
              <c16:uniqueId val="{00000006-42E0-4E60-8A78-19D23FF364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284</c:v>
                </c:pt>
                <c:pt idx="3">
                  <c:v>286</c:v>
                </c:pt>
                <c:pt idx="6">
                  <c:v>272</c:v>
                </c:pt>
                <c:pt idx="9">
                  <c:v>248</c:v>
                </c:pt>
                <c:pt idx="12">
                  <c:v>246</c:v>
                </c:pt>
              </c:numCache>
            </c:numRef>
          </c:val>
          <c:extLst>
            <c:ext xmlns:c16="http://schemas.microsoft.com/office/drawing/2014/chart" uri="{C3380CC4-5D6E-409C-BE32-E72D297353CC}">
              <c16:uniqueId val="{00000007-42E0-4E60-8A78-19D23FF364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6906</c:v>
                </c:pt>
                <c:pt idx="3">
                  <c:v>6746</c:v>
                </c:pt>
                <c:pt idx="6">
                  <c:v>6575</c:v>
                </c:pt>
                <c:pt idx="9">
                  <c:v>6283</c:v>
                </c:pt>
                <c:pt idx="12">
                  <c:v>5794</c:v>
                </c:pt>
              </c:numCache>
            </c:numRef>
          </c:val>
          <c:extLst>
            <c:ext xmlns:c16="http://schemas.microsoft.com/office/drawing/2014/chart" uri="{C3380CC4-5D6E-409C-BE32-E72D297353CC}">
              <c16:uniqueId val="{00000008-42E0-4E60-8A78-19D23FF364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114</c:v>
                </c:pt>
                <c:pt idx="3">
                  <c:v>104</c:v>
                </c:pt>
                <c:pt idx="6">
                  <c:v>103</c:v>
                </c:pt>
                <c:pt idx="9">
                  <c:v>88</c:v>
                </c:pt>
                <c:pt idx="12">
                  <c:v>87</c:v>
                </c:pt>
              </c:numCache>
            </c:numRef>
          </c:val>
          <c:extLst>
            <c:ext xmlns:c16="http://schemas.microsoft.com/office/drawing/2014/chart" uri="{C3380CC4-5D6E-409C-BE32-E72D297353CC}">
              <c16:uniqueId val="{00000009-42E0-4E60-8A78-19D23FF364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25780</c:v>
                </c:pt>
                <c:pt idx="3">
                  <c:v>25492</c:v>
                </c:pt>
                <c:pt idx="6">
                  <c:v>24792</c:v>
                </c:pt>
                <c:pt idx="9">
                  <c:v>23214</c:v>
                </c:pt>
                <c:pt idx="12">
                  <c:v>21703</c:v>
                </c:pt>
              </c:numCache>
            </c:numRef>
          </c:val>
          <c:extLst>
            <c:ext xmlns:c16="http://schemas.microsoft.com/office/drawing/2014/chart" uri="{C3380CC4-5D6E-409C-BE32-E72D297353CC}">
              <c16:uniqueId val="{0000000A-42E0-4E60-8A78-19D23FF3643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1946</c:v>
                </c:pt>
                <c:pt idx="2">
                  <c:v>#N/A</c:v>
                </c:pt>
                <c:pt idx="3">
                  <c:v>#N/A</c:v>
                </c:pt>
                <c:pt idx="4">
                  <c:v>1924</c:v>
                </c:pt>
                <c:pt idx="5">
                  <c:v>#N/A</c:v>
                </c:pt>
                <c:pt idx="6">
                  <c:v>#N/A</c:v>
                </c:pt>
                <c:pt idx="7">
                  <c:v>1357</c:v>
                </c:pt>
                <c:pt idx="8">
                  <c:v>#N/A</c:v>
                </c:pt>
                <c:pt idx="9">
                  <c:v>#N/A</c:v>
                </c:pt>
                <c:pt idx="10">
                  <c:v>331</c:v>
                </c:pt>
                <c:pt idx="11">
                  <c:v>#N/A</c:v>
                </c:pt>
                <c:pt idx="12">
                  <c:v>#N/A</c:v>
                </c:pt>
                <c:pt idx="13">
                  <c:v>0</c:v>
                </c:pt>
                <c:pt idx="14">
                  <c:v>#N/A</c:v>
                </c:pt>
              </c:numCache>
            </c:numRef>
          </c:val>
          <c:smooth val="0"/>
          <c:extLst>
            <c:ext xmlns:c16="http://schemas.microsoft.com/office/drawing/2014/chart" uri="{C3380CC4-5D6E-409C-BE32-E72D297353CC}">
              <c16:uniqueId val="{0000000B-42E0-4E60-8A78-19D23FF3643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5108</c:v>
                </c:pt>
                <c:pt idx="1">
                  <c:v>5509</c:v>
                </c:pt>
                <c:pt idx="2">
                  <c:v>5650</c:v>
                </c:pt>
              </c:numCache>
            </c:numRef>
          </c:val>
          <c:extLst>
            <c:ext xmlns:c16="http://schemas.microsoft.com/office/drawing/2014/chart" uri="{C3380CC4-5D6E-409C-BE32-E72D297353CC}">
              <c16:uniqueId val="{00000000-4484-41DA-8F62-011B2185C5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538</c:v>
                </c:pt>
                <c:pt idx="1">
                  <c:v>538</c:v>
                </c:pt>
                <c:pt idx="2">
                  <c:v>538</c:v>
                </c:pt>
              </c:numCache>
            </c:numRef>
          </c:val>
          <c:extLst>
            <c:ext xmlns:c16="http://schemas.microsoft.com/office/drawing/2014/chart" uri="{C3380CC4-5D6E-409C-BE32-E72D297353CC}">
              <c16:uniqueId val="{00000001-4484-41DA-8F62-011B2185C5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2865</c:v>
                </c:pt>
                <c:pt idx="1">
                  <c:v>3066</c:v>
                </c:pt>
                <c:pt idx="2">
                  <c:v>3203</c:v>
                </c:pt>
              </c:numCache>
            </c:numRef>
          </c:val>
          <c:extLst>
            <c:ext xmlns:c16="http://schemas.microsoft.com/office/drawing/2014/chart" uri="{C3380CC4-5D6E-409C-BE32-E72D297353CC}">
              <c16:uniqueId val="{00000002-4484-41DA-8F62-011B2185C58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018961995921093E-2"/>
                  <c:y val="-6.4739042105865174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{3989A52F-29FD-4D83-805C-7FE8E87839CB}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C92-44F3-8CF6-B6082387F5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{2EE1648A-9A8F-43EA-B49D-9D68E54FD972}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92-44F3-8CF6-B6082387F5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{953509B5-2694-4ED4-AC2C-68664FF01386}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92-44F3-8CF6-B6082387F5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{DCCD7758-71DB-4788-8CB4-D3A58717DA5F}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92-44F3-8CF6-B6082387F5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{69295CB0-F93E-4DEA-B79B-B11B445774A1}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92-44F3-8CF6-B6082387F5C2}"/>
                </c:ext>
              </c:extLst>
            </c:dLbl>
            <c:dLbl>
              <c:idx val="8"/>
              <c:layout>
                <c:manualLayout>
                  <c:x val="-3.410078097993367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{A7618598-BCD0-4133-B37F-A7168AA137C3}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C92-44F3-8CF6-B6082387F5C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{9A39D7CB-156C-4A96-8678-0B590B563B52}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C92-44F3-8CF6-B6082387F5C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{1358E9D3-630D-44FE-8F15-7D25296F3A48}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C92-44F3-8CF6-B6082387F5C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{7E996599-E6A3-4980-B925-3F73B3A6976F}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C92-44F3-8CF6-B6082387F5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52.4</c:v>
                </c:pt>
                <c:pt idx="8">
                  <c:v>52.7</c:v>
                </c:pt>
                <c:pt idx="16">
                  <c:v>53.6</c:v>
                </c:pt>
                <c:pt idx="24">
                  <c:v>55.4</c:v>
                </c:pt>
                <c:pt idx="32">
                  <c:v>56.8</c:v>
                </c:pt>
              </c:numCache>
            </c:numRef>
          </c:xVal>
          <c:yVal>
            <c:numRef>
              <c:f>公会計指標分析・財政指標組合せ分析表!$BP$51:$DC$51</c:f>
              <c:numCache>
                <c:formatCode>#,##0.0;"▲ "#,##0.0</c:formatCode>
                <c:ptCount val="40"/>
                <c:pt idx="0">
                  <c:v>15.1</c:v>
                </c:pt>
                <c:pt idx="8">
                  <c:v>15.1</c:v>
                </c:pt>
                <c:pt idx="16">
                  <c:v>10.6</c:v>
                </c:pt>
                <c:pt idx="24">
                  <c:v>2.5</c:v>
                </c:pt>
              </c:numCache>
            </c:numRef>
          </c:yVal>
          <c:smooth val="0"/>
          <c:extLst>
            <c:ext xmlns:c16="http://schemas.microsoft.com/office/drawing/2014/chart" uri="{C3380CC4-5D6E-409C-BE32-E72D297353CC}">
              <c16:uniqueId val="{00000009-EC92-44F3-8CF6-B6082387F5C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{5B48DD3D-F01B-4CF5-ACCF-DF9419A421A9}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C92-44F3-8CF6-B6082387F5C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{23CAC477-9F19-48DD-9968-795046BD5078}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92-44F3-8CF6-B6082387F5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{60D779A9-2518-4B98-9085-9E37D8060C0B}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92-44F3-8CF6-B6082387F5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{C9114B30-0C18-44A7-AC8C-B923D22261F3}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92-44F3-8CF6-B6082387F5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{60C2B633-06B7-4801-91F2-3B9A86DE3669}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92-44F3-8CF6-B6082387F5C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{0606591E-9D37-43EC-97DB-4169505C58B6}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C92-44F3-8CF6-B6082387F5C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{49A0CF63-605A-4F76-8503-79FC933476AE}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C92-44F3-8CF6-B6082387F5C2}"/>
                </c:ext>
              </c:extLst>
            </c:dLbl>
            <c:dLbl>
              <c:idx val="24"/>
              <c:layout>
                <c:manualLayout>
                  <c:x val="-4.163974042471768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{DF9E3146-635D-4D4D-AD2B-DD922299C5BF}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C92-44F3-8CF6-B6082387F5C2}"/>
                </c:ext>
              </c:extLst>
            </c:dLbl>
            <c:dLbl>
              <c:idx val="32"/>
              <c:layout>
                <c:manualLayout>
                  <c:x val="-2.2391760875750597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{2B84E849-FD99-491A-9BEA-FA29721E1623}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C92-44F3-8CF6-B6082387F5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EC92-44F3-8CF6-B6082387F5C2}"/>
            </c:ext>
          </c:extLst>
        </c:ser>
        <c:dLbls>
          <c:showLegendKey val="0"/>
          <c:showVal val="1"/>
          <c:showCatName val="0"/>
          <c:showSerName val="0"/>
          <c:showPercent val="0"/>
          <c:showBubbleSize val="0"/>
        </c:dLbls>
        <c:axId val="46179840"/>
        <c:axId val="46181760"/>
      </c:scatterChart>
      <c:valAx>
        <c:axId val="46179840"/>
        <c:scaling>
          <c:orientation val="maxMin"/>
          <c:max val="62"/>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{DB9CD91A-AC82-4678-8406-D0ACF8E85306}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2C8-4FEB-BDD9-662B6FC942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{ACACB2CC-C2BD-4FCB-941A-5BFBD6E3C70C}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C8-4FEB-BDD9-662B6FC942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{BC6C2193-A8EE-41BA-BEF4-EC4506C1E8FC}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C8-4FEB-BDD9-662B6FC942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{9C16DCFE-4BBB-4DC9-85FE-B4D68249A70F}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C8-4FEB-BDD9-662B6FC942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{B12F9A62-C589-4C12-8342-CBE44FB8534A}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C8-4FEB-BDD9-662B6FC9425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{5D8875B1-E0D1-40ED-94BF-644215452629}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2C8-4FEB-BDD9-662B6FC9425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{E67438D1-6604-46C3-BC22-A64ABDC698EE}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2C8-4FEB-BDD9-662B6FC9425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{76B6241D-ED80-4FA2-A337-E42D3913649F}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2C8-4FEB-BDD9-662B6FC9425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{6E444CCD-836D-45C4-87C7-0D4124A84555}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2C8-4FEB-BDD9-662B6FC942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8</c:v>
                </c:pt>
                <c:pt idx="16">
                  <c:v>8.1999999999999993</c:v>
                </c:pt>
                <c:pt idx="24">
                  <c:v>8.3000000000000007</c:v>
                </c:pt>
                <c:pt idx="32">
                  <c:v>8.4</c:v>
                </c:pt>
              </c:numCache>
            </c:numRef>
          </c:xVal>
          <c:yVal>
            <c:numRef>
              <c:f>公会計指標分析・財政指標組合せ分析表!$BP$73:$DC$73</c:f>
              <c:numCache>
                <c:formatCode>#,##0.0;"▲ "#,##0.0</c:formatCode>
                <c:ptCount val="40"/>
                <c:pt idx="0">
                  <c:v>15.1</c:v>
                </c:pt>
                <c:pt idx="8">
                  <c:v>15.1</c:v>
                </c:pt>
                <c:pt idx="16">
                  <c:v>10.6</c:v>
                </c:pt>
                <c:pt idx="24">
                  <c:v>2.5</c:v>
                </c:pt>
              </c:numCache>
            </c:numRef>
          </c:yVal>
          <c:smooth val="0"/>
          <c:extLst>
            <c:ext xmlns:c16="http://schemas.microsoft.com/office/drawing/2014/chart" uri="{C3380CC4-5D6E-409C-BE32-E72D297353CC}">
              <c16:uniqueId val="{00000009-92C8-4FEB-BDD9-662B6FC9425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{664D6DBA-0312-4504-90BF-3DD5011A6815}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2C8-4FEB-BDD9-662B6FC9425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{1B52B560-D15F-4B16-9DF3-1075C9913F84}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C8-4FEB-BDD9-662B6FC942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{6121E8A2-D2EF-4BCA-B69B-4287441E78F1}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C8-4FEB-BDD9-662B6FC942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{77AD3805-3A3D-44D6-8560-84B1DFFDC38E}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C8-4FEB-BDD9-662B6FC942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{E03FCB71-56C2-411E-BA88-C501F5FBE0BF}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C8-4FEB-BDD9-662B6FC9425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{FDBC3CC0-B4C3-4E59-9B5F-FD18816DB231}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2C8-4FEB-BDD9-662B6FC9425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{126D13E8-A8C1-4066-9FE0-4260E71F5A24}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2C8-4FEB-BDD9-662B6FC9425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{52764A87-FC92-4BE6-B919-E69089221BE9}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2C8-4FEB-BDD9-662B6FC9425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{D455AB76-4DA0-4AA4-87E7-8E9B55D8E08A}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2C8-4FEB-BDD9-662B6FC942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92C8-4FEB-BDD9-662B6FC94254}"/>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元利償還金の減少等により、令和元年度と比べて実質公債費比率は改善した。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近年は建設事業の厳選により、地方債発行額自体を大幅に抑えることができており、今後の公債費増加抑制にある程度効果が期待される。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今後も引き続き、公債費をコントロールする観点からも、建設事業量を計画的に管理し、公債費の平準化を図ることが重要である。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本市では満期一括償還地方債の借入は行っていない。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令和２年度は地方債発行が</a:t>
          </a:r>
          <a:r>
            <a:rPr kumimoji="1" lang="en-US" altLang="ja-JP" sz="1400">
              <a:latin typeface="ＭＳ ゴシック" pitchFamily="49" charset="-128"/>
              <a:ea typeface="ＭＳ ゴシック" pitchFamily="49" charset="-128"/>
            </a:rPr>
            <a:t>13.3</a:t>
          </a:r>
          <a:r>
            <a:rPr kumimoji="1" lang="ja-JP" altLang="en-US" sz="1400">
              <a:latin typeface="ＭＳ ゴシック" pitchFamily="49" charset="-128"/>
              <a:ea typeface="ＭＳ ゴシック" pitchFamily="49" charset="-128"/>
            </a:rPr>
            <a:t>億円に対し、公債費の償還元金が</a:t>
          </a:r>
          <a:r>
            <a:rPr kumimoji="1" lang="en-US" altLang="ja-JP" sz="1400">
              <a:latin typeface="ＭＳ ゴシック" pitchFamily="49" charset="-128"/>
              <a:ea typeface="ＭＳ ゴシック" pitchFamily="49" charset="-128"/>
            </a:rPr>
            <a:t>28.4</a:t>
          </a:r>
          <a:r>
            <a:rPr kumimoji="1" lang="ja-JP" altLang="en-US" sz="1400">
              <a:latin typeface="ＭＳ ゴシック" pitchFamily="49" charset="-128"/>
              <a:ea typeface="ＭＳ ゴシック" pitchFamily="49" charset="-128"/>
            </a:rPr>
            <a:t>億円と償還額が大幅に上回ったため、地方債現在高は</a:t>
          </a:r>
          <a:r>
            <a:rPr kumimoji="1" lang="en-US" altLang="ja-JP" sz="1400">
              <a:latin typeface="ＭＳ ゴシック" pitchFamily="49" charset="-128"/>
              <a:ea typeface="ＭＳ ゴシック" pitchFamily="49" charset="-128"/>
            </a:rPr>
            <a:t>15.1</a:t>
          </a:r>
          <a:r>
            <a:rPr kumimoji="1" lang="ja-JP" altLang="en-US" sz="1400">
              <a:latin typeface="ＭＳ ゴシック" pitchFamily="49" charset="-128"/>
              <a:ea typeface="ＭＳ ゴシック" pitchFamily="49" charset="-128"/>
            </a:rPr>
            <a:t>億円減少し、比率も改善した。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将来負担は新発債を抑制すればすぐに減少するが、新発債の発行状況によっては容易に比率が悪化に転じる状況である。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財源の不足に対しては、交付税措置のない地方債に頼るより、税収の減収から考えても公債費以外も含めた歳出規模の是正が必要である。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将来負担を増大させないために、基金に頼らず地方債残高を抑制することが重要である。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群馬県安中市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・主な要因としては、財政調整基金が約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千万円の増加、庁舎建設基金が約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億円の増加などがある。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・財政調整基金は、歳入の変動に備えるため現在の残高水準を確保する。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・資産の有効活用のため、特定目的基金で役目を終えたものがあれば整理していく。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・地域振興基金：市民の連帯の強化及び地域振興に充てるため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・職員退職手当基金：職員の退職手当の財源に充てるため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・庁舎建設基金：庁舎建設に必要な財源の確保に資するため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・福祉基金：安中市の福祉事業の推進を図るため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・ふるさと創生基金：地域づくりに必要な財源の確保に資するため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・庁舎建設基金は庁舎の建て替えに備えて、平成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億ずつ積み立てている。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・福祉基金は高齢者タクシー料金補助等の財源として取り崩している。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・職員退職手当基金は一定のルールにより取崩しと積立を行っている。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・ふるさと創生基金はふるさと納税の目的に沿った事業へ充当するため積み立てており、事業実施とともに取り崩している。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・庁舎建設基金は積立額を増やし、今後予定している新庁舎建設に必要な財源を確保していく。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・利子の積立しか動きのない基金が多く存在するため、役目を終えた基金を整理していく。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・公共施設等の更新・改修等に要する経費の財源を確保するため、公共施設等整備基金を新設し、今後見込まれる財政支出に備える。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千万円となっており、前年度末から約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・これは、前年度決算剰余金の積立額が取崩し額を上回ったことによる。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の歳入は景気動向・企業業績に影響されやすい市税（法人市民税）の割合が高く、コントロールできないため、市税の減少が数年続いた場合に予算編成に支障が生じるおそれがある。歳出の抑制によって取崩しを減らし、現在の残高を維持すること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千万円となっており、前年度末からほぼ変動がない。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・これは、積立は利息のみで、取崩しを行わなかったことが要因である。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・今後、長寿命化対策等で見込まれる公債費の増加に対応するため、財政調整基金と併せて残高を維持することが必要である。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56,706
56,071
276.31
31,236,671
29,883,213
1,169,358
15,549,039
21,702,739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0000000-0008-0000-0D00-000016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00000000-0008-0000-0D00-00001A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0000000-0008-0000-0D00-00001B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0000000-0008-0000-0D00-00001C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00000000-0008-0000-0D00-000032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有形固定資産の取得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価</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額で道路が全体の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半分を占めるが、その道路の中でも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割強が道路台帳が整備された昭和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月を取得年月日としているため、道路の有形固定資産減価償却率は類似団体平均より低い数字となっている。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また、そのことが全体の有形固定資産減価償却率も引き下げていると推測される。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122978</xdr:rowOff>
    </xdr:from>
    <xdr:to>
      <xdr:col>23</xdr:col>
      <xdr:colOff>136525</xdr:colOff>
      <xdr:row>30</xdr:row>
      <xdr:rowOff>53128</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145855</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5717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72602</xdr:rowOff>
    </xdr:from>
    <xdr:to>
      <xdr:col>19</xdr:col>
      <xdr:colOff>187325</xdr:colOff>
      <xdr:row>30</xdr:row>
      <xdr:rowOff>2752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58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123402</xdr:rowOff>
    </xdr:from>
    <xdr:to>
      <xdr:col>23</xdr:col>
      <xdr:colOff>85725</xdr:colOff>
      <xdr:row>30</xdr:row>
      <xdr:rowOff>2328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5866977"/>
          <a:ext cx="7112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7832</xdr:rowOff>
    </xdr:from>
    <xdr:to>
      <xdr:col>15</xdr:col>
      <xdr:colOff>187325</xdr:colOff>
      <xdr:row>29</xdr:row>
      <xdr:rowOff>109432</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5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58632</xdr:rowOff>
    </xdr:from>
    <xdr:to>
      <xdr:col>19</xdr:col>
      <xdr:colOff>136525</xdr:colOff>
      <xdr:row>29</xdr:row>
      <xdr:rowOff>123402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580220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146897</xdr:rowOff>
    </xdr:from>
    <xdr:to>
      <xdr:col>11</xdr:col>
      <xdr:colOff>187325</xdr:colOff>
      <xdr:row>29</xdr:row>
      <xdr:rowOff>77047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57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26247</xdr:rowOff>
    </xdr:from>
    <xdr:to>
      <xdr:col>15</xdr:col>
      <xdr:colOff>136525</xdr:colOff>
      <xdr:row>29</xdr:row>
      <xdr:rowOff>58632</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576982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136102</xdr:rowOff>
    </xdr:from>
    <xdr:to>
      <xdr:col>7</xdr:col>
      <xdr:colOff>187325</xdr:colOff>
      <xdr:row>29</xdr:row>
      <xdr:rowOff>66252</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570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15452</xdr:rowOff>
    </xdr:from>
    <xdr:to>
      <xdr:col>11</xdr:col>
      <xdr:colOff>136525</xdr:colOff>
      <xdr:row>29</xdr:row>
      <xdr:rowOff>26247</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5759027"/>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58649</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5973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19279</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5591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125959</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5526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93574</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549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82779</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5483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集中的に行っていた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学校施設の耐震補強</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の起債の影響で、比率の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分子である将来負担額を増大させていたが、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近年は新発債を抑えることで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地方債残高は減少傾向にあ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り、債務償還比率も類似団体平均を下回っている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今後は庁舎の建て替えや各施設の老朽化対策など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、地方債残高の増加が見込まれるため、慎重な財政運営を行う必要がある。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600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45494</xdr:rowOff>
    </xdr:from>
    <xdr:to>
      <xdr:col>76</xdr:col>
      <xdr:colOff>73025</xdr:colOff>
      <xdr:row>29</xdr:row>
      <xdr:rowOff>147094</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578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68371</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564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156083</xdr:rowOff>
    </xdr:from>
    <xdr:to>
      <xdr:col>72</xdr:col>
      <xdr:colOff>123825</xdr:colOff>
      <xdr:row>30</xdr:row>
      <xdr:rowOff>86233</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58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96294</xdr:rowOff>
    </xdr:from>
    <xdr:to>
      <xdr:col>76</xdr:col>
      <xdr:colOff>22225</xdr:colOff>
      <xdr:row>30</xdr:row>
      <xdr:rowOff>35433</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5839869"/>
          <a:ext cx="711200" cy="11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93663</xdr:rowOff>
    </xdr:from>
    <xdr:to>
      <xdr:col>68</xdr:col>
      <xdr:colOff>123825</xdr:colOff>
      <xdr:row>31</xdr:row>
      <xdr:rowOff>23813</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60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35433</xdr:rowOff>
    </xdr:from>
    <xdr:to>
      <xdr:col>72</xdr:col>
      <xdr:colOff>73025</xdr:colOff>
      <xdr:row>30</xdr:row>
      <xdr:rowOff>144463</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3322300" y="5950458"/>
          <a:ext cx="762000" cy="10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24165</xdr:rowOff>
    </xdr:from>
    <xdr:to>
      <xdr:col>64</xdr:col>
      <xdr:colOff>123825</xdr:colOff>
      <xdr:row>31</xdr:row>
      <xdr:rowOff>125765</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611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144463</xdr:rowOff>
    </xdr:from>
    <xdr:to>
      <xdr:col>68</xdr:col>
      <xdr:colOff>73025</xdr:colOff>
      <xdr:row>31</xdr:row>
      <xdr:rowOff>74965</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2560300" y="6059488"/>
          <a:ext cx="762000" cy="10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156894</xdr:rowOff>
    </xdr:from>
    <xdr:to>
      <xdr:col>60</xdr:col>
      <xdr:colOff>123825</xdr:colOff>
      <xdr:row>33</xdr:row>
      <xdr:rowOff>87044</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641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74965</xdr:rowOff>
    </xdr:from>
    <xdr:to>
      <xdr:col>64</xdr:col>
      <xdr:colOff>73025</xdr:colOff>
      <xdr:row>33</xdr:row>
      <xdr:rowOff>36244</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1798300" y="6161440"/>
          <a:ext cx="762000" cy="30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61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58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102760</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567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14940</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6101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116892</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62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78171</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650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56,706
56,071
276.31
31,236,671
29,883,213
1,169,358
15,549,039
21,702,739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135890</xdr:rowOff>
    </xdr:from>
    <xdr:to>
      <xdr:col>24</xdr:col>
      <xdr:colOff>114300</xdr:colOff>
      <xdr:row>36</xdr:row>
      <xdr:rowOff>66040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158767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114935</xdr:rowOff>
    </xdr:from>
    <xdr:to>
      <xdr:col>20</xdr:col>
      <xdr:colOff>38100</xdr:colOff>
      <xdr:row>36</xdr:row>
      <xdr:rowOff>45085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165735</xdr:rowOff>
    </xdr:from>
    <xdr:to>
      <xdr:col>24</xdr:col>
      <xdr:colOff>63500</xdr:colOff>
      <xdr:row>36</xdr:row>
      <xdr:rowOff>15240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16648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80645</xdr:rowOff>
    </xdr:from>
    <xdr:to>
      <xdr:col>15</xdr:col>
      <xdr:colOff>101600</xdr:colOff>
      <xdr:row>36</xdr:row>
      <xdr:rowOff>10795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131445</xdr:rowOff>
    </xdr:from>
    <xdr:to>
      <xdr:col>19</xdr:col>
      <xdr:colOff>177800</xdr:colOff>
      <xdr:row>35</xdr:row>
      <xdr:rowOff>165735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1321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46355</xdr:rowOff>
    </xdr:from>
    <xdr:to>
      <xdr:col>10</xdr:col>
      <xdr:colOff>165100</xdr:colOff>
      <xdr:row>35</xdr:row>
      <xdr:rowOff>147955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97155</xdr:rowOff>
    </xdr:from>
    <xdr:to>
      <xdr:col>15</xdr:col>
      <xdr:colOff>50800</xdr:colOff>
      <xdr:row>35</xdr:row>
      <xdr:rowOff>131445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0979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13970</xdr:rowOff>
    </xdr:from>
    <xdr:to>
      <xdr:col>6</xdr:col>
      <xdr:colOff>38100</xdr:colOff>
      <xdr:row>35</xdr:row>
      <xdr:rowOff>115570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64770</xdr:rowOff>
    </xdr:from>
    <xdr:to>
      <xdr:col>10</xdr:col>
      <xdr:colOff>114300</xdr:colOff>
      <xdr:row>35</xdr:row>
      <xdr:rowOff>97155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0655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61612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27322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164482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132097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58043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91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109334</xdr:rowOff>
    </xdr:from>
    <xdr:to>
      <xdr:col>55</xdr:col>
      <xdr:colOff>50800</xdr:colOff>
      <xdr:row>39</xdr:row>
      <xdr:rowOff>39484</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6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132211</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47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136023</xdr:rowOff>
    </xdr:from>
    <xdr:to>
      <xdr:col>50</xdr:col>
      <xdr:colOff>165100</xdr:colOff>
      <xdr:row>39</xdr:row>
      <xdr:rowOff>66173</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6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160134</xdr:rowOff>
    </xdr:from>
    <xdr:to>
      <xdr:col>55</xdr:col>
      <xdr:colOff>0</xdr:colOff>
      <xdr:row>39</xdr:row>
      <xdr:rowOff>15373</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675234"/>
          <a:ext cx="838200" cy="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142996</xdr:rowOff>
    </xdr:from>
    <xdr:to>
      <xdr:col>46</xdr:col>
      <xdr:colOff>38100</xdr:colOff>
      <xdr:row>39</xdr:row>
      <xdr:rowOff>73146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6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15373</xdr:rowOff>
    </xdr:from>
    <xdr:to>
      <xdr:col>50</xdr:col>
      <xdr:colOff>114300</xdr:colOff>
      <xdr:row>39</xdr:row>
      <xdr:rowOff>22346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701923"/>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149968</xdr:rowOff>
    </xdr:from>
    <xdr:to>
      <xdr:col>41</xdr:col>
      <xdr:colOff>101600</xdr:colOff>
      <xdr:row>39</xdr:row>
      <xdr:rowOff>80118</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66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22346</xdr:rowOff>
    </xdr:from>
    <xdr:to>
      <xdr:col>45</xdr:col>
      <xdr:colOff>177800</xdr:colOff>
      <xdr:row>39</xdr:row>
      <xdr:rowOff>29318</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708896"/>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160560</xdr:rowOff>
    </xdr:from>
    <xdr:to>
      <xdr:col>36</xdr:col>
      <xdr:colOff>165100</xdr:colOff>
      <xdr:row>40</xdr:row>
      <xdr:rowOff>90710</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84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29318</xdr:rowOff>
    </xdr:from>
    <xdr:to>
      <xdr:col>41</xdr:col>
      <xdr:colOff>50800</xdr:colOff>
      <xdr:row>40</xdr:row>
      <xdr:rowOff>39910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715868"/>
          <a:ext cx="889000" cy="1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163885</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70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164075</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124127</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157427</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82700</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42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89673</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43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96645</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4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107237</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62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10160</xdr:rowOff>
    </xdr:from>
    <xdr:to>
      <xdr:col>24</xdr:col>
      <xdr:colOff>114300</xdr:colOff>
      <xdr:row>60</xdr:row>
      <xdr:rowOff>111760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160037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153035</xdr:rowOff>
    </xdr:from>
    <xdr:to>
      <xdr:col>20</xdr:col>
      <xdr:colOff>38100</xdr:colOff>
      <xdr:row>60</xdr:row>
      <xdr:rowOff>83185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32385</xdr:rowOff>
    </xdr:from>
    <xdr:to>
      <xdr:col>24</xdr:col>
      <xdr:colOff>63500</xdr:colOff>
      <xdr:row>60</xdr:row>
      <xdr:rowOff>60960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3193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122555</xdr:rowOff>
    </xdr:from>
    <xdr:to>
      <xdr:col>15</xdr:col>
      <xdr:colOff>101600</xdr:colOff>
      <xdr:row>60</xdr:row>
      <xdr:rowOff>52705</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xdr:rowOff>
    </xdr:from>
    <xdr:to>
      <xdr:col>19</xdr:col>
      <xdr:colOff>177800</xdr:colOff>
      <xdr:row>60</xdr:row>
      <xdr:rowOff>32385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2889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90170</xdr:rowOff>
    </xdr:from>
    <xdr:to>
      <xdr:col>10</xdr:col>
      <xdr:colOff>165100</xdr:colOff>
      <xdr:row>60</xdr:row>
      <xdr:rowOff>20320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140970</xdr:rowOff>
    </xdr:from>
    <xdr:to>
      <xdr:col>15</xdr:col>
      <xdr:colOff>50800</xdr:colOff>
      <xdr:row>60</xdr:row>
      <xdr:rowOff>1905</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2565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50165</xdr:rowOff>
    </xdr:from>
    <xdr:to>
      <xdr:col>6</xdr:col>
      <xdr:colOff>38100</xdr:colOff>
      <xdr:row>59</xdr:row>
      <xdr:rowOff>151765</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100965</xdr:rowOff>
    </xdr:from>
    <xdr:to>
      <xdr:col>10</xdr:col>
      <xdr:colOff>114300</xdr:colOff>
      <xdr:row>59</xdr:row>
      <xdr:rowOff>140970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2165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74312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11447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142892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00000000-0008-0000-0E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00000000-0008-0000-0E00-0000E4000000}"/>
            </a:ext>
          </a:extLst>
        </xdr:cNvPr>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00000000-0008-0000-0E00-0000E6000000}"/>
            </a:ext>
          </a:extLst>
        </xdr:cNvPr>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00000000-0008-0000-0E00-0000E8000000}"/>
            </a:ext>
          </a:extLst>
        </xdr:cNvPr>
        <xdr:cNvSpPr txBox="1"/>
      </xdr:nvSpPr>
      <xdr:spPr>
        <a:xfrm>
          <a:off x="10515600" y="10438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153758</xdr:rowOff>
    </xdr:from>
    <xdr:to>
      <xdr:col>55</xdr:col>
      <xdr:colOff>50800</xdr:colOff>
      <xdr:row>59</xdr:row>
      <xdr:rowOff>83908</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10426700" y="1009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5185</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00000000-0008-0000-0E00-0000F4000000}"/>
            </a:ext>
          </a:extLst>
        </xdr:cNvPr>
        <xdr:cNvSpPr txBox="1"/>
      </xdr:nvSpPr>
      <xdr:spPr>
        <a:xfrm>
          <a:off x="10515600" y="994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166901</xdr:rowOff>
    </xdr:from>
    <xdr:to>
      <xdr:col>50</xdr:col>
      <xdr:colOff>165100</xdr:colOff>
      <xdr:row>59</xdr:row>
      <xdr:rowOff>97051</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9588500" y="1011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33108</xdr:rowOff>
    </xdr:from>
    <xdr:to>
      <xdr:col>55</xdr:col>
      <xdr:colOff>0</xdr:colOff>
      <xdr:row>59</xdr:row>
      <xdr:rowOff>46251</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9639300" y="10148658"/>
          <a:ext cx="838200" cy="1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8012</xdr:rowOff>
    </xdr:from>
    <xdr:to>
      <xdr:col>46</xdr:col>
      <xdr:colOff>38100</xdr:colOff>
      <xdr:row>59</xdr:row>
      <xdr:rowOff>109612</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8699500" y="1012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46251</xdr:rowOff>
    </xdr:from>
    <xdr:to>
      <xdr:col>50</xdr:col>
      <xdr:colOff>114300</xdr:colOff>
      <xdr:row>59</xdr:row>
      <xdr:rowOff>58812</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8750300" y="10161801"/>
          <a:ext cx="889000" cy="1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18997</xdr:rowOff>
    </xdr:from>
    <xdr:to>
      <xdr:col>41</xdr:col>
      <xdr:colOff>101600</xdr:colOff>
      <xdr:row>59</xdr:row>
      <xdr:rowOff>120597</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7810500" y="1013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58812</xdr:rowOff>
    </xdr:from>
    <xdr:to>
      <xdr:col>45</xdr:col>
      <xdr:colOff>177800</xdr:colOff>
      <xdr:row>59</xdr:row>
      <xdr:rowOff>69797</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7861300" y="10174362"/>
          <a:ext cx="889000" cy="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23696</xdr:rowOff>
    </xdr:from>
    <xdr:to>
      <xdr:col>36</xdr:col>
      <xdr:colOff>165100</xdr:colOff>
      <xdr:row>59</xdr:row>
      <xdr:rowOff>125296</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6921500" y="1013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69797</xdr:rowOff>
    </xdr:from>
    <xdr:to>
      <xdr:col>41</xdr:col>
      <xdr:colOff>50800</xdr:colOff>
      <xdr:row>59</xdr:row>
      <xdr:rowOff>74496</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6972300" y="10185347"/>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96759</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9327095" y="1055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4507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561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129060</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672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113578</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988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126139</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989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137124</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990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141823</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991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101600</xdr:rowOff>
    </xdr:from>
    <xdr:to>
      <xdr:col>24</xdr:col>
      <xdr:colOff>114300</xdr:colOff>
      <xdr:row>84</xdr:row>
      <xdr:rowOff>31750</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124477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418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68943</xdr:rowOff>
    </xdr:from>
    <xdr:to>
      <xdr:col>20</xdr:col>
      <xdr:colOff>38100</xdr:colOff>
      <xdr:row>83</xdr:row>
      <xdr:rowOff>170543</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119743</xdr:rowOff>
    </xdr:from>
    <xdr:to>
      <xdr:col>24</xdr:col>
      <xdr:colOff>63500</xdr:colOff>
      <xdr:row>83</xdr:row>
      <xdr:rowOff>152400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43500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34652</xdr:rowOff>
    </xdr:from>
    <xdr:to>
      <xdr:col>15</xdr:col>
      <xdr:colOff>101600</xdr:colOff>
      <xdr:row>83</xdr:row>
      <xdr:rowOff>136252</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85452</xdr:rowOff>
    </xdr:from>
    <xdr:to>
      <xdr:col>19</xdr:col>
      <xdr:colOff>177800</xdr:colOff>
      <xdr:row>83</xdr:row>
      <xdr:rowOff>119743</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431580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1995</xdr:rowOff>
    </xdr:from>
    <xdr:to>
      <xdr:col>10</xdr:col>
      <xdr:colOff>165100</xdr:colOff>
      <xdr:row>83</xdr:row>
      <xdr:rowOff>103595</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52795</xdr:rowOff>
    </xdr:from>
    <xdr:to>
      <xdr:col>15</xdr:col>
      <xdr:colOff>50800</xdr:colOff>
      <xdr:row>83</xdr:row>
      <xdr:rowOff>85452</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42831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168548</xdr:rowOff>
    </xdr:from>
    <xdr:to>
      <xdr:col>6</xdr:col>
      <xdr:colOff>38100</xdr:colOff>
      <xdr:row>83</xdr:row>
      <xdr:rowOff>98698</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47898</xdr:rowOff>
    </xdr:from>
    <xdr:to>
      <xdr:col>10</xdr:col>
      <xdr:colOff>114300</xdr:colOff>
      <xdr:row>83</xdr:row>
      <xdr:rowOff>52795</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4278248"/>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15620</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07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120122</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E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E00-000056010000}"/>
            </a:ext>
          </a:extLst>
        </xdr:cNvPr>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a:extLst>
            <a:ext uri="{FF2B5EF4-FFF2-40B4-BE49-F238E27FC236}">
              <a16:creationId xmlns:a16="http://schemas.microsoft.com/office/drawing/2014/main" id="{00000000-0008-0000-0E00-000058010000}"/>
            </a:ext>
          </a:extLst>
        </xdr:cNvPr>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E00-00005A010000}"/>
            </a:ext>
          </a:extLst>
        </xdr:cNvPr>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124461</xdr:rowOff>
    </xdr:from>
    <xdr:to>
      <xdr:col>55</xdr:col>
      <xdr:colOff>50800</xdr:colOff>
      <xdr:row>83</xdr:row>
      <xdr:rowOff>54611</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10426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147338</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E00-000066010000}"/>
            </a:ext>
          </a:extLst>
        </xdr:cNvPr>
        <xdr:cNvSpPr txBox="1"/>
      </xdr:nvSpPr>
      <xdr:spPr>
        <a:xfrm>
          <a:off x="10515600" y="1403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129032</xdr:rowOff>
    </xdr:from>
    <xdr:to>
      <xdr:col>50</xdr:col>
      <xdr:colOff>165100</xdr:colOff>
      <xdr:row>83</xdr:row>
      <xdr:rowOff>59182</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95885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3811</xdr:rowOff>
    </xdr:from>
    <xdr:to>
      <xdr:col>55</xdr:col>
      <xdr:colOff>0</xdr:colOff>
      <xdr:row>83</xdr:row>
      <xdr:rowOff>8382</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9639300" y="142341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132232</xdr:rowOff>
    </xdr:from>
    <xdr:to>
      <xdr:col>46</xdr:col>
      <xdr:colOff>38100</xdr:colOff>
      <xdr:row>83</xdr:row>
      <xdr:rowOff>62382</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8699500" y="1419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8382</xdr:rowOff>
    </xdr:from>
    <xdr:to>
      <xdr:col>50</xdr:col>
      <xdr:colOff>114300</xdr:colOff>
      <xdr:row>83</xdr:row>
      <xdr:rowOff>11582</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8750300" y="1423873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139548</xdr:rowOff>
    </xdr:from>
    <xdr:to>
      <xdr:col>41</xdr:col>
      <xdr:colOff>101600</xdr:colOff>
      <xdr:row>83</xdr:row>
      <xdr:rowOff>69698</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7810500" y="1419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11582</xdr:rowOff>
    </xdr:from>
    <xdr:to>
      <xdr:col>45</xdr:col>
      <xdr:colOff>177800</xdr:colOff>
      <xdr:row>83</xdr:row>
      <xdr:rowOff>18898</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7861300" y="14241932"/>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145948</xdr:rowOff>
    </xdr:from>
    <xdr:to>
      <xdr:col>36</xdr:col>
      <xdr:colOff>165100</xdr:colOff>
      <xdr:row>83</xdr:row>
      <xdr:rowOff>76098</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6921500" y="1420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18898</xdr:rowOff>
    </xdr:from>
    <xdr:to>
      <xdr:col>41</xdr:col>
      <xdr:colOff>50800</xdr:colOff>
      <xdr:row>83</xdr:row>
      <xdr:rowOff>25298</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6972300" y="14249248"/>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8247</xdr:rowOff>
    </xdr:from>
    <xdr:ext cx="469744" cy="259045"/>
    <xdr:sp macro="" textlink="">
      <xdr:nvSpPr>
        <xdr:cNvPr id="367" name="n_1aveValue【公営住宅】&#10;一人当たり面積">
          <a:extLst>
            <a:ext uri="{FF2B5EF4-FFF2-40B4-BE49-F238E27FC236}">
              <a16:creationId xmlns:a16="http://schemas.microsoft.com/office/drawing/2014/main" id="{00000000-0008-0000-0E00-00006F010000}"/>
            </a:ext>
          </a:extLst>
        </xdr:cNvPr>
        <xdr:cNvSpPr txBox="1"/>
      </xdr:nvSpPr>
      <xdr:spPr>
        <a:xfrm>
          <a:off x="9391727" y="145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7790</xdr:rowOff>
    </xdr:from>
    <xdr:ext cx="469744" cy="259045"/>
    <xdr:sp macro="" textlink="">
      <xdr:nvSpPr>
        <xdr:cNvPr id="368" name="n_2aveValue【公営住宅】&#10;一人当たり面積">
          <a:extLst>
            <a:ext uri="{FF2B5EF4-FFF2-40B4-BE49-F238E27FC236}">
              <a16:creationId xmlns:a16="http://schemas.microsoft.com/office/drawing/2014/main" id="{00000000-0008-0000-0E00-000070010000}"/>
            </a:ext>
          </a:extLst>
        </xdr:cNvPr>
        <xdr:cNvSpPr txBox="1"/>
      </xdr:nvSpPr>
      <xdr:spPr>
        <a:xfrm>
          <a:off x="8515427" y="145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7332</xdr:rowOff>
    </xdr:from>
    <xdr:ext cx="469744" cy="259045"/>
    <xdr:sp macro="" textlink="">
      <xdr:nvSpPr>
        <xdr:cNvPr id="369" name="n_3aveValue【公営住宅】&#10;一人当たり面積">
          <a:extLst>
            <a:ext uri="{FF2B5EF4-FFF2-40B4-BE49-F238E27FC236}">
              <a16:creationId xmlns:a16="http://schemas.microsoft.com/office/drawing/2014/main" id="{00000000-0008-0000-0E00-000071010000}"/>
            </a:ext>
          </a:extLst>
        </xdr:cNvPr>
        <xdr:cNvSpPr txBox="1"/>
      </xdr:nvSpPr>
      <xdr:spPr>
        <a:xfrm>
          <a:off x="7626427" y="1458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14191</xdr:rowOff>
    </xdr:from>
    <xdr:ext cx="469744" cy="259045"/>
    <xdr:sp macro="" textlink="">
      <xdr:nvSpPr>
        <xdr:cNvPr id="370" name="n_4aveValue【公営住宅】&#10;一人当たり面積">
          <a:extLst>
            <a:ext uri="{FF2B5EF4-FFF2-40B4-BE49-F238E27FC236}">
              <a16:creationId xmlns:a16="http://schemas.microsoft.com/office/drawing/2014/main" id="{00000000-0008-0000-0E00-000072010000}"/>
            </a:ext>
          </a:extLst>
        </xdr:cNvPr>
        <xdr:cNvSpPr txBox="1"/>
      </xdr:nvSpPr>
      <xdr:spPr>
        <a:xfrm>
          <a:off x="6737427" y="1458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75709</xdr:rowOff>
    </xdr:from>
    <xdr:ext cx="469744" cy="259045"/>
    <xdr:sp macro="" textlink="">
      <xdr:nvSpPr>
        <xdr:cNvPr id="371" name="n_1mainValue【公営住宅】&#10;一人当たり面積">
          <a:extLst>
            <a:ext uri="{FF2B5EF4-FFF2-40B4-BE49-F238E27FC236}">
              <a16:creationId xmlns:a16="http://schemas.microsoft.com/office/drawing/2014/main" id="{00000000-0008-0000-0E00-000073010000}"/>
            </a:ext>
          </a:extLst>
        </xdr:cNvPr>
        <xdr:cNvSpPr txBox="1"/>
      </xdr:nvSpPr>
      <xdr:spPr>
        <a:xfrm>
          <a:off x="9391727" y="139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78909</xdr:rowOff>
    </xdr:from>
    <xdr:ext cx="469744" cy="259045"/>
    <xdr:sp macro="" textlink="">
      <xdr:nvSpPr>
        <xdr:cNvPr id="372" name="n_2mainValue【公営住宅】&#10;一人当たり面積">
          <a:extLst>
            <a:ext uri="{FF2B5EF4-FFF2-40B4-BE49-F238E27FC236}">
              <a16:creationId xmlns:a16="http://schemas.microsoft.com/office/drawing/2014/main" id="{00000000-0008-0000-0E00-000074010000}"/>
            </a:ext>
          </a:extLst>
        </xdr:cNvPr>
        <xdr:cNvSpPr txBox="1"/>
      </xdr:nvSpPr>
      <xdr:spPr>
        <a:xfrm>
          <a:off x="8515427" y="1396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86225</xdr:rowOff>
    </xdr:from>
    <xdr:ext cx="469744" cy="259045"/>
    <xdr:sp macro="" textlink="">
      <xdr:nvSpPr>
        <xdr:cNvPr id="373" name="n_3mainValue【公営住宅】&#10;一人当たり面積">
          <a:extLst>
            <a:ext uri="{FF2B5EF4-FFF2-40B4-BE49-F238E27FC236}">
              <a16:creationId xmlns:a16="http://schemas.microsoft.com/office/drawing/2014/main" id="{00000000-0008-0000-0E00-000075010000}"/>
            </a:ext>
          </a:extLst>
        </xdr:cNvPr>
        <xdr:cNvSpPr txBox="1"/>
      </xdr:nvSpPr>
      <xdr:spPr>
        <a:xfrm>
          <a:off x="7626427" y="1397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92625</xdr:rowOff>
    </xdr:from>
    <xdr:ext cx="469744" cy="259045"/>
    <xdr:sp macro="" textlink="">
      <xdr:nvSpPr>
        <xdr:cNvPr id="374" name="n_4mainValue【公営住宅】&#10;一人当たり面積">
          <a:extLst>
            <a:ext uri="{FF2B5EF4-FFF2-40B4-BE49-F238E27FC236}">
              <a16:creationId xmlns:a16="http://schemas.microsoft.com/office/drawing/2014/main" id="{00000000-0008-0000-0E00-000076010000}"/>
            </a:ext>
          </a:extLst>
        </xdr:cNvPr>
        <xdr:cNvSpPr txBox="1"/>
      </xdr:nvSpPr>
      <xdr:spPr>
        <a:xfrm>
          <a:off x="6737427" y="1398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00000000-0008-0000-0E00-00009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58239</xdr:rowOff>
    </xdr:from>
    <xdr:to>
      <xdr:col>85</xdr:col>
      <xdr:colOff>126364</xdr:colOff>
      <xdr:row>42</xdr:row>
      <xdr:rowOff>76200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flipV="1">
          <a:off x="16318864" y="6058989"/>
          <a:ext cx="0" cy="1218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00000000-0008-0000-0E00-0000A1010000}"/>
            </a:ext>
          </a:extLst>
        </xdr:cNvPr>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4916</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00000000-0008-0000-0E00-0000A3010000}"/>
            </a:ext>
          </a:extLst>
        </xdr:cNvPr>
        <xdr:cNvSpPr txBox="1"/>
      </xdr:nvSpPr>
      <xdr:spPr>
        <a:xfrm>
          <a:off x="16357600" y="583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58239</xdr:rowOff>
    </xdr:from>
    <xdr:to>
      <xdr:col>86</xdr:col>
      <xdr:colOff>25400</xdr:colOff>
      <xdr:row>35</xdr:row>
      <xdr:rowOff>58239</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605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114861</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00000000-0008-0000-0E00-0000A5010000}"/>
            </a:ext>
          </a:extLst>
        </xdr:cNvPr>
        <xdr:cNvSpPr txBox="1"/>
      </xdr:nvSpPr>
      <xdr:spPr>
        <a:xfrm>
          <a:off x="16357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82550</xdr:rowOff>
    </xdr:from>
    <xdr:to>
      <xdr:col>81</xdr:col>
      <xdr:colOff>101600</xdr:colOff>
      <xdr:row>39</xdr:row>
      <xdr:rowOff>12700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5430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95613</xdr:rowOff>
    </xdr:from>
    <xdr:to>
      <xdr:col>76</xdr:col>
      <xdr:colOff>165100</xdr:colOff>
      <xdr:row>39</xdr:row>
      <xdr:rowOff>25763</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4541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74385</xdr:rowOff>
    </xdr:from>
    <xdr:to>
      <xdr:col>67</xdr:col>
      <xdr:colOff>101600</xdr:colOff>
      <xdr:row>39</xdr:row>
      <xdr:rowOff>4535</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2763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7439</xdr:rowOff>
    </xdr:from>
    <xdr:to>
      <xdr:col>85</xdr:col>
      <xdr:colOff>177800</xdr:colOff>
      <xdr:row>35</xdr:row>
      <xdr:rowOff>109039</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62687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131916</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00000000-0008-0000-0E00-0000B1010000}"/>
            </a:ext>
          </a:extLst>
        </xdr:cNvPr>
        <xdr:cNvSpPr txBox="1"/>
      </xdr:nvSpPr>
      <xdr:spPr>
        <a:xfrm>
          <a:off x="16357600" y="596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126637</xdr:rowOff>
    </xdr:from>
    <xdr:to>
      <xdr:col>81</xdr:col>
      <xdr:colOff>101600</xdr:colOff>
      <xdr:row>35</xdr:row>
      <xdr:rowOff>56787</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54305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5987</xdr:rowOff>
    </xdr:from>
    <xdr:to>
      <xdr:col>85</xdr:col>
      <xdr:colOff>127000</xdr:colOff>
      <xdr:row>35</xdr:row>
      <xdr:rowOff>58239</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5481300" y="600673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67854</xdr:rowOff>
    </xdr:from>
    <xdr:to>
      <xdr:col>76</xdr:col>
      <xdr:colOff>165100</xdr:colOff>
      <xdr:row>34</xdr:row>
      <xdr:rowOff>169454</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4541500" y="58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118654</xdr:rowOff>
    </xdr:from>
    <xdr:to>
      <xdr:col>81</xdr:col>
      <xdr:colOff>50800</xdr:colOff>
      <xdr:row>35</xdr:row>
      <xdr:rowOff>5987</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4592300" y="594795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10704</xdr:rowOff>
    </xdr:from>
    <xdr:to>
      <xdr:col>72</xdr:col>
      <xdr:colOff>38100</xdr:colOff>
      <xdr:row>34</xdr:row>
      <xdr:rowOff>112304</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3652500" y="58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61504</xdr:rowOff>
    </xdr:from>
    <xdr:to>
      <xdr:col>76</xdr:col>
      <xdr:colOff>114300</xdr:colOff>
      <xdr:row>34</xdr:row>
      <xdr:rowOff>118654</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3703300" y="589080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125004</xdr:rowOff>
    </xdr:from>
    <xdr:to>
      <xdr:col>67</xdr:col>
      <xdr:colOff>101600</xdr:colOff>
      <xdr:row>34</xdr:row>
      <xdr:rowOff>55154</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2763500" y="578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4354</xdr:rowOff>
    </xdr:from>
    <xdr:to>
      <xdr:col>71</xdr:col>
      <xdr:colOff>177800</xdr:colOff>
      <xdr:row>34</xdr:row>
      <xdr:rowOff>61504</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2814300" y="583365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3827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5266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16890</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4389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561</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3500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167112</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2611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73314</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5266044" y="573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14531</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4389744" y="567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128831</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3500744" y="561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71681</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611744" y="555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00000000-0008-0000-0E00-0000D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00000000-0008-0000-0E00-0000D8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00000000-0008-0000-0E00-0000DA010000}"/>
            </a:ext>
          </a:extLst>
        </xdr:cNvPr>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00000000-0008-0000-0E00-0000DC010000}"/>
            </a:ext>
          </a:extLst>
        </xdr:cNvPr>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107696</xdr:rowOff>
    </xdr:from>
    <xdr:to>
      <xdr:col>116</xdr:col>
      <xdr:colOff>114300</xdr:colOff>
      <xdr:row>41</xdr:row>
      <xdr:rowOff>37846</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221107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22623</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id="{00000000-0008-0000-0E00-0000E8010000}"/>
            </a:ext>
          </a:extLst>
        </xdr:cNvPr>
        <xdr:cNvSpPr txBox="1"/>
      </xdr:nvSpPr>
      <xdr:spPr>
        <a:xfrm>
          <a:off x="22199600" y="688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107696</xdr:rowOff>
    </xdr:from>
    <xdr:to>
      <xdr:col>112</xdr:col>
      <xdr:colOff>38100</xdr:colOff>
      <xdr:row>41</xdr:row>
      <xdr:rowOff>37846</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1272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158496</xdr:rowOff>
    </xdr:from>
    <xdr:to>
      <xdr:col>116</xdr:col>
      <xdr:colOff>63500</xdr:colOff>
      <xdr:row>40</xdr:row>
      <xdr:rowOff>158496</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21323300" y="701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112268</xdr:rowOff>
    </xdr:from>
    <xdr:to>
      <xdr:col>107</xdr:col>
      <xdr:colOff>101600</xdr:colOff>
      <xdr:row>41</xdr:row>
      <xdr:rowOff>42418</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0383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158496</xdr:rowOff>
    </xdr:from>
    <xdr:to>
      <xdr:col>111</xdr:col>
      <xdr:colOff>177800</xdr:colOff>
      <xdr:row>40</xdr:row>
      <xdr:rowOff>163068</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20434300" y="701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112268</xdr:rowOff>
    </xdr:from>
    <xdr:to>
      <xdr:col>102</xdr:col>
      <xdr:colOff>165100</xdr:colOff>
      <xdr:row>41</xdr:row>
      <xdr:rowOff>42418</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19494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163068</xdr:rowOff>
    </xdr:from>
    <xdr:to>
      <xdr:col>107</xdr:col>
      <xdr:colOff>50800</xdr:colOff>
      <xdr:row>40</xdr:row>
      <xdr:rowOff>163068</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9545300" y="702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116840</xdr:rowOff>
    </xdr:from>
    <xdr:to>
      <xdr:col>98</xdr:col>
      <xdr:colOff>38100</xdr:colOff>
      <xdr:row>41</xdr:row>
      <xdr:rowOff>46990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8605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163068</xdr:rowOff>
    </xdr:from>
    <xdr:to>
      <xdr:col>102</xdr:col>
      <xdr:colOff>114300</xdr:colOff>
      <xdr:row>40</xdr:row>
      <xdr:rowOff>167640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8656300" y="7021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99" name="n_3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500" name="n_4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28973</xdr:rowOff>
    </xdr:from>
    <xdr:ext cx="469744" cy="259045"/>
    <xdr:sp macro="" textlink="">
      <xdr:nvSpPr>
        <xdr:cNvPr id="501" name="n_1main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10757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33545</xdr:rowOff>
    </xdr:from>
    <xdr:ext cx="469744" cy="259045"/>
    <xdr:sp macro="" textlink="">
      <xdr:nvSpPr>
        <xdr:cNvPr id="502" name="n_2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0199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33545</xdr:rowOff>
    </xdr:from>
    <xdr:ext cx="469744" cy="259045"/>
    <xdr:sp macro="" textlink="">
      <xdr:nvSpPr>
        <xdr:cNvPr id="503" name="n_3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9310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38117</xdr:rowOff>
    </xdr:from>
    <xdr:ext cx="469744" cy="259045"/>
    <xdr:sp macro="" textlink="">
      <xdr:nvSpPr>
        <xdr:cNvPr id="504" name="n_4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8421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E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E00-000014020000}"/>
            </a:ext>
          </a:extLst>
        </xdr:cNvPr>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E00-000016020000}"/>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E00-000018020000}"/>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99423</xdr:rowOff>
    </xdr:from>
    <xdr:to>
      <xdr:col>85</xdr:col>
      <xdr:colOff>177800</xdr:colOff>
      <xdr:row>61</xdr:row>
      <xdr:rowOff>29573</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62687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77850</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E00-000024020000}"/>
            </a:ext>
          </a:extLst>
        </xdr:cNvPr>
        <xdr:cNvSpPr txBox="1"/>
      </xdr:nvSpPr>
      <xdr:spPr>
        <a:xfrm>
          <a:off x="16357600"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53703</xdr:rowOff>
    </xdr:from>
    <xdr:to>
      <xdr:col>81</xdr:col>
      <xdr:colOff>101600</xdr:colOff>
      <xdr:row>60</xdr:row>
      <xdr:rowOff>155303</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5430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104503</xdr:rowOff>
    </xdr:from>
    <xdr:to>
      <xdr:col>85</xdr:col>
      <xdr:colOff>127000</xdr:colOff>
      <xdr:row>60</xdr:row>
      <xdr:rowOff>150223</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5481300" y="1039150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xdr:rowOff>
    </xdr:from>
    <xdr:to>
      <xdr:col>76</xdr:col>
      <xdr:colOff>165100</xdr:colOff>
      <xdr:row>60</xdr:row>
      <xdr:rowOff>106317</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4541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55517</xdr:rowOff>
    </xdr:from>
    <xdr:to>
      <xdr:col>81</xdr:col>
      <xdr:colOff>50800</xdr:colOff>
      <xdr:row>60</xdr:row>
      <xdr:rowOff>104503</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4592300" y="1034251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104322</xdr:rowOff>
    </xdr:from>
    <xdr:to>
      <xdr:col>72</xdr:col>
      <xdr:colOff>38100</xdr:colOff>
      <xdr:row>60</xdr:row>
      <xdr:rowOff>34472</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3652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155122</xdr:rowOff>
    </xdr:from>
    <xdr:to>
      <xdr:col>76</xdr:col>
      <xdr:colOff>114300</xdr:colOff>
      <xdr:row>60</xdr:row>
      <xdr:rowOff>55517</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3703300" y="1027067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58601</xdr:rowOff>
    </xdr:from>
    <xdr:to>
      <xdr:col>67</xdr:col>
      <xdr:colOff>101600</xdr:colOff>
      <xdr:row>59</xdr:row>
      <xdr:rowOff>160201</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2763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109401</xdr:rowOff>
    </xdr:from>
    <xdr:to>
      <xdr:col>71</xdr:col>
      <xdr:colOff>177800</xdr:colOff>
      <xdr:row>59</xdr:row>
      <xdr:rowOff>155122</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814300" y="102249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E00-00002D020000}"/>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E00-00002E020000}"/>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E00-00002F020000}"/>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E00-000030020000}"/>
            </a:ext>
          </a:extLst>
        </xdr:cNvPr>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146430</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97444</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25599</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151328</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E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E00-00004D020000}"/>
            </a:ext>
          </a:extLst>
        </xdr:cNvPr>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1" name="【学校施設】&#10;一人当たり面積最大値テキスト">
          <a:extLst>
            <a:ext uri="{FF2B5EF4-FFF2-40B4-BE49-F238E27FC236}">
              <a16:creationId xmlns:a16="http://schemas.microsoft.com/office/drawing/2014/main" id="{00000000-0008-0000-0E00-00004F020000}"/>
            </a:ext>
          </a:extLst>
        </xdr:cNvPr>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E00-000051020000}"/>
            </a:ext>
          </a:extLst>
        </xdr:cNvPr>
        <xdr:cNvSpPr txBox="1"/>
      </xdr:nvSpPr>
      <xdr:spPr>
        <a:xfrm>
          <a:off x="22199600" y="10849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65786</xdr:rowOff>
    </xdr:from>
    <xdr:to>
      <xdr:col>116</xdr:col>
      <xdr:colOff>114300</xdr:colOff>
      <xdr:row>63</xdr:row>
      <xdr:rowOff>167386</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22110700" y="108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25163</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E00-00005D020000}"/>
            </a:ext>
          </a:extLst>
        </xdr:cNvPr>
        <xdr:cNvSpPr txBox="1"/>
      </xdr:nvSpPr>
      <xdr:spPr>
        <a:xfrm>
          <a:off x="22199600" y="1065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66167</xdr:rowOff>
    </xdr:from>
    <xdr:to>
      <xdr:col>112</xdr:col>
      <xdr:colOff>38100</xdr:colOff>
      <xdr:row>63</xdr:row>
      <xdr:rowOff>167767</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21272500" y="108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116586</xdr:rowOff>
    </xdr:from>
    <xdr:to>
      <xdr:col>116</xdr:col>
      <xdr:colOff>63500</xdr:colOff>
      <xdr:row>63</xdr:row>
      <xdr:rowOff>116967</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flipV="1">
          <a:off x="21323300" y="1091793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67843</xdr:rowOff>
    </xdr:from>
    <xdr:to>
      <xdr:col>107</xdr:col>
      <xdr:colOff>101600</xdr:colOff>
      <xdr:row>63</xdr:row>
      <xdr:rowOff>169443</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0383500" y="1086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116967</xdr:rowOff>
    </xdr:from>
    <xdr:to>
      <xdr:col>111</xdr:col>
      <xdr:colOff>177800</xdr:colOff>
      <xdr:row>63</xdr:row>
      <xdr:rowOff>118643</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20434300" y="10918317"/>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69596</xdr:rowOff>
    </xdr:from>
    <xdr:to>
      <xdr:col>102</xdr:col>
      <xdr:colOff>165100</xdr:colOff>
      <xdr:row>63</xdr:row>
      <xdr:rowOff>171196</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9494500" y="1087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118643</xdr:rowOff>
    </xdr:from>
    <xdr:to>
      <xdr:col>107</xdr:col>
      <xdr:colOff>50800</xdr:colOff>
      <xdr:row>63</xdr:row>
      <xdr:rowOff>120396</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19545300" y="10919993"/>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78511</xdr:rowOff>
    </xdr:from>
    <xdr:to>
      <xdr:col>98</xdr:col>
      <xdr:colOff>38100</xdr:colOff>
      <xdr:row>64</xdr:row>
      <xdr:rowOff>8661</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8605500" y="1087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120396</xdr:rowOff>
    </xdr:from>
    <xdr:to>
      <xdr:col>102</xdr:col>
      <xdr:colOff>114300</xdr:colOff>
      <xdr:row>63</xdr:row>
      <xdr:rowOff>129311</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8656300" y="10921746"/>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163161</xdr:rowOff>
    </xdr:from>
    <xdr:ext cx="469744" cy="259045"/>
    <xdr:sp macro="" textlink="">
      <xdr:nvSpPr>
        <xdr:cNvPr id="614" name="n_1aveValue【学校施設】&#10;一人当たり面積">
          <a:extLst>
            <a:ext uri="{FF2B5EF4-FFF2-40B4-BE49-F238E27FC236}">
              <a16:creationId xmlns:a16="http://schemas.microsoft.com/office/drawing/2014/main" id="{00000000-0008-0000-0E00-000066020000}"/>
            </a:ext>
          </a:extLst>
        </xdr:cNvPr>
        <xdr:cNvSpPr txBox="1"/>
      </xdr:nvSpPr>
      <xdr:spPr>
        <a:xfrm>
          <a:off x="21075727" y="1096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615" name="n_2aveValue【学校施設】&#10;一人当たり面積">
          <a:extLst>
            <a:ext uri="{FF2B5EF4-FFF2-40B4-BE49-F238E27FC236}">
              <a16:creationId xmlns:a16="http://schemas.microsoft.com/office/drawing/2014/main" id="{00000000-0008-0000-0E00-000067020000}"/>
            </a:ext>
          </a:extLst>
        </xdr:cNvPr>
        <xdr:cNvSpPr txBox="1"/>
      </xdr:nvSpPr>
      <xdr:spPr>
        <a:xfrm>
          <a:off x="20199427" y="109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616" name="n_3aveValue【学校施設】&#10;一人当たり面積">
          <a:extLst>
            <a:ext uri="{FF2B5EF4-FFF2-40B4-BE49-F238E27FC236}">
              <a16:creationId xmlns:a16="http://schemas.microsoft.com/office/drawing/2014/main" id="{00000000-0008-0000-0E00-000068020000}"/>
            </a:ext>
          </a:extLst>
        </xdr:cNvPr>
        <xdr:cNvSpPr txBox="1"/>
      </xdr:nvSpPr>
      <xdr:spPr>
        <a:xfrm>
          <a:off x="19310427" y="109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617" name="n_4aveValue【学校施設】&#10;一人当たり面積">
          <a:extLst>
            <a:ext uri="{FF2B5EF4-FFF2-40B4-BE49-F238E27FC236}">
              <a16:creationId xmlns:a16="http://schemas.microsoft.com/office/drawing/2014/main" id="{00000000-0008-0000-0E00-000069020000}"/>
            </a:ext>
          </a:extLst>
        </xdr:cNvPr>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12844</xdr:rowOff>
    </xdr:from>
    <xdr:ext cx="469744" cy="259045"/>
    <xdr:sp macro="" textlink="">
      <xdr:nvSpPr>
        <xdr:cNvPr id="618" name="n_1mainValue【学校施設】&#10;一人当たり面積">
          <a:extLst>
            <a:ext uri="{FF2B5EF4-FFF2-40B4-BE49-F238E27FC236}">
              <a16:creationId xmlns:a16="http://schemas.microsoft.com/office/drawing/2014/main" id="{00000000-0008-0000-0E00-00006A020000}"/>
            </a:ext>
          </a:extLst>
        </xdr:cNvPr>
        <xdr:cNvSpPr txBox="1"/>
      </xdr:nvSpPr>
      <xdr:spPr>
        <a:xfrm>
          <a:off x="21075727" y="1064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14520</xdr:rowOff>
    </xdr:from>
    <xdr:ext cx="469744" cy="259045"/>
    <xdr:sp macro="" textlink="">
      <xdr:nvSpPr>
        <xdr:cNvPr id="619" name="n_2mainValue【学校施設】&#10;一人当たり面積">
          <a:extLst>
            <a:ext uri="{FF2B5EF4-FFF2-40B4-BE49-F238E27FC236}">
              <a16:creationId xmlns:a16="http://schemas.microsoft.com/office/drawing/2014/main" id="{00000000-0008-0000-0E00-00006B020000}"/>
            </a:ext>
          </a:extLst>
        </xdr:cNvPr>
        <xdr:cNvSpPr txBox="1"/>
      </xdr:nvSpPr>
      <xdr:spPr>
        <a:xfrm>
          <a:off x="20199427" y="1064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16273</xdr:rowOff>
    </xdr:from>
    <xdr:ext cx="469744" cy="259045"/>
    <xdr:sp macro="" textlink="">
      <xdr:nvSpPr>
        <xdr:cNvPr id="620" name="n_3mainValue【学校施設】&#10;一人当たり面積">
          <a:extLst>
            <a:ext uri="{FF2B5EF4-FFF2-40B4-BE49-F238E27FC236}">
              <a16:creationId xmlns:a16="http://schemas.microsoft.com/office/drawing/2014/main" id="{00000000-0008-0000-0E00-00006C020000}"/>
            </a:ext>
          </a:extLst>
        </xdr:cNvPr>
        <xdr:cNvSpPr txBox="1"/>
      </xdr:nvSpPr>
      <xdr:spPr>
        <a:xfrm>
          <a:off x="19310427" y="1064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171238</xdr:rowOff>
    </xdr:from>
    <xdr:ext cx="469744" cy="259045"/>
    <xdr:sp macro="" textlink="">
      <xdr:nvSpPr>
        <xdr:cNvPr id="621" name="n_4mainValue【学校施設】&#10;一人当たり面積">
          <a:extLst>
            <a:ext uri="{FF2B5EF4-FFF2-40B4-BE49-F238E27FC236}">
              <a16:creationId xmlns:a16="http://schemas.microsoft.com/office/drawing/2014/main" id="{00000000-0008-0000-0E00-00006D020000}"/>
            </a:ext>
          </a:extLst>
        </xdr:cNvPr>
        <xdr:cNvSpPr txBox="1"/>
      </xdr:nvSpPr>
      <xdr:spPr>
        <a:xfrm>
          <a:off x="18421427" y="1097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00000000-0008-0000-0E00-00009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663" name="【公民館】&#10;有形固定資産減価償却率最小値テキスト">
          <a:extLst>
            <a:ext uri="{FF2B5EF4-FFF2-40B4-BE49-F238E27FC236}">
              <a16:creationId xmlns:a16="http://schemas.microsoft.com/office/drawing/2014/main" id="{00000000-0008-0000-0E00-000097020000}"/>
            </a:ext>
          </a:extLst>
        </xdr:cNvPr>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65" name="【公民館】&#10;有形固定資産減価償却率最大値テキスト">
          <a:extLst>
            <a:ext uri="{FF2B5EF4-FFF2-40B4-BE49-F238E27FC236}">
              <a16:creationId xmlns:a16="http://schemas.microsoft.com/office/drawing/2014/main" id="{00000000-0008-0000-0E00-000099020000}"/>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667" name="【公民館】&#10;有形固定資産減価償却率平均値テキスト">
          <a:extLst>
            <a:ext uri="{FF2B5EF4-FFF2-40B4-BE49-F238E27FC236}">
              <a16:creationId xmlns:a16="http://schemas.microsoft.com/office/drawing/2014/main" id="{00000000-0008-0000-0E00-00009B020000}"/>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122555</xdr:rowOff>
    </xdr:from>
    <xdr:to>
      <xdr:col>85</xdr:col>
      <xdr:colOff>177800</xdr:colOff>
      <xdr:row>105</xdr:row>
      <xdr:rowOff>52705</xdr:rowOff>
    </xdr:to>
    <xdr:sp macro="" textlink="">
      <xdr:nvSpPr>
        <xdr:cNvPr id="678" name="楕円 677">
          <a:extLst>
            <a:ext uri="{FF2B5EF4-FFF2-40B4-BE49-F238E27FC236}">
              <a16:creationId xmlns:a16="http://schemas.microsoft.com/office/drawing/2014/main" id="{00000000-0008-0000-0E00-0000A6020000}"/>
            </a:ext>
          </a:extLst>
        </xdr:cNvPr>
        <xdr:cNvSpPr/>
      </xdr:nvSpPr>
      <xdr:spPr>
        <a:xfrm>
          <a:off x="162687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100982</xdr:rowOff>
    </xdr:from>
    <xdr:ext cx="405111" cy="259045"/>
    <xdr:sp macro="" textlink="">
      <xdr:nvSpPr>
        <xdr:cNvPr id="679" name="【公民館】&#10;有形固定資産減価償却率該当値テキスト">
          <a:extLst>
            <a:ext uri="{FF2B5EF4-FFF2-40B4-BE49-F238E27FC236}">
              <a16:creationId xmlns:a16="http://schemas.microsoft.com/office/drawing/2014/main" id="{00000000-0008-0000-0E00-0000A7020000}"/>
            </a:ext>
          </a:extLst>
        </xdr:cNvPr>
        <xdr:cNvSpPr txBox="1"/>
      </xdr:nvSpPr>
      <xdr:spPr>
        <a:xfrm>
          <a:off x="16357600"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78739</xdr:rowOff>
    </xdr:from>
    <xdr:to>
      <xdr:col>81</xdr:col>
      <xdr:colOff>101600</xdr:colOff>
      <xdr:row>105</xdr:row>
      <xdr:rowOff>8889</xdr:rowOff>
    </xdr:to>
    <xdr:sp macro="" textlink="">
      <xdr:nvSpPr>
        <xdr:cNvPr id="680" name="楕円 679">
          <a:extLst>
            <a:ext uri="{FF2B5EF4-FFF2-40B4-BE49-F238E27FC236}">
              <a16:creationId xmlns:a16="http://schemas.microsoft.com/office/drawing/2014/main" id="{00000000-0008-0000-0E00-0000A8020000}"/>
            </a:ext>
          </a:extLst>
        </xdr:cNvPr>
        <xdr:cNvSpPr/>
      </xdr:nvSpPr>
      <xdr:spPr>
        <a:xfrm>
          <a:off x="15430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129539</xdr:rowOff>
    </xdr:from>
    <xdr:to>
      <xdr:col>85</xdr:col>
      <xdr:colOff>127000</xdr:colOff>
      <xdr:row>105</xdr:row>
      <xdr:rowOff>1905</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5481300" y="1796033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682" name="楕円 681">
          <a:extLst>
            <a:ext uri="{FF2B5EF4-FFF2-40B4-BE49-F238E27FC236}">
              <a16:creationId xmlns:a16="http://schemas.microsoft.com/office/drawing/2014/main" id="{00000000-0008-0000-0E00-0000AA020000}"/>
            </a:ext>
          </a:extLst>
        </xdr:cNvPr>
        <xdr:cNvSpPr/>
      </xdr:nvSpPr>
      <xdr:spPr>
        <a:xfrm>
          <a:off x="14541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95250</xdr:rowOff>
    </xdr:from>
    <xdr:to>
      <xdr:col>81</xdr:col>
      <xdr:colOff>50800</xdr:colOff>
      <xdr:row>104</xdr:row>
      <xdr:rowOff>129539</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4592300" y="179260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365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53339</xdr:rowOff>
    </xdr:from>
    <xdr:to>
      <xdr:col>76</xdr:col>
      <xdr:colOff>114300</xdr:colOff>
      <xdr:row>104</xdr:row>
      <xdr:rowOff>95250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3703300" y="178841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139700</xdr:rowOff>
    </xdr:from>
    <xdr:to>
      <xdr:col>67</xdr:col>
      <xdr:colOff>101600</xdr:colOff>
      <xdr:row>104</xdr:row>
      <xdr:rowOff>69850</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2763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19050</xdr:rowOff>
    </xdr:from>
    <xdr:to>
      <xdr:col>71</xdr:col>
      <xdr:colOff>177800</xdr:colOff>
      <xdr:row>104</xdr:row>
      <xdr:rowOff>53339</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2814300" y="178498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688" name="n_1aveValue【公民館】&#10;有形固定資産減価償却率">
          <a:extLst>
            <a:ext uri="{FF2B5EF4-FFF2-40B4-BE49-F238E27FC236}">
              <a16:creationId xmlns:a16="http://schemas.microsoft.com/office/drawing/2014/main" id="{00000000-0008-0000-0E00-0000B0020000}"/>
            </a:ext>
          </a:extLst>
        </xdr:cNvPr>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689" name="n_2aveValue【公民館】&#10;有形固定資産減価償却率">
          <a:extLst>
            <a:ext uri="{FF2B5EF4-FFF2-40B4-BE49-F238E27FC236}">
              <a16:creationId xmlns:a16="http://schemas.microsoft.com/office/drawing/2014/main" id="{00000000-0008-0000-0E00-0000B1020000}"/>
            </a:ext>
          </a:extLst>
        </xdr:cNvPr>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690" name="n_3aveValue【公民館】&#10;有形固定資産減価償却率">
          <a:extLst>
            <a:ext uri="{FF2B5EF4-FFF2-40B4-BE49-F238E27FC236}">
              <a16:creationId xmlns:a16="http://schemas.microsoft.com/office/drawing/2014/main" id="{00000000-0008-0000-0E00-0000B2020000}"/>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691" name="n_4aveValue【公民館】&#10;有形固定資産減価償却率">
          <a:extLst>
            <a:ext uri="{FF2B5EF4-FFF2-40B4-BE49-F238E27FC236}">
              <a16:creationId xmlns:a16="http://schemas.microsoft.com/office/drawing/2014/main" id="{00000000-0008-0000-0E00-0000B3020000}"/>
            </a:ext>
          </a:extLst>
        </xdr:cNvPr>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xdr:rowOff>
    </xdr:from>
    <xdr:ext cx="405111" cy="259045"/>
    <xdr:sp macro="" textlink="">
      <xdr:nvSpPr>
        <xdr:cNvPr id="692" name="n_1mainValue【公民館】&#10;有形固定資産減価償却率">
          <a:extLst>
            <a:ext uri="{FF2B5EF4-FFF2-40B4-BE49-F238E27FC236}">
              <a16:creationId xmlns:a16="http://schemas.microsoft.com/office/drawing/2014/main" id="{00000000-0008-0000-0E00-0000B4020000}"/>
            </a:ext>
          </a:extLst>
        </xdr:cNvPr>
        <xdr:cNvSpPr txBox="1"/>
      </xdr:nvSpPr>
      <xdr:spPr>
        <a:xfrm>
          <a:off x="15266044"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137177</xdr:rowOff>
    </xdr:from>
    <xdr:ext cx="405111" cy="259045"/>
    <xdr:sp macro="" textlink="">
      <xdr:nvSpPr>
        <xdr:cNvPr id="693" name="n_2mainValue【公民館】&#10;有形固定資産減価償却率">
          <a:extLst>
            <a:ext uri="{FF2B5EF4-FFF2-40B4-BE49-F238E27FC236}">
              <a16:creationId xmlns:a16="http://schemas.microsoft.com/office/drawing/2014/main" id="{00000000-0008-0000-0E00-0000B5020000}"/>
            </a:ext>
          </a:extLst>
        </xdr:cNvPr>
        <xdr:cNvSpPr txBox="1"/>
      </xdr:nvSpPr>
      <xdr:spPr>
        <a:xfrm>
          <a:off x="14389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694" name="n_3mainValue【公民館】&#10;有形固定資産減価償却率">
          <a:extLst>
            <a:ext uri="{FF2B5EF4-FFF2-40B4-BE49-F238E27FC236}">
              <a16:creationId xmlns:a16="http://schemas.microsoft.com/office/drawing/2014/main" id="{00000000-0008-0000-0E00-0000B6020000}"/>
            </a:ext>
          </a:extLst>
        </xdr:cNvPr>
        <xdr:cNvSpPr txBox="1"/>
      </xdr:nvSpPr>
      <xdr:spPr>
        <a:xfrm>
          <a:off x="13500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60977</xdr:rowOff>
    </xdr:from>
    <xdr:ext cx="405111" cy="259045"/>
    <xdr:sp macro="" textlink="">
      <xdr:nvSpPr>
        <xdr:cNvPr id="695" name="n_4mainValue【公民館】&#10;有形固定資産減価償却率">
          <a:extLst>
            <a:ext uri="{FF2B5EF4-FFF2-40B4-BE49-F238E27FC236}">
              <a16:creationId xmlns:a16="http://schemas.microsoft.com/office/drawing/2014/main" id="{00000000-0008-0000-0E00-0000B7020000}"/>
            </a:ext>
          </a:extLst>
        </xdr:cNvPr>
        <xdr:cNvSpPr txBox="1"/>
      </xdr:nvSpPr>
      <xdr:spPr>
        <a:xfrm>
          <a:off x="12611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00000000-0008-0000-0E00-0000C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18" name="【公民館】&#10;一人当たり面積最小値テキスト">
          <a:extLst>
            <a:ext uri="{FF2B5EF4-FFF2-40B4-BE49-F238E27FC236}">
              <a16:creationId xmlns:a16="http://schemas.microsoft.com/office/drawing/2014/main" id="{00000000-0008-0000-0E00-0000CE020000}"/>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720" name="【公民館】&#10;一人当たり面積最大値テキスト">
          <a:extLst>
            <a:ext uri="{FF2B5EF4-FFF2-40B4-BE49-F238E27FC236}">
              <a16:creationId xmlns:a16="http://schemas.microsoft.com/office/drawing/2014/main" id="{00000000-0008-0000-0E00-0000D0020000}"/>
            </a:ext>
          </a:extLst>
        </xdr:cNvPr>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722" name="【公民館】&#10;一人当たり面積平均値テキスト">
          <a:extLst>
            <a:ext uri="{FF2B5EF4-FFF2-40B4-BE49-F238E27FC236}">
              <a16:creationId xmlns:a16="http://schemas.microsoft.com/office/drawing/2014/main" id="{00000000-0008-0000-0E00-0000D2020000}"/>
            </a:ext>
          </a:extLst>
        </xdr:cNvPr>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723" name="フローチャート: 判断 722">
          <a:extLst>
            <a:ext uri="{FF2B5EF4-FFF2-40B4-BE49-F238E27FC236}">
              <a16:creationId xmlns:a16="http://schemas.microsoft.com/office/drawing/2014/main" id="{00000000-0008-0000-0E00-0000D3020000}"/>
            </a:ext>
          </a:extLst>
        </xdr:cNvPr>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724" name="フローチャート: 判断 723">
          <a:extLst>
            <a:ext uri="{FF2B5EF4-FFF2-40B4-BE49-F238E27FC236}">
              <a16:creationId xmlns:a16="http://schemas.microsoft.com/office/drawing/2014/main" id="{00000000-0008-0000-0E00-0000D4020000}"/>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725" name="フローチャート: 判断 724">
          <a:extLst>
            <a:ext uri="{FF2B5EF4-FFF2-40B4-BE49-F238E27FC236}">
              <a16:creationId xmlns:a16="http://schemas.microsoft.com/office/drawing/2014/main" id="{00000000-0008-0000-0E00-0000D5020000}"/>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164846</xdr:rowOff>
    </xdr:from>
    <xdr:to>
      <xdr:col>116</xdr:col>
      <xdr:colOff>114300</xdr:colOff>
      <xdr:row>106</xdr:row>
      <xdr:rowOff>94996</xdr:rowOff>
    </xdr:to>
    <xdr:sp macro="" textlink="">
      <xdr:nvSpPr>
        <xdr:cNvPr id="733" name="楕円 732">
          <a:extLst>
            <a:ext uri="{FF2B5EF4-FFF2-40B4-BE49-F238E27FC236}">
              <a16:creationId xmlns:a16="http://schemas.microsoft.com/office/drawing/2014/main" id="{00000000-0008-0000-0E00-0000DD020000}"/>
            </a:ext>
          </a:extLst>
        </xdr:cNvPr>
        <xdr:cNvSpPr/>
      </xdr:nvSpPr>
      <xdr:spPr>
        <a:xfrm>
          <a:off x="221107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16273</xdr:rowOff>
    </xdr:from>
    <xdr:ext cx="469744" cy="259045"/>
    <xdr:sp macro="" textlink="">
      <xdr:nvSpPr>
        <xdr:cNvPr id="734" name="【公民館】&#10;一人当たり面積該当値テキスト">
          <a:extLst>
            <a:ext uri="{FF2B5EF4-FFF2-40B4-BE49-F238E27FC236}">
              <a16:creationId xmlns:a16="http://schemas.microsoft.com/office/drawing/2014/main" id="{00000000-0008-0000-0E00-0000DE020000}"/>
            </a:ext>
          </a:extLst>
        </xdr:cNvPr>
        <xdr:cNvSpPr txBox="1"/>
      </xdr:nvSpPr>
      <xdr:spPr>
        <a:xfrm>
          <a:off x="22199600" y="1801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169418</xdr:rowOff>
    </xdr:from>
    <xdr:to>
      <xdr:col>112</xdr:col>
      <xdr:colOff>38100</xdr:colOff>
      <xdr:row>106</xdr:row>
      <xdr:rowOff>99568</xdr:rowOff>
    </xdr:to>
    <xdr:sp macro="" textlink="">
      <xdr:nvSpPr>
        <xdr:cNvPr id="735" name="楕円 734">
          <a:extLst>
            <a:ext uri="{FF2B5EF4-FFF2-40B4-BE49-F238E27FC236}">
              <a16:creationId xmlns:a16="http://schemas.microsoft.com/office/drawing/2014/main" id="{00000000-0008-0000-0E00-0000DF020000}"/>
            </a:ext>
          </a:extLst>
        </xdr:cNvPr>
        <xdr:cNvSpPr/>
      </xdr:nvSpPr>
      <xdr:spPr>
        <a:xfrm>
          <a:off x="21272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44196</xdr:rowOff>
    </xdr:from>
    <xdr:to>
      <xdr:col>116</xdr:col>
      <xdr:colOff>63500</xdr:colOff>
      <xdr:row>106</xdr:row>
      <xdr:rowOff>48768</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flipV="1">
          <a:off x="21323300" y="182178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137413</xdr:rowOff>
    </xdr:from>
    <xdr:to>
      <xdr:col>107</xdr:col>
      <xdr:colOff>101600</xdr:colOff>
      <xdr:row>106</xdr:row>
      <xdr:rowOff>67563</xdr:rowOff>
    </xdr:to>
    <xdr:sp macro="" textlink="">
      <xdr:nvSpPr>
        <xdr:cNvPr id="737" name="楕円 736">
          <a:extLst>
            <a:ext uri="{FF2B5EF4-FFF2-40B4-BE49-F238E27FC236}">
              <a16:creationId xmlns:a16="http://schemas.microsoft.com/office/drawing/2014/main" id="{00000000-0008-0000-0E00-0000E1020000}"/>
            </a:ext>
          </a:extLst>
        </xdr:cNvPr>
        <xdr:cNvSpPr/>
      </xdr:nvSpPr>
      <xdr:spPr>
        <a:xfrm>
          <a:off x="20383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xdr:rowOff>
    </xdr:from>
    <xdr:to>
      <xdr:col>111</xdr:col>
      <xdr:colOff>177800</xdr:colOff>
      <xdr:row>106</xdr:row>
      <xdr:rowOff>48768</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20434300" y="181904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141987</xdr:rowOff>
    </xdr:from>
    <xdr:to>
      <xdr:col>102</xdr:col>
      <xdr:colOff>165100</xdr:colOff>
      <xdr:row>106</xdr:row>
      <xdr:rowOff>72137</xdr:rowOff>
    </xdr:to>
    <xdr:sp macro="" textlink="">
      <xdr:nvSpPr>
        <xdr:cNvPr id="739" name="楕円 738">
          <a:extLst>
            <a:ext uri="{FF2B5EF4-FFF2-40B4-BE49-F238E27FC236}">
              <a16:creationId xmlns:a16="http://schemas.microsoft.com/office/drawing/2014/main" id="{00000000-0008-0000-0E00-0000E3020000}"/>
            </a:ext>
          </a:extLst>
        </xdr:cNvPr>
        <xdr:cNvSpPr/>
      </xdr:nvSpPr>
      <xdr:spPr>
        <a:xfrm>
          <a:off x="194945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16763</xdr:rowOff>
    </xdr:from>
    <xdr:to>
      <xdr:col>107</xdr:col>
      <xdr:colOff>50800</xdr:colOff>
      <xdr:row>106</xdr:row>
      <xdr:rowOff>21337</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flipV="1">
          <a:off x="19545300" y="181904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148844</xdr:rowOff>
    </xdr:from>
    <xdr:to>
      <xdr:col>98</xdr:col>
      <xdr:colOff>38100</xdr:colOff>
      <xdr:row>106</xdr:row>
      <xdr:rowOff>78994</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186055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21337</xdr:rowOff>
    </xdr:from>
    <xdr:to>
      <xdr:col>102</xdr:col>
      <xdr:colOff>114300</xdr:colOff>
      <xdr:row>106</xdr:row>
      <xdr:rowOff>28194</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flipV="1">
          <a:off x="18656300" y="1819503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743" name="n_1aveValue【公民館】&#10;一人当たり面積">
          <a:extLst>
            <a:ext uri="{FF2B5EF4-FFF2-40B4-BE49-F238E27FC236}">
              <a16:creationId xmlns:a16="http://schemas.microsoft.com/office/drawing/2014/main" id="{00000000-0008-0000-0E00-0000E7020000}"/>
            </a:ext>
          </a:extLst>
        </xdr:cNvPr>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744" name="n_2aveValue【公民館】&#10;一人当たり面積">
          <a:extLst>
            <a:ext uri="{FF2B5EF4-FFF2-40B4-BE49-F238E27FC236}">
              <a16:creationId xmlns:a16="http://schemas.microsoft.com/office/drawing/2014/main" id="{00000000-0008-0000-0E00-0000E8020000}"/>
            </a:ext>
          </a:extLst>
        </xdr:cNvPr>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745" name="n_3aveValue【公民館】&#10;一人当たり面積">
          <a:extLst>
            <a:ext uri="{FF2B5EF4-FFF2-40B4-BE49-F238E27FC236}">
              <a16:creationId xmlns:a16="http://schemas.microsoft.com/office/drawing/2014/main" id="{00000000-0008-0000-0E00-0000E9020000}"/>
            </a:ext>
          </a:extLst>
        </xdr:cNvPr>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746" name="n_4aveValue【公民館】&#10;一人当たり面積">
          <a:extLst>
            <a:ext uri="{FF2B5EF4-FFF2-40B4-BE49-F238E27FC236}">
              <a16:creationId xmlns:a16="http://schemas.microsoft.com/office/drawing/2014/main" id="{00000000-0008-0000-0E00-0000EA020000}"/>
            </a:ext>
          </a:extLst>
        </xdr:cNvPr>
        <xdr:cNvSpPr txBox="1"/>
      </xdr:nvSpPr>
      <xdr:spPr>
        <a:xfrm>
          <a:off x="18421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116095</xdr:rowOff>
    </xdr:from>
    <xdr:ext cx="469744" cy="259045"/>
    <xdr:sp macro="" textlink="">
      <xdr:nvSpPr>
        <xdr:cNvPr id="747" name="n_1mainValue【公民館】&#10;一人当たり面積">
          <a:extLst>
            <a:ext uri="{FF2B5EF4-FFF2-40B4-BE49-F238E27FC236}">
              <a16:creationId xmlns:a16="http://schemas.microsoft.com/office/drawing/2014/main" id="{00000000-0008-0000-0E00-0000EB020000}"/>
            </a:ext>
          </a:extLst>
        </xdr:cNvPr>
        <xdr:cNvSpPr txBox="1"/>
      </xdr:nvSpPr>
      <xdr:spPr>
        <a:xfrm>
          <a:off x="21075727" y="179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84090</xdr:rowOff>
    </xdr:from>
    <xdr:ext cx="469744" cy="259045"/>
    <xdr:sp macro="" textlink="">
      <xdr:nvSpPr>
        <xdr:cNvPr id="748" name="n_2mainValue【公民館】&#10;一人当たり面積">
          <a:extLst>
            <a:ext uri="{FF2B5EF4-FFF2-40B4-BE49-F238E27FC236}">
              <a16:creationId xmlns:a16="http://schemas.microsoft.com/office/drawing/2014/main" id="{00000000-0008-0000-0E00-0000EC020000}"/>
            </a:ext>
          </a:extLst>
        </xdr:cNvPr>
        <xdr:cNvSpPr txBox="1"/>
      </xdr:nvSpPr>
      <xdr:spPr>
        <a:xfrm>
          <a:off x="20199427" y="1791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88664</xdr:rowOff>
    </xdr:from>
    <xdr:ext cx="469744" cy="259045"/>
    <xdr:sp macro="" textlink="">
      <xdr:nvSpPr>
        <xdr:cNvPr id="749" name="n_3mainValue【公民館】&#10;一人当たり面積">
          <a:extLst>
            <a:ext uri="{FF2B5EF4-FFF2-40B4-BE49-F238E27FC236}">
              <a16:creationId xmlns:a16="http://schemas.microsoft.com/office/drawing/2014/main" id="{00000000-0008-0000-0E00-0000ED020000}"/>
            </a:ext>
          </a:extLst>
        </xdr:cNvPr>
        <xdr:cNvSpPr txBox="1"/>
      </xdr:nvSpPr>
      <xdr:spPr>
        <a:xfrm>
          <a:off x="193104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95521</xdr:rowOff>
    </xdr:from>
    <xdr:ext cx="469744" cy="259045"/>
    <xdr:sp macro="" textlink="">
      <xdr:nvSpPr>
        <xdr:cNvPr id="750" name="n_4mainValue【公民館】&#10;一人当たり面積">
          <a:extLst>
            <a:ext uri="{FF2B5EF4-FFF2-40B4-BE49-F238E27FC236}">
              <a16:creationId xmlns:a16="http://schemas.microsoft.com/office/drawing/2014/main" id="{00000000-0008-0000-0E00-0000EE020000}"/>
            </a:ext>
          </a:extLst>
        </xdr:cNvPr>
        <xdr:cNvSpPr txBox="1"/>
      </xdr:nvSpPr>
      <xdr:spPr>
        <a:xfrm>
          <a:off x="18421427" y="1792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類似団体と比較して特に有形固定資産減価償却率が低くなっている施設は、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道路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認定こども園・幼稚園・保育所</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で、それ以外は類似団体並みとなっている。要因として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道路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整備された時期が不明の市道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の取得年月日を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道路台帳が整備された昭和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月としていること、それ以降も市道の新規整備や資本的支出を伴う修繕が続いているためと考えられる。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認定</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こども園・幼稚園・保育所</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現在、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市立保育所が２園あるが、それぞれ平成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年度築と経過年数が耐用年数の半分以下ということもあって減価償却率が低</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くなっている。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また、一人当たりの数値が類似団体平均を大きく上回っているものとして、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道路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橋りょう・トンネル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公営住宅</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が挙げられる。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道路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橋りょう・トンネル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市の立地条件として山地が多</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いことの影響が大きい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と推測される。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特に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橋りょう・トンネルは面積・延長当たりの新設・修繕にかかる費用が多額になるため、今後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台帳の精査を行いながら、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橋りょう整備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しっかりと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検討していく必要がある。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公営住宅</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の一人当たり面積は類似団体平均の倍以上となっており、老朽化に伴う修繕費の増加も予想されることから、個別施設計画に基づき、適切に管理を行っていく必要がある。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認定こども園・幼稚園・保育所</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、市立の保育所が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園と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数が少ないため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一人当たり面積が少ないと推測される。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市民ニーズに合わせた子育て環境の整備も検討する必要がある。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56,706
56,071
276.31
31,236,671
29,883,213
1,169,358
15,549,039
21,702,739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131535</xdr:rowOff>
    </xdr:from>
    <xdr:to>
      <xdr:col>24</xdr:col>
      <xdr:colOff>114300</xdr:colOff>
      <xdr:row>39</xdr:row>
      <xdr:rowOff>61685</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109962</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98878</xdr:rowOff>
    </xdr:from>
    <xdr:to>
      <xdr:col>20</xdr:col>
      <xdr:colOff>38100</xdr:colOff>
      <xdr:row>39</xdr:row>
      <xdr:rowOff>29028</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149678</xdr:rowOff>
    </xdr:from>
    <xdr:to>
      <xdr:col>24</xdr:col>
      <xdr:colOff>63500</xdr:colOff>
      <xdr:row>39</xdr:row>
      <xdr:rowOff>10885</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66477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66222</xdr:rowOff>
    </xdr:from>
    <xdr:to>
      <xdr:col>15</xdr:col>
      <xdr:colOff>101600</xdr:colOff>
      <xdr:row>38</xdr:row>
      <xdr:rowOff>167822</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117022</xdr:rowOff>
    </xdr:from>
    <xdr:to>
      <xdr:col>19</xdr:col>
      <xdr:colOff>177800</xdr:colOff>
      <xdr:row>38</xdr:row>
      <xdr:rowOff>149678</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6321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33565</xdr:rowOff>
    </xdr:from>
    <xdr:to>
      <xdr:col>10</xdr:col>
      <xdr:colOff>165100</xdr:colOff>
      <xdr:row>38</xdr:row>
      <xdr:rowOff>135165</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84365</xdr:rowOff>
    </xdr:from>
    <xdr:to>
      <xdr:col>15</xdr:col>
      <xdr:colOff>50800</xdr:colOff>
      <xdr:row>38</xdr:row>
      <xdr:rowOff>117022</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59946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xdr:rowOff>
    </xdr:from>
    <xdr:to>
      <xdr:col>6</xdr:col>
      <xdr:colOff>38100</xdr:colOff>
      <xdr:row>38</xdr:row>
      <xdr:rowOff>102507</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51707</xdr:rowOff>
    </xdr:from>
    <xdr:to>
      <xdr:col>10</xdr:col>
      <xdr:colOff>114300</xdr:colOff>
      <xdr:row>38</xdr:row>
      <xdr:rowOff>84365</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56680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20155</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158949</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126292</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93634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38100</xdr:rowOff>
    </xdr:from>
    <xdr:to>
      <xdr:col>55</xdr:col>
      <xdr:colOff>50800</xdr:colOff>
      <xdr:row>40</xdr:row>
      <xdr:rowOff>139700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16527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50800</xdr:rowOff>
    </xdr:from>
    <xdr:to>
      <xdr:col>50</xdr:col>
      <xdr:colOff>165100</xdr:colOff>
      <xdr:row>40</xdr:row>
      <xdr:rowOff>152400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88900</xdr:rowOff>
    </xdr:from>
    <xdr:to>
      <xdr:col>55</xdr:col>
      <xdr:colOff>0</xdr:colOff>
      <xdr:row>40</xdr:row>
      <xdr:rowOff>101600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6946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76200</xdr:rowOff>
    </xdr:from>
    <xdr:to>
      <xdr:col>46</xdr:col>
      <xdr:colOff>38100</xdr:colOff>
      <xdr:row>41</xdr:row>
      <xdr:rowOff>6350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101600</xdr:rowOff>
    </xdr:from>
    <xdr:to>
      <xdr:col>50</xdr:col>
      <xdr:colOff>114300</xdr:colOff>
      <xdr:row>40</xdr:row>
      <xdr:rowOff>127000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695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76200</xdr:rowOff>
    </xdr:from>
    <xdr:to>
      <xdr:col>41</xdr:col>
      <xdr:colOff>101600</xdr:colOff>
      <xdr:row>41</xdr:row>
      <xdr:rowOff>6350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127000</xdr:rowOff>
    </xdr:from>
    <xdr:to>
      <xdr:col>45</xdr:col>
      <xdr:colOff>177800</xdr:colOff>
      <xdr:row>40</xdr:row>
      <xdr:rowOff>127000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76200</xdr:rowOff>
    </xdr:from>
    <xdr:to>
      <xdr:col>36</xdr:col>
      <xdr:colOff>165100</xdr:colOff>
      <xdr:row>41</xdr:row>
      <xdr:rowOff>6350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127000</xdr:rowOff>
    </xdr:from>
    <xdr:to>
      <xdr:col>41</xdr:col>
      <xdr:colOff>50800</xdr:colOff>
      <xdr:row>40</xdr:row>
      <xdr:rowOff>127000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143527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168927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168927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168927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6350</xdr:rowOff>
    </xdr:from>
    <xdr:to>
      <xdr:col>24</xdr:col>
      <xdr:colOff>114300</xdr:colOff>
      <xdr:row>61</xdr:row>
      <xdr:rowOff>107950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156227</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141877</xdr:rowOff>
    </xdr:from>
    <xdr:to>
      <xdr:col>20</xdr:col>
      <xdr:colOff>38100</xdr:colOff>
      <xdr:row>61</xdr:row>
      <xdr:rowOff>72027</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21227</xdr:rowOff>
    </xdr:from>
    <xdr:to>
      <xdr:col>24</xdr:col>
      <xdr:colOff>63500</xdr:colOff>
      <xdr:row>61</xdr:row>
      <xdr:rowOff>57150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04796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105954</xdr:rowOff>
    </xdr:from>
    <xdr:to>
      <xdr:col>15</xdr:col>
      <xdr:colOff>101600</xdr:colOff>
      <xdr:row>61</xdr:row>
      <xdr:rowOff>36104</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156754</xdr:rowOff>
    </xdr:from>
    <xdr:to>
      <xdr:col>19</xdr:col>
      <xdr:colOff>177800</xdr:colOff>
      <xdr:row>61</xdr:row>
      <xdr:rowOff>21227</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4437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70031</xdr:rowOff>
    </xdr:from>
    <xdr:to>
      <xdr:col>10</xdr:col>
      <xdr:colOff>165100</xdr:colOff>
      <xdr:row>61</xdr:row>
      <xdr:rowOff>181</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120831</xdr:rowOff>
    </xdr:from>
    <xdr:to>
      <xdr:col>15</xdr:col>
      <xdr:colOff>50800</xdr:colOff>
      <xdr:row>60</xdr:row>
      <xdr:rowOff>156754</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4078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99423</xdr:rowOff>
    </xdr:from>
    <xdr:to>
      <xdr:col>6</xdr:col>
      <xdr:colOff>38100</xdr:colOff>
      <xdr:row>60</xdr:row>
      <xdr:rowOff>29573</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150223</xdr:rowOff>
    </xdr:from>
    <xdr:to>
      <xdr:col>10</xdr:col>
      <xdr:colOff>114300</xdr:colOff>
      <xdr:row>60</xdr:row>
      <xdr:rowOff>120831</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265773"/>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63154</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82749</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88554</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52631</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46355</xdr:rowOff>
    </xdr:from>
    <xdr:to>
      <xdr:col>55</xdr:col>
      <xdr:colOff>50800</xdr:colOff>
      <xdr:row>61</xdr:row>
      <xdr:rowOff>147955</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69232</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35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52070</xdr:rowOff>
    </xdr:from>
    <xdr:to>
      <xdr:col>50</xdr:col>
      <xdr:colOff>165100</xdr:colOff>
      <xdr:row>61</xdr:row>
      <xdr:rowOff>153670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97155</xdr:rowOff>
    </xdr:from>
    <xdr:to>
      <xdr:col>55</xdr:col>
      <xdr:colOff>0</xdr:colOff>
      <xdr:row>61</xdr:row>
      <xdr:rowOff>102870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9639300" y="105556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59690</xdr:rowOff>
    </xdr:from>
    <xdr:to>
      <xdr:col>46</xdr:col>
      <xdr:colOff>38100</xdr:colOff>
      <xdr:row>61</xdr:row>
      <xdr:rowOff>161290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102870</xdr:rowOff>
    </xdr:from>
    <xdr:to>
      <xdr:col>50</xdr:col>
      <xdr:colOff>114300</xdr:colOff>
      <xdr:row>61</xdr:row>
      <xdr:rowOff>110490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0561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67310</xdr:rowOff>
    </xdr:from>
    <xdr:to>
      <xdr:col>41</xdr:col>
      <xdr:colOff>101600</xdr:colOff>
      <xdr:row>61</xdr:row>
      <xdr:rowOff>168910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110490</xdr:rowOff>
    </xdr:from>
    <xdr:to>
      <xdr:col>45</xdr:col>
      <xdr:colOff>177800</xdr:colOff>
      <xdr:row>61</xdr:row>
      <xdr:rowOff>118110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861300" y="10568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122555</xdr:rowOff>
    </xdr:from>
    <xdr:to>
      <xdr:col>36</xdr:col>
      <xdr:colOff>165100</xdr:colOff>
      <xdr:row>62</xdr:row>
      <xdr:rowOff>52705</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118110</xdr:rowOff>
    </xdr:from>
    <xdr:to>
      <xdr:col>41</xdr:col>
      <xdr:colOff>50800</xdr:colOff>
      <xdr:row>62</xdr:row>
      <xdr:rowOff>1905</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6972300" y="1057656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104792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22877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24782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135272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170197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6367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13987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69232</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35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143527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52070</xdr:rowOff>
    </xdr:from>
    <xdr:to>
      <xdr:col>20</xdr:col>
      <xdr:colOff>38100</xdr:colOff>
      <xdr:row>81</xdr:row>
      <xdr:rowOff>153670</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102870</xdr:rowOff>
    </xdr:from>
    <xdr:to>
      <xdr:col>24</xdr:col>
      <xdr:colOff>63500</xdr:colOff>
      <xdr:row>82</xdr:row>
      <xdr:rowOff>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797300" y="139903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149225</xdr:rowOff>
    </xdr:from>
    <xdr:to>
      <xdr:col>15</xdr:col>
      <xdr:colOff>101600</xdr:colOff>
      <xdr:row>81</xdr:row>
      <xdr:rowOff>79375</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28575</xdr:rowOff>
    </xdr:from>
    <xdr:to>
      <xdr:col>19</xdr:col>
      <xdr:colOff>177800</xdr:colOff>
      <xdr:row>81</xdr:row>
      <xdr:rowOff>102870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908300" y="139160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73025</xdr:rowOff>
    </xdr:from>
    <xdr:to>
      <xdr:col>10</xdr:col>
      <xdr:colOff>165100</xdr:colOff>
      <xdr:row>81</xdr:row>
      <xdr:rowOff>3175</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123825</xdr:rowOff>
    </xdr:from>
    <xdr:to>
      <xdr:col>15</xdr:col>
      <xdr:colOff>50800</xdr:colOff>
      <xdr:row>81</xdr:row>
      <xdr:rowOff>28575</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38398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170180</xdr:rowOff>
    </xdr:from>
    <xdr:to>
      <xdr:col>6</xdr:col>
      <xdr:colOff>38100</xdr:colOff>
      <xdr:row>80</xdr:row>
      <xdr:rowOff>100330</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49530</xdr:rowOff>
    </xdr:from>
    <xdr:to>
      <xdr:col>10</xdr:col>
      <xdr:colOff>114300</xdr:colOff>
      <xdr:row>80</xdr:row>
      <xdr:rowOff>123825</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130300" y="1376553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156227</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170197</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95902</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19702</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116857</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F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F00-00005901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F00-00005B010000}"/>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F00-00005D010000}"/>
            </a:ext>
          </a:extLst>
        </xdr:cNvPr>
        <xdr:cNvSpPr txBox="1"/>
      </xdr:nvSpPr>
      <xdr:spPr>
        <a:xfrm>
          <a:off x="10515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117602</xdr:rowOff>
    </xdr:from>
    <xdr:to>
      <xdr:col>55</xdr:col>
      <xdr:colOff>50800</xdr:colOff>
      <xdr:row>84</xdr:row>
      <xdr:rowOff>47752</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104267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140479</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F00-000069010000}"/>
            </a:ext>
          </a:extLst>
        </xdr:cNvPr>
        <xdr:cNvSpPr txBox="1"/>
      </xdr:nvSpPr>
      <xdr:spPr>
        <a:xfrm>
          <a:off x="10515600"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122174</xdr:rowOff>
    </xdr:from>
    <xdr:to>
      <xdr:col>50</xdr:col>
      <xdr:colOff>165100</xdr:colOff>
      <xdr:row>84</xdr:row>
      <xdr:rowOff>52324</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9588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168402</xdr:rowOff>
    </xdr:from>
    <xdr:to>
      <xdr:col>55</xdr:col>
      <xdr:colOff>0</xdr:colOff>
      <xdr:row>84</xdr:row>
      <xdr:rowOff>1524</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9639300" y="143987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122174</xdr:rowOff>
    </xdr:from>
    <xdr:to>
      <xdr:col>46</xdr:col>
      <xdr:colOff>38100</xdr:colOff>
      <xdr:row>84</xdr:row>
      <xdr:rowOff>52324</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8699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xdr:rowOff>
    </xdr:from>
    <xdr:to>
      <xdr:col>50</xdr:col>
      <xdr:colOff>114300</xdr:colOff>
      <xdr:row>84</xdr:row>
      <xdr:rowOff>1524</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8750300" y="14403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131318</xdr:rowOff>
    </xdr:from>
    <xdr:to>
      <xdr:col>41</xdr:col>
      <xdr:colOff>101600</xdr:colOff>
      <xdr:row>84</xdr:row>
      <xdr:rowOff>61468</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7810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1524</xdr:rowOff>
    </xdr:from>
    <xdr:to>
      <xdr:col>45</xdr:col>
      <xdr:colOff>177800</xdr:colOff>
      <xdr:row>84</xdr:row>
      <xdr:rowOff>10668</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7861300" y="14403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921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10668</xdr:rowOff>
    </xdr:from>
    <xdr:to>
      <xdr:col>41</xdr:col>
      <xdr:colOff>50800</xdr:colOff>
      <xdr:row>84</xdr:row>
      <xdr:rowOff>15239</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6972300" y="14412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a:extLst>
            <a:ext uri="{FF2B5EF4-FFF2-40B4-BE49-F238E27FC236}">
              <a16:creationId xmlns:a16="http://schemas.microsoft.com/office/drawing/2014/main" id="{00000000-0008-0000-0F00-000072010000}"/>
            </a:ext>
          </a:extLst>
        </xdr:cNvPr>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a:extLst>
            <a:ext uri="{FF2B5EF4-FFF2-40B4-BE49-F238E27FC236}">
              <a16:creationId xmlns:a16="http://schemas.microsoft.com/office/drawing/2014/main" id="{00000000-0008-0000-0F00-000073010000}"/>
            </a:ext>
          </a:extLst>
        </xdr:cNvPr>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a:extLst>
            <a:ext uri="{FF2B5EF4-FFF2-40B4-BE49-F238E27FC236}">
              <a16:creationId xmlns:a16="http://schemas.microsoft.com/office/drawing/2014/main" id="{00000000-0008-0000-0F00-000074010000}"/>
            </a:ext>
          </a:extLst>
        </xdr:cNvPr>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73" name="n_4aveValue【福祉施設】&#10;一人当たり面積">
          <a:extLst>
            <a:ext uri="{FF2B5EF4-FFF2-40B4-BE49-F238E27FC236}">
              <a16:creationId xmlns:a16="http://schemas.microsoft.com/office/drawing/2014/main" id="{00000000-0008-0000-0F00-000075010000}"/>
            </a:ext>
          </a:extLst>
        </xdr:cNvPr>
        <xdr:cNvSpPr txBox="1"/>
      </xdr:nvSpPr>
      <xdr:spPr>
        <a:xfrm>
          <a:off x="6737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43451</xdr:rowOff>
    </xdr:from>
    <xdr:ext cx="469744" cy="259045"/>
    <xdr:sp macro="" textlink="">
      <xdr:nvSpPr>
        <xdr:cNvPr id="374" name="n_1mainValue【福祉施設】&#10;一人当たり面積">
          <a:extLst>
            <a:ext uri="{FF2B5EF4-FFF2-40B4-BE49-F238E27FC236}">
              <a16:creationId xmlns:a16="http://schemas.microsoft.com/office/drawing/2014/main" id="{00000000-0008-0000-0F00-000076010000}"/>
            </a:ext>
          </a:extLst>
        </xdr:cNvPr>
        <xdr:cNvSpPr txBox="1"/>
      </xdr:nvSpPr>
      <xdr:spPr>
        <a:xfrm>
          <a:off x="93917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43451</xdr:rowOff>
    </xdr:from>
    <xdr:ext cx="469744" cy="259045"/>
    <xdr:sp macro="" textlink="">
      <xdr:nvSpPr>
        <xdr:cNvPr id="375" name="n_2mainValue【福祉施設】&#10;一人当たり面積">
          <a:extLst>
            <a:ext uri="{FF2B5EF4-FFF2-40B4-BE49-F238E27FC236}">
              <a16:creationId xmlns:a16="http://schemas.microsoft.com/office/drawing/2014/main" id="{00000000-0008-0000-0F00-000077010000}"/>
            </a:ext>
          </a:extLst>
        </xdr:cNvPr>
        <xdr:cNvSpPr txBox="1"/>
      </xdr:nvSpPr>
      <xdr:spPr>
        <a:xfrm>
          <a:off x="8515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52595</xdr:rowOff>
    </xdr:from>
    <xdr:ext cx="469744" cy="259045"/>
    <xdr:sp macro="" textlink="">
      <xdr:nvSpPr>
        <xdr:cNvPr id="376" name="n_3mainValue【福祉施設】&#10;一人当たり面積">
          <a:extLst>
            <a:ext uri="{FF2B5EF4-FFF2-40B4-BE49-F238E27FC236}">
              <a16:creationId xmlns:a16="http://schemas.microsoft.com/office/drawing/2014/main" id="{00000000-0008-0000-0F00-000078010000}"/>
            </a:ext>
          </a:extLst>
        </xdr:cNvPr>
        <xdr:cNvSpPr txBox="1"/>
      </xdr:nvSpPr>
      <xdr:spPr>
        <a:xfrm>
          <a:off x="7626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82566</xdr:rowOff>
    </xdr:from>
    <xdr:ext cx="469744" cy="259045"/>
    <xdr:sp macro="" textlink="">
      <xdr:nvSpPr>
        <xdr:cNvPr id="377" name="n_4mainValue【福祉施設】&#10;一人当たり面積">
          <a:extLst>
            <a:ext uri="{FF2B5EF4-FFF2-40B4-BE49-F238E27FC236}">
              <a16:creationId xmlns:a16="http://schemas.microsoft.com/office/drawing/2014/main" id="{00000000-0008-0000-0F00-000079010000}"/>
            </a:ext>
          </a:extLst>
        </xdr:cNvPr>
        <xdr:cNvSpPr txBox="1"/>
      </xdr:nvSpPr>
      <xdr:spPr>
        <a:xfrm>
          <a:off x="6737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00000000-0008-0000-0F00-00009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a:extLst>
            <a:ext uri="{FF2B5EF4-FFF2-40B4-BE49-F238E27FC236}">
              <a16:creationId xmlns:a16="http://schemas.microsoft.com/office/drawing/2014/main" id="{00000000-0008-0000-0F00-000094010000}"/>
            </a:ext>
          </a:extLst>
        </xdr:cNvPr>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a:extLst>
            <a:ext uri="{FF2B5EF4-FFF2-40B4-BE49-F238E27FC236}">
              <a16:creationId xmlns:a16="http://schemas.microsoft.com/office/drawing/2014/main" id="{00000000-0008-0000-0F00-000096010000}"/>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408" name="【市民会館】&#10;有形固定資産減価償却率平均値テキスト">
          <a:extLst>
            <a:ext uri="{FF2B5EF4-FFF2-40B4-BE49-F238E27FC236}">
              <a16:creationId xmlns:a16="http://schemas.microsoft.com/office/drawing/2014/main" id="{00000000-0008-0000-0F00-000098010000}"/>
            </a:ext>
          </a:extLst>
        </xdr:cNvPr>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45847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56441</xdr:rowOff>
    </xdr:from>
    <xdr:ext cx="405111" cy="259045"/>
    <xdr:sp macro="" textlink="">
      <xdr:nvSpPr>
        <xdr:cNvPr id="420" name="【市民会館】&#10;有形固定資産減価償却率該当値テキスト">
          <a:extLst>
            <a:ext uri="{FF2B5EF4-FFF2-40B4-BE49-F238E27FC236}">
              <a16:creationId xmlns:a16="http://schemas.microsoft.com/office/drawing/2014/main" id="{00000000-0008-0000-0F00-0000A4010000}"/>
            </a:ext>
          </a:extLst>
        </xdr:cNvPr>
        <xdr:cNvSpPr txBox="1"/>
      </xdr:nvSpPr>
      <xdr:spPr>
        <a:xfrm>
          <a:off x="4673600" y="1771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907</xdr:rowOff>
    </xdr:from>
    <xdr:to>
      <xdr:col>20</xdr:col>
      <xdr:colOff>38100</xdr:colOff>
      <xdr:row>104</xdr:row>
      <xdr:rowOff>102507</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37465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51707</xdr:rowOff>
    </xdr:from>
    <xdr:to>
      <xdr:col>24</xdr:col>
      <xdr:colOff>63500</xdr:colOff>
      <xdr:row>104</xdr:row>
      <xdr:rowOff>84364</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3797300" y="1788250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139700</xdr:rowOff>
    </xdr:from>
    <xdr:to>
      <xdr:col>15</xdr:col>
      <xdr:colOff>101600</xdr:colOff>
      <xdr:row>104</xdr:row>
      <xdr:rowOff>69850</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2857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19050</xdr:rowOff>
    </xdr:from>
    <xdr:to>
      <xdr:col>19</xdr:col>
      <xdr:colOff>177800</xdr:colOff>
      <xdr:row>104</xdr:row>
      <xdr:rowOff>51707</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2908300" y="178498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107043</xdr:rowOff>
    </xdr:from>
    <xdr:to>
      <xdr:col>10</xdr:col>
      <xdr:colOff>165100</xdr:colOff>
      <xdr:row>104</xdr:row>
      <xdr:rowOff>37193</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1968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157843</xdr:rowOff>
    </xdr:from>
    <xdr:to>
      <xdr:col>15</xdr:col>
      <xdr:colOff>50800</xdr:colOff>
      <xdr:row>104</xdr:row>
      <xdr:rowOff>19050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2019300" y="178171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74386</xdr:rowOff>
    </xdr:from>
    <xdr:to>
      <xdr:col>6</xdr:col>
      <xdr:colOff>38100</xdr:colOff>
      <xdr:row>104</xdr:row>
      <xdr:rowOff>4536</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1079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125186</xdr:rowOff>
    </xdr:from>
    <xdr:to>
      <xdr:col>10</xdr:col>
      <xdr:colOff>114300</xdr:colOff>
      <xdr:row>103</xdr:row>
      <xdr:rowOff>157843</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130300" y="177845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9" name="n_1aveValue【市民会館】&#10;有形固定資産減価償却率">
          <a:extLst>
            <a:ext uri="{FF2B5EF4-FFF2-40B4-BE49-F238E27FC236}">
              <a16:creationId xmlns:a16="http://schemas.microsoft.com/office/drawing/2014/main" id="{00000000-0008-0000-0F00-0000AD010000}"/>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30" name="n_2aveValue【市民会館】&#10;有形固定資産減価償却率">
          <a:extLst>
            <a:ext uri="{FF2B5EF4-FFF2-40B4-BE49-F238E27FC236}">
              <a16:creationId xmlns:a16="http://schemas.microsoft.com/office/drawing/2014/main" id="{00000000-0008-0000-0F00-0000AE010000}"/>
            </a:ext>
          </a:extLst>
        </xdr:cNvPr>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31" name="n_3aveValue【市民会館】&#10;有形固定資産減価償却率">
          <a:extLst>
            <a:ext uri="{FF2B5EF4-FFF2-40B4-BE49-F238E27FC236}">
              <a16:creationId xmlns:a16="http://schemas.microsoft.com/office/drawing/2014/main" id="{00000000-0008-0000-0F00-0000AF010000}"/>
            </a:ext>
          </a:extLst>
        </xdr:cNvPr>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32" name="n_4aveValue【市民会館】&#10;有形固定資産減価償却率">
          <a:extLst>
            <a:ext uri="{FF2B5EF4-FFF2-40B4-BE49-F238E27FC236}">
              <a16:creationId xmlns:a16="http://schemas.microsoft.com/office/drawing/2014/main" id="{00000000-0008-0000-0F00-0000B0010000}"/>
            </a:ext>
          </a:extLst>
        </xdr:cNvPr>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119034</xdr:rowOff>
    </xdr:from>
    <xdr:ext cx="405111" cy="259045"/>
    <xdr:sp macro="" textlink="">
      <xdr:nvSpPr>
        <xdr:cNvPr id="433" name="n_1mainValue【市民会館】&#10;有形固定資産減価償却率">
          <a:extLst>
            <a:ext uri="{FF2B5EF4-FFF2-40B4-BE49-F238E27FC236}">
              <a16:creationId xmlns:a16="http://schemas.microsoft.com/office/drawing/2014/main" id="{00000000-0008-0000-0F00-0000B1010000}"/>
            </a:ext>
          </a:extLst>
        </xdr:cNvPr>
        <xdr:cNvSpPr txBox="1"/>
      </xdr:nvSpPr>
      <xdr:spPr>
        <a:xfrm>
          <a:off x="35820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86377</xdr:rowOff>
    </xdr:from>
    <xdr:ext cx="405111" cy="259045"/>
    <xdr:sp macro="" textlink="">
      <xdr:nvSpPr>
        <xdr:cNvPr id="434" name="n_2mainValue【市民会館】&#10;有形固定資産減価償却率">
          <a:extLst>
            <a:ext uri="{FF2B5EF4-FFF2-40B4-BE49-F238E27FC236}">
              <a16:creationId xmlns:a16="http://schemas.microsoft.com/office/drawing/2014/main" id="{00000000-0008-0000-0F00-0000B2010000}"/>
            </a:ext>
          </a:extLst>
        </xdr:cNvPr>
        <xdr:cNvSpPr txBox="1"/>
      </xdr:nvSpPr>
      <xdr:spPr>
        <a:xfrm>
          <a:off x="2705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53720</xdr:rowOff>
    </xdr:from>
    <xdr:ext cx="405111" cy="259045"/>
    <xdr:sp macro="" textlink="">
      <xdr:nvSpPr>
        <xdr:cNvPr id="435" name="n_3mainValue【市民会館】&#10;有形固定資産減価償却率">
          <a:extLst>
            <a:ext uri="{FF2B5EF4-FFF2-40B4-BE49-F238E27FC236}">
              <a16:creationId xmlns:a16="http://schemas.microsoft.com/office/drawing/2014/main" id="{00000000-0008-0000-0F00-0000B3010000}"/>
            </a:ext>
          </a:extLst>
        </xdr:cNvPr>
        <xdr:cNvSpPr txBox="1"/>
      </xdr:nvSpPr>
      <xdr:spPr>
        <a:xfrm>
          <a:off x="1816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21063</xdr:rowOff>
    </xdr:from>
    <xdr:ext cx="405111" cy="259045"/>
    <xdr:sp macro="" textlink="">
      <xdr:nvSpPr>
        <xdr:cNvPr id="436" name="n_4mainValue【市民会館】&#10;有形固定資産減価償却率">
          <a:extLst>
            <a:ext uri="{FF2B5EF4-FFF2-40B4-BE49-F238E27FC236}">
              <a16:creationId xmlns:a16="http://schemas.microsoft.com/office/drawing/2014/main" id="{00000000-0008-0000-0F00-0000B4010000}"/>
            </a:ext>
          </a:extLst>
        </xdr:cNvPr>
        <xdr:cNvSpPr txBox="1"/>
      </xdr:nvSpPr>
      <xdr:spPr>
        <a:xfrm>
          <a:off x="927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F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F00-0000CF010000}"/>
            </a:ext>
          </a:extLst>
        </xdr:cNvPr>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F00-0000D1010000}"/>
            </a:ext>
          </a:extLst>
        </xdr:cNvPr>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F00-0000D3010000}"/>
            </a:ext>
          </a:extLst>
        </xdr:cNvPr>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170724</xdr:rowOff>
    </xdr:from>
    <xdr:to>
      <xdr:col>55</xdr:col>
      <xdr:colOff>50800</xdr:colOff>
      <xdr:row>108</xdr:row>
      <xdr:rowOff>100874</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104267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85651</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F00-0000DF010000}"/>
            </a:ext>
          </a:extLst>
        </xdr:cNvPr>
        <xdr:cNvSpPr txBox="1"/>
      </xdr:nvSpPr>
      <xdr:spPr>
        <a:xfrm>
          <a:off x="10515600" y="1843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2539</xdr:rowOff>
    </xdr:from>
    <xdr:to>
      <xdr:col>50</xdr:col>
      <xdr:colOff>165100</xdr:colOff>
      <xdr:row>108</xdr:row>
      <xdr:rowOff>104139</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9588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50074</xdr:rowOff>
    </xdr:from>
    <xdr:to>
      <xdr:col>55</xdr:col>
      <xdr:colOff>0</xdr:colOff>
      <xdr:row>108</xdr:row>
      <xdr:rowOff>53339</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9639300" y="185666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98879</xdr:rowOff>
    </xdr:from>
    <xdr:to>
      <xdr:col>46</xdr:col>
      <xdr:colOff>38100</xdr:colOff>
      <xdr:row>108</xdr:row>
      <xdr:rowOff>29029</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8699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149679</xdr:rowOff>
    </xdr:from>
    <xdr:to>
      <xdr:col>50</xdr:col>
      <xdr:colOff>114300</xdr:colOff>
      <xdr:row>108</xdr:row>
      <xdr:rowOff>53339</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8750300" y="18494829"/>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102144</xdr:rowOff>
    </xdr:from>
    <xdr:to>
      <xdr:col>41</xdr:col>
      <xdr:colOff>101600</xdr:colOff>
      <xdr:row>108</xdr:row>
      <xdr:rowOff>32294</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7810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149679</xdr:rowOff>
    </xdr:from>
    <xdr:to>
      <xdr:col>45</xdr:col>
      <xdr:colOff>177800</xdr:colOff>
      <xdr:row>107</xdr:row>
      <xdr:rowOff>152944</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7861300" y="184948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102144</xdr:rowOff>
    </xdr:from>
    <xdr:to>
      <xdr:col>36</xdr:col>
      <xdr:colOff>165100</xdr:colOff>
      <xdr:row>108</xdr:row>
      <xdr:rowOff>32294</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6921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152944</xdr:rowOff>
    </xdr:from>
    <xdr:to>
      <xdr:col>41</xdr:col>
      <xdr:colOff>50800</xdr:colOff>
      <xdr:row>107</xdr:row>
      <xdr:rowOff>152944</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6972300" y="18498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a:extLst>
            <a:ext uri="{FF2B5EF4-FFF2-40B4-BE49-F238E27FC236}">
              <a16:creationId xmlns:a16="http://schemas.microsoft.com/office/drawing/2014/main" id="{00000000-0008-0000-0F00-0000E8010000}"/>
            </a:ext>
          </a:extLst>
        </xdr:cNvPr>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89" name="n_2aveValue【市民会館】&#10;一人当たり面積">
          <a:extLst>
            <a:ext uri="{FF2B5EF4-FFF2-40B4-BE49-F238E27FC236}">
              <a16:creationId xmlns:a16="http://schemas.microsoft.com/office/drawing/2014/main" id="{00000000-0008-0000-0F00-0000E9010000}"/>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90" name="n_3aveValue【市民会館】&#10;一人当たり面積">
          <a:extLst>
            <a:ext uri="{FF2B5EF4-FFF2-40B4-BE49-F238E27FC236}">
              <a16:creationId xmlns:a16="http://schemas.microsoft.com/office/drawing/2014/main" id="{00000000-0008-0000-0F00-0000EA010000}"/>
            </a:ext>
          </a:extLst>
        </xdr:cNvPr>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a:extLst>
            <a:ext uri="{FF2B5EF4-FFF2-40B4-BE49-F238E27FC236}">
              <a16:creationId xmlns:a16="http://schemas.microsoft.com/office/drawing/2014/main" id="{00000000-0008-0000-0F00-0000EB010000}"/>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95266</xdr:rowOff>
    </xdr:from>
    <xdr:ext cx="469744" cy="259045"/>
    <xdr:sp macro="" textlink="">
      <xdr:nvSpPr>
        <xdr:cNvPr id="492" name="n_1mainValue【市民会館】&#10;一人当たり面積">
          <a:extLst>
            <a:ext uri="{FF2B5EF4-FFF2-40B4-BE49-F238E27FC236}">
              <a16:creationId xmlns:a16="http://schemas.microsoft.com/office/drawing/2014/main" id="{00000000-0008-0000-0F00-0000EC010000}"/>
            </a:ext>
          </a:extLst>
        </xdr:cNvPr>
        <xdr:cNvSpPr txBox="1"/>
      </xdr:nvSpPr>
      <xdr:spPr>
        <a:xfrm>
          <a:off x="9391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20156</xdr:rowOff>
    </xdr:from>
    <xdr:ext cx="469744" cy="259045"/>
    <xdr:sp macro="" textlink="">
      <xdr:nvSpPr>
        <xdr:cNvPr id="493" name="n_2mainValue【市民会館】&#10;一人当たり面積">
          <a:extLst>
            <a:ext uri="{FF2B5EF4-FFF2-40B4-BE49-F238E27FC236}">
              <a16:creationId xmlns:a16="http://schemas.microsoft.com/office/drawing/2014/main" id="{00000000-0008-0000-0F00-0000ED010000}"/>
            </a:ext>
          </a:extLst>
        </xdr:cNvPr>
        <xdr:cNvSpPr txBox="1"/>
      </xdr:nvSpPr>
      <xdr:spPr>
        <a:xfrm>
          <a:off x="85154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23421</xdr:rowOff>
    </xdr:from>
    <xdr:ext cx="469744" cy="259045"/>
    <xdr:sp macro="" textlink="">
      <xdr:nvSpPr>
        <xdr:cNvPr id="494" name="n_3mainValue【市民会館】&#10;一人当たり面積">
          <a:extLst>
            <a:ext uri="{FF2B5EF4-FFF2-40B4-BE49-F238E27FC236}">
              <a16:creationId xmlns:a16="http://schemas.microsoft.com/office/drawing/2014/main" id="{00000000-0008-0000-0F00-0000EE010000}"/>
            </a:ext>
          </a:extLst>
        </xdr:cNvPr>
        <xdr:cNvSpPr txBox="1"/>
      </xdr:nvSpPr>
      <xdr:spPr>
        <a:xfrm>
          <a:off x="7626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23421</xdr:rowOff>
    </xdr:from>
    <xdr:ext cx="469744" cy="259045"/>
    <xdr:sp macro="" textlink="">
      <xdr:nvSpPr>
        <xdr:cNvPr id="495" name="n_4mainValue【市民会館】&#10;一人当たり面積">
          <a:extLst>
            <a:ext uri="{FF2B5EF4-FFF2-40B4-BE49-F238E27FC236}">
              <a16:creationId xmlns:a16="http://schemas.microsoft.com/office/drawing/2014/main" id="{00000000-0008-0000-0F00-0000EF010000}"/>
            </a:ext>
          </a:extLst>
        </xdr:cNvPr>
        <xdr:cNvSpPr txBox="1"/>
      </xdr:nvSpPr>
      <xdr:spPr>
        <a:xfrm>
          <a:off x="6737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F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0000000-0008-0000-0F00-00000A02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F00-00000C020000}"/>
            </a:ext>
          </a:extLst>
        </xdr:cNvPr>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F00-00000E020000}"/>
            </a:ext>
          </a:extLst>
        </xdr:cNvPr>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72753</xdr:rowOff>
    </xdr:from>
    <xdr:to>
      <xdr:col>85</xdr:col>
      <xdr:colOff>177800</xdr:colOff>
      <xdr:row>41</xdr:row>
      <xdr:rowOff>2903</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6268700" y="69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51180</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F00-00001A020000}"/>
            </a:ext>
          </a:extLst>
        </xdr:cNvPr>
        <xdr:cNvSpPr txBox="1"/>
      </xdr:nvSpPr>
      <xdr:spPr>
        <a:xfrm>
          <a:off x="16357600"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20501</xdr:rowOff>
    </xdr:from>
    <xdr:to>
      <xdr:col>81</xdr:col>
      <xdr:colOff>101600</xdr:colOff>
      <xdr:row>40</xdr:row>
      <xdr:rowOff>122101</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5430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71301</xdr:rowOff>
    </xdr:from>
    <xdr:to>
      <xdr:col>85</xdr:col>
      <xdr:colOff>127000</xdr:colOff>
      <xdr:row>40</xdr:row>
      <xdr:rowOff>123553</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5481300" y="692930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139700</xdr:rowOff>
    </xdr:from>
    <xdr:to>
      <xdr:col>76</xdr:col>
      <xdr:colOff>165100</xdr:colOff>
      <xdr:row>40</xdr:row>
      <xdr:rowOff>69850</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4541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19050</xdr:rowOff>
    </xdr:from>
    <xdr:to>
      <xdr:col>81</xdr:col>
      <xdr:colOff>50800</xdr:colOff>
      <xdr:row>40</xdr:row>
      <xdr:rowOff>71301</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4592300" y="687705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35197</xdr:rowOff>
    </xdr:from>
    <xdr:to>
      <xdr:col>72</xdr:col>
      <xdr:colOff>38100</xdr:colOff>
      <xdr:row>40</xdr:row>
      <xdr:rowOff>136797</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3652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19050</xdr:rowOff>
    </xdr:from>
    <xdr:to>
      <xdr:col>76</xdr:col>
      <xdr:colOff>114300</xdr:colOff>
      <xdr:row>40</xdr:row>
      <xdr:rowOff>85997</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13703300" y="687705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162560</xdr:rowOff>
    </xdr:from>
    <xdr:to>
      <xdr:col>67</xdr:col>
      <xdr:colOff>101600</xdr:colOff>
      <xdr:row>40</xdr:row>
      <xdr:rowOff>92710</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2763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41910</xdr:rowOff>
    </xdr:from>
    <xdr:to>
      <xdr:col>71</xdr:col>
      <xdr:colOff>177800</xdr:colOff>
      <xdr:row>40</xdr:row>
      <xdr:rowOff>85997</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814300" y="689991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113228</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52660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60977</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4389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127924</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35007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83837</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2611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F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F00-000041020000}"/>
            </a:ext>
          </a:extLst>
        </xdr:cNvPr>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F00-000043020000}"/>
            </a:ext>
          </a:extLst>
        </xdr:cNvPr>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28324</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F00-000045020000}"/>
            </a:ext>
          </a:extLst>
        </xdr:cNvPr>
        <xdr:cNvSpPr txBox="1"/>
      </xdr:nvSpPr>
      <xdr:spPr>
        <a:xfrm>
          <a:off x="22199600" y="688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144976</xdr:rowOff>
    </xdr:from>
    <xdr:to>
      <xdr:col>116</xdr:col>
      <xdr:colOff>114300</xdr:colOff>
      <xdr:row>38</xdr:row>
      <xdr:rowOff>75126</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64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167853</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F00-000051020000}"/>
            </a:ext>
          </a:extLst>
        </xdr:cNvPr>
        <xdr:cNvSpPr txBox="1"/>
      </xdr:nvSpPr>
      <xdr:spPr>
        <a:xfrm>
          <a:off x="22199600" y="634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152412</xdr:rowOff>
    </xdr:from>
    <xdr:to>
      <xdr:col>112</xdr:col>
      <xdr:colOff>38100</xdr:colOff>
      <xdr:row>38</xdr:row>
      <xdr:rowOff>82562</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649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24326</xdr:rowOff>
    </xdr:from>
    <xdr:to>
      <xdr:col>116</xdr:col>
      <xdr:colOff>63500</xdr:colOff>
      <xdr:row>38</xdr:row>
      <xdr:rowOff>31762</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1323300" y="6539426"/>
          <a:ext cx="838200" cy="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161008</xdr:rowOff>
    </xdr:from>
    <xdr:to>
      <xdr:col>107</xdr:col>
      <xdr:colOff>101600</xdr:colOff>
      <xdr:row>38</xdr:row>
      <xdr:rowOff>91158</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650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31762</xdr:rowOff>
    </xdr:from>
    <xdr:to>
      <xdr:col>111</xdr:col>
      <xdr:colOff>177800</xdr:colOff>
      <xdr:row>38</xdr:row>
      <xdr:rowOff>40358</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0434300" y="6546862"/>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47800</xdr:rowOff>
    </xdr:from>
    <xdr:to>
      <xdr:col>102</xdr:col>
      <xdr:colOff>165100</xdr:colOff>
      <xdr:row>38</xdr:row>
      <xdr:rowOff>149400</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656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40358</xdr:rowOff>
    </xdr:from>
    <xdr:to>
      <xdr:col>107</xdr:col>
      <xdr:colOff>50800</xdr:colOff>
      <xdr:row>38</xdr:row>
      <xdr:rowOff>98600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9545300" y="6555458"/>
          <a:ext cx="889000" cy="5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53948</xdr:rowOff>
    </xdr:from>
    <xdr:to>
      <xdr:col>98</xdr:col>
      <xdr:colOff>38100</xdr:colOff>
      <xdr:row>38</xdr:row>
      <xdr:rowOff>155548</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8605500" y="656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98600</xdr:rowOff>
    </xdr:from>
    <xdr:to>
      <xdr:col>102</xdr:col>
      <xdr:colOff>114300</xdr:colOff>
      <xdr:row>38</xdr:row>
      <xdr:rowOff>104748</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8656300" y="6613700"/>
          <a:ext cx="889000" cy="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136013</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43411" y="699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130757</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67111" y="69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146329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78111" y="700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159424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389111" y="701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99089</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1011095" y="627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107685</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20134795" y="627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165928</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9245795" y="633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624</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356795" y="634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00000000-0008-0000-0F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00000000-0008-0000-0F00-00007C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00000000-0008-0000-0F00-00007E020000}"/>
            </a:ext>
          </a:extLst>
        </xdr:cNvPr>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00000000-0008-0000-0F00-000080020000}"/>
            </a:ext>
          </a:extLst>
        </xdr:cNvPr>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87993</xdr:rowOff>
    </xdr:from>
    <xdr:to>
      <xdr:col>85</xdr:col>
      <xdr:colOff>177800</xdr:colOff>
      <xdr:row>62</xdr:row>
      <xdr:rowOff>18143</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62687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66420</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0000000-0008-0000-0F00-00008C020000}"/>
            </a:ext>
          </a:extLst>
        </xdr:cNvPr>
        <xdr:cNvSpPr txBox="1"/>
      </xdr:nvSpPr>
      <xdr:spPr>
        <a:xfrm>
          <a:off x="16357600"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55335</xdr:rowOff>
    </xdr:from>
    <xdr:to>
      <xdr:col>81</xdr:col>
      <xdr:colOff>101600</xdr:colOff>
      <xdr:row>61</xdr:row>
      <xdr:rowOff>156935</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5430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106135</xdr:rowOff>
    </xdr:from>
    <xdr:to>
      <xdr:col>85</xdr:col>
      <xdr:colOff>127000</xdr:colOff>
      <xdr:row>61</xdr:row>
      <xdr:rowOff>138793</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5481300" y="105645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22678</xdr:rowOff>
    </xdr:from>
    <xdr:to>
      <xdr:col>76</xdr:col>
      <xdr:colOff>165100</xdr:colOff>
      <xdr:row>61</xdr:row>
      <xdr:rowOff>124278</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4541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73478</xdr:rowOff>
    </xdr:from>
    <xdr:to>
      <xdr:col>81</xdr:col>
      <xdr:colOff>50800</xdr:colOff>
      <xdr:row>61</xdr:row>
      <xdr:rowOff>106135</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4592300" y="10531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161472</xdr:rowOff>
    </xdr:from>
    <xdr:to>
      <xdr:col>72</xdr:col>
      <xdr:colOff>38100</xdr:colOff>
      <xdr:row>61</xdr:row>
      <xdr:rowOff>91622</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3652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40822</xdr:rowOff>
    </xdr:from>
    <xdr:to>
      <xdr:col>76</xdr:col>
      <xdr:colOff>114300</xdr:colOff>
      <xdr:row>61</xdr:row>
      <xdr:rowOff>73478</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3703300" y="10499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128815</xdr:rowOff>
    </xdr:from>
    <xdr:to>
      <xdr:col>67</xdr:col>
      <xdr:colOff>101600</xdr:colOff>
      <xdr:row>61</xdr:row>
      <xdr:rowOff>58965</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2763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8165</xdr:rowOff>
    </xdr:from>
    <xdr:to>
      <xdr:col>71</xdr:col>
      <xdr:colOff>177800</xdr:colOff>
      <xdr:row>61</xdr:row>
      <xdr:rowOff>40822</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814300" y="10466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148062</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52660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115405</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4389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82749</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3500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50092</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2611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00000000-0008-0000-0F00-0000B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00000000-0008-0000-0F00-0000B5020000}"/>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00000000-0008-0000-0F00-0000B7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00000000-0008-0000-0F00-0000B9020000}"/>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22110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3827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00000000-0008-0000-0F00-0000C5020000}"/>
            </a:ext>
          </a:extLst>
        </xdr:cNvPr>
        <xdr:cNvSpPr txBox="1"/>
      </xdr:nvSpPr>
      <xdr:spPr>
        <a:xfrm>
          <a:off x="221996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127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76200</xdr:rowOff>
    </xdr:from>
    <xdr:to>
      <xdr:col>116</xdr:col>
      <xdr:colOff>63500</xdr:colOff>
      <xdr:row>62</xdr:row>
      <xdr:rowOff>76200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21323300" y="1070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25400</xdr:rowOff>
    </xdr:from>
    <xdr:to>
      <xdr:col>107</xdr:col>
      <xdr:colOff>101600</xdr:colOff>
      <xdr:row>62</xdr:row>
      <xdr:rowOff>127000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0383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76200</xdr:rowOff>
    </xdr:from>
    <xdr:to>
      <xdr:col>111</xdr:col>
      <xdr:colOff>177800</xdr:colOff>
      <xdr:row>62</xdr:row>
      <xdr:rowOff>76200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20434300" y="1070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38100</xdr:rowOff>
    </xdr:from>
    <xdr:to>
      <xdr:col>102</xdr:col>
      <xdr:colOff>165100</xdr:colOff>
      <xdr:row>62</xdr:row>
      <xdr:rowOff>139700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9494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76200</xdr:rowOff>
    </xdr:from>
    <xdr:to>
      <xdr:col>107</xdr:col>
      <xdr:colOff>50800</xdr:colOff>
      <xdr:row>62</xdr:row>
      <xdr:rowOff>88900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flipV="1">
          <a:off x="19545300" y="1070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38100</xdr:rowOff>
    </xdr:from>
    <xdr:to>
      <xdr:col>98</xdr:col>
      <xdr:colOff>38100</xdr:colOff>
      <xdr:row>62</xdr:row>
      <xdr:rowOff>139700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8605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88900</xdr:rowOff>
    </xdr:from>
    <xdr:to>
      <xdr:col>102</xdr:col>
      <xdr:colOff>114300</xdr:colOff>
      <xdr:row>62</xdr:row>
      <xdr:rowOff>88900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8656300" y="1071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8" name="n_1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19" name="n_2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20" name="n_3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21" name="n_4aveValue【保健センター・保健所】&#10;一人当たり面積">
          <a:extLst>
            <a:ext uri="{FF2B5EF4-FFF2-40B4-BE49-F238E27FC236}">
              <a16:creationId xmlns:a16="http://schemas.microsoft.com/office/drawing/2014/main" id="{00000000-0008-0000-0F00-0000D1020000}"/>
            </a:ext>
          </a:extLst>
        </xdr:cNvPr>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118127</xdr:rowOff>
    </xdr:from>
    <xdr:ext cx="469744" cy="259045"/>
    <xdr:sp macro="" textlink="">
      <xdr:nvSpPr>
        <xdr:cNvPr id="722" name="n_1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723" name="n_2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20199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130827</xdr:rowOff>
    </xdr:from>
    <xdr:ext cx="469744" cy="259045"/>
    <xdr:sp macro="" textlink="">
      <xdr:nvSpPr>
        <xdr:cNvPr id="724" name="n_3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9310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130827</xdr:rowOff>
    </xdr:from>
    <xdr:ext cx="469744" cy="259045"/>
    <xdr:sp macro="" textlink="">
      <xdr:nvSpPr>
        <xdr:cNvPr id="725" name="n_4mainValue【保健センター・保健所】&#10;一人当たり面積">
          <a:extLst>
            <a:ext uri="{FF2B5EF4-FFF2-40B4-BE49-F238E27FC236}">
              <a16:creationId xmlns:a16="http://schemas.microsoft.com/office/drawing/2014/main" id="{00000000-0008-0000-0F00-0000D5020000}"/>
            </a:ext>
          </a:extLst>
        </xdr:cNvPr>
        <xdr:cNvSpPr txBox="1"/>
      </xdr:nvSpPr>
      <xdr:spPr>
        <a:xfrm>
          <a:off x="18421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a:extLst>
            <a:ext uri="{FF2B5EF4-FFF2-40B4-BE49-F238E27FC236}">
              <a16:creationId xmlns:a16="http://schemas.microsoft.com/office/drawing/2014/main" id="{00000000-0008-0000-0F00-0000E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a:extLst>
            <a:ext uri="{FF2B5EF4-FFF2-40B4-BE49-F238E27FC236}">
              <a16:creationId xmlns:a16="http://schemas.microsoft.com/office/drawing/2014/main" id="{00000000-0008-0000-0F00-0000F0020000}"/>
            </a:ext>
          </a:extLst>
        </xdr:cNvPr>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a:extLst>
            <a:ext uri="{FF2B5EF4-FFF2-40B4-BE49-F238E27FC236}">
              <a16:creationId xmlns:a16="http://schemas.microsoft.com/office/drawing/2014/main" id="{00000000-0008-0000-0F00-0000F2020000}"/>
            </a:ext>
          </a:extLst>
        </xdr:cNvPr>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756" name="【消防施設】&#10;有形固定資産減価償却率平均値テキスト">
          <a:extLst>
            <a:ext uri="{FF2B5EF4-FFF2-40B4-BE49-F238E27FC236}">
              <a16:creationId xmlns:a16="http://schemas.microsoft.com/office/drawing/2014/main" id="{00000000-0008-0000-0F00-0000F4020000}"/>
            </a:ext>
          </a:extLst>
        </xdr:cNvPr>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62687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116313</xdr:rowOff>
    </xdr:from>
    <xdr:ext cx="405111" cy="259045"/>
    <xdr:sp macro="" textlink="">
      <xdr:nvSpPr>
        <xdr:cNvPr id="768" name="【消防施設】&#10;有形固定資産減価償却率該当値テキスト">
          <a:extLst>
            <a:ext uri="{FF2B5EF4-FFF2-40B4-BE49-F238E27FC236}">
              <a16:creationId xmlns:a16="http://schemas.microsoft.com/office/drawing/2014/main" id="{00000000-0008-0000-0F00-000000030000}"/>
            </a:ext>
          </a:extLst>
        </xdr:cNvPr>
        <xdr:cNvSpPr txBox="1"/>
      </xdr:nvSpPr>
      <xdr:spPr>
        <a:xfrm>
          <a:off x="16357600" y="1400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52614</xdr:rowOff>
    </xdr:from>
    <xdr:to>
      <xdr:col>81</xdr:col>
      <xdr:colOff>101600</xdr:colOff>
      <xdr:row>82</xdr:row>
      <xdr:rowOff>154214</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5430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103414</xdr:rowOff>
    </xdr:from>
    <xdr:to>
      <xdr:col>85</xdr:col>
      <xdr:colOff>127000</xdr:colOff>
      <xdr:row>82</xdr:row>
      <xdr:rowOff>144236</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5481300" y="1416231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11793</xdr:rowOff>
    </xdr:from>
    <xdr:to>
      <xdr:col>76</xdr:col>
      <xdr:colOff>165100</xdr:colOff>
      <xdr:row>82</xdr:row>
      <xdr:rowOff>113393</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4541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62593</xdr:rowOff>
    </xdr:from>
    <xdr:to>
      <xdr:col>81</xdr:col>
      <xdr:colOff>50800</xdr:colOff>
      <xdr:row>82</xdr:row>
      <xdr:rowOff>103414</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4592300" y="1412149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139156</xdr:rowOff>
    </xdr:from>
    <xdr:to>
      <xdr:col>72</xdr:col>
      <xdr:colOff>38100</xdr:colOff>
      <xdr:row>82</xdr:row>
      <xdr:rowOff>69306</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3652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18506</xdr:rowOff>
    </xdr:from>
    <xdr:to>
      <xdr:col>76</xdr:col>
      <xdr:colOff>114300</xdr:colOff>
      <xdr:row>82</xdr:row>
      <xdr:rowOff>62593</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3703300" y="1407740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160382</xdr:rowOff>
    </xdr:from>
    <xdr:to>
      <xdr:col>67</xdr:col>
      <xdr:colOff>101600</xdr:colOff>
      <xdr:row>82</xdr:row>
      <xdr:rowOff>90532</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12763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18506</xdr:rowOff>
    </xdr:from>
    <xdr:to>
      <xdr:col>71</xdr:col>
      <xdr:colOff>177800</xdr:colOff>
      <xdr:row>82</xdr:row>
      <xdr:rowOff>39732</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flipV="1">
          <a:off x="12814300" y="1407740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77" name="n_1aveValue【消防施設】&#10;有形固定資産減価償却率">
          <a:extLst>
            <a:ext uri="{FF2B5EF4-FFF2-40B4-BE49-F238E27FC236}">
              <a16:creationId xmlns:a16="http://schemas.microsoft.com/office/drawing/2014/main" id="{00000000-0008-0000-0F00-000009030000}"/>
            </a:ext>
          </a:extLst>
        </xdr:cNvPr>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8" name="n_2aveValue【消防施設】&#10;有形固定資産減価償却率">
          <a:extLst>
            <a:ext uri="{FF2B5EF4-FFF2-40B4-BE49-F238E27FC236}">
              <a16:creationId xmlns:a16="http://schemas.microsoft.com/office/drawing/2014/main" id="{00000000-0008-0000-0F00-00000A030000}"/>
            </a:ext>
          </a:extLst>
        </xdr:cNvPr>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9" name="n_3aveValue【消防施設】&#10;有形固定資産減価償却率">
          <a:extLst>
            <a:ext uri="{FF2B5EF4-FFF2-40B4-BE49-F238E27FC236}">
              <a16:creationId xmlns:a16="http://schemas.microsoft.com/office/drawing/2014/main" id="{00000000-0008-0000-0F00-00000B030000}"/>
            </a:ext>
          </a:extLst>
        </xdr:cNvPr>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80" name="n_4aveValue【消防施設】&#10;有形固定資産減価償却率">
          <a:extLst>
            <a:ext uri="{FF2B5EF4-FFF2-40B4-BE49-F238E27FC236}">
              <a16:creationId xmlns:a16="http://schemas.microsoft.com/office/drawing/2014/main" id="{00000000-0008-0000-0F00-00000C030000}"/>
            </a:ext>
          </a:extLst>
        </xdr:cNvPr>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170741</xdr:rowOff>
    </xdr:from>
    <xdr:ext cx="405111" cy="259045"/>
    <xdr:sp macro="" textlink="">
      <xdr:nvSpPr>
        <xdr:cNvPr id="781" name="n_1mainValue【消防施設】&#10;有形固定資産減価償却率">
          <a:extLst>
            <a:ext uri="{FF2B5EF4-FFF2-40B4-BE49-F238E27FC236}">
              <a16:creationId xmlns:a16="http://schemas.microsoft.com/office/drawing/2014/main" id="{00000000-0008-0000-0F00-00000D030000}"/>
            </a:ext>
          </a:extLst>
        </xdr:cNvPr>
        <xdr:cNvSpPr txBox="1"/>
      </xdr:nvSpPr>
      <xdr:spPr>
        <a:xfrm>
          <a:off x="152660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129920</xdr:rowOff>
    </xdr:from>
    <xdr:ext cx="405111" cy="259045"/>
    <xdr:sp macro="" textlink="">
      <xdr:nvSpPr>
        <xdr:cNvPr id="782" name="n_2mainValue【消防施設】&#10;有形固定資産減価償却率">
          <a:extLst>
            <a:ext uri="{FF2B5EF4-FFF2-40B4-BE49-F238E27FC236}">
              <a16:creationId xmlns:a16="http://schemas.microsoft.com/office/drawing/2014/main" id="{00000000-0008-0000-0F00-00000E030000}"/>
            </a:ext>
          </a:extLst>
        </xdr:cNvPr>
        <xdr:cNvSpPr txBox="1"/>
      </xdr:nvSpPr>
      <xdr:spPr>
        <a:xfrm>
          <a:off x="14389744" y="1384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783" name="n_3mainValue【消防施設】&#10;有形固定資産減価償却率">
          <a:extLst>
            <a:ext uri="{FF2B5EF4-FFF2-40B4-BE49-F238E27FC236}">
              <a16:creationId xmlns:a16="http://schemas.microsoft.com/office/drawing/2014/main" id="{00000000-0008-0000-0F00-00000F030000}"/>
            </a:ext>
          </a:extLst>
        </xdr:cNvPr>
        <xdr:cNvSpPr txBox="1"/>
      </xdr:nvSpPr>
      <xdr:spPr>
        <a:xfrm>
          <a:off x="13500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784" name="n_4mainValue【消防施設】&#10;有形固定資産減価償却率">
          <a:extLst>
            <a:ext uri="{FF2B5EF4-FFF2-40B4-BE49-F238E27FC236}">
              <a16:creationId xmlns:a16="http://schemas.microsoft.com/office/drawing/2014/main" id="{00000000-0008-0000-0F00-000010030000}"/>
            </a:ext>
          </a:extLst>
        </xdr:cNvPr>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7" name="【庁舎】&#10;有形固定資産減価償却率グラフ枠">
          <a:extLst>
            <a:ext uri="{FF2B5EF4-FFF2-40B4-BE49-F238E27FC236}">
              <a16:creationId xmlns:a16="http://schemas.microsoft.com/office/drawing/2014/main" id="{00000000-0008-0000-0F00-00003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9" name="【庁舎】&#10;有形固定資産減価償却率最小値テキスト">
          <a:extLst>
            <a:ext uri="{FF2B5EF4-FFF2-40B4-BE49-F238E27FC236}">
              <a16:creationId xmlns:a16="http://schemas.microsoft.com/office/drawing/2014/main" id="{00000000-0008-0000-0F00-000033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21" name="【庁舎】&#10;有形固定資産減価償却率最大値テキスト">
          <a:extLst>
            <a:ext uri="{FF2B5EF4-FFF2-40B4-BE49-F238E27FC236}">
              <a16:creationId xmlns:a16="http://schemas.microsoft.com/office/drawing/2014/main" id="{00000000-0008-0000-0F00-00003503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23" name="【庁舎】&#10;有形固定資産減価償却率平均値テキスト">
          <a:extLst>
            <a:ext uri="{FF2B5EF4-FFF2-40B4-BE49-F238E27FC236}">
              <a16:creationId xmlns:a16="http://schemas.microsoft.com/office/drawing/2014/main" id="{00000000-0008-0000-0F00-000037030000}"/>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16268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28320</xdr:rowOff>
    </xdr:from>
    <xdr:ext cx="405111" cy="259045"/>
    <xdr:sp macro="" textlink="">
      <xdr:nvSpPr>
        <xdr:cNvPr id="835" name="【庁舎】&#10;有形固定資産減価償却率該当値テキスト">
          <a:extLst>
            <a:ext uri="{FF2B5EF4-FFF2-40B4-BE49-F238E27FC236}">
              <a16:creationId xmlns:a16="http://schemas.microsoft.com/office/drawing/2014/main" id="{00000000-0008-0000-0F00-000043030000}"/>
            </a:ext>
          </a:extLst>
        </xdr:cNvPr>
        <xdr:cNvSpPr txBox="1"/>
      </xdr:nvSpPr>
      <xdr:spPr>
        <a:xfrm>
          <a:off x="16357600"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27032</xdr:rowOff>
    </xdr:from>
    <xdr:to>
      <xdr:col>81</xdr:col>
      <xdr:colOff>101600</xdr:colOff>
      <xdr:row>105</xdr:row>
      <xdr:rowOff>128632</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15430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77832</xdr:rowOff>
    </xdr:from>
    <xdr:to>
      <xdr:col>85</xdr:col>
      <xdr:colOff>127000</xdr:colOff>
      <xdr:row>105</xdr:row>
      <xdr:rowOff>100693</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5481300" y="1808008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14541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56606</xdr:rowOff>
    </xdr:from>
    <xdr:to>
      <xdr:col>81</xdr:col>
      <xdr:colOff>50800</xdr:colOff>
      <xdr:row>105</xdr:row>
      <xdr:rowOff>77832</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14592300" y="1805885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13652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32113</xdr:rowOff>
    </xdr:from>
    <xdr:to>
      <xdr:col>76</xdr:col>
      <xdr:colOff>114300</xdr:colOff>
      <xdr:row>105</xdr:row>
      <xdr:rowOff>56606</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3703300" y="180343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126637</xdr:rowOff>
    </xdr:from>
    <xdr:to>
      <xdr:col>67</xdr:col>
      <xdr:colOff>101600</xdr:colOff>
      <xdr:row>105</xdr:row>
      <xdr:rowOff>56787</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12763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5987</xdr:rowOff>
    </xdr:from>
    <xdr:to>
      <xdr:col>71</xdr:col>
      <xdr:colOff>177800</xdr:colOff>
      <xdr:row>105</xdr:row>
      <xdr:rowOff>32113</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2814300" y="180082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44" name="n_1aveValue【庁舎】&#10;有形固定資産減価償却率">
          <a:extLst>
            <a:ext uri="{FF2B5EF4-FFF2-40B4-BE49-F238E27FC236}">
              <a16:creationId xmlns:a16="http://schemas.microsoft.com/office/drawing/2014/main" id="{00000000-0008-0000-0F00-00004C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45" name="n_2aveValue【庁舎】&#10;有形固定資産減価償却率">
          <a:extLst>
            <a:ext uri="{FF2B5EF4-FFF2-40B4-BE49-F238E27FC236}">
              <a16:creationId xmlns:a16="http://schemas.microsoft.com/office/drawing/2014/main" id="{00000000-0008-0000-0F00-00004D030000}"/>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846" name="n_3aveValue【庁舎】&#10;有形固定資産減価償却率">
          <a:extLst>
            <a:ext uri="{FF2B5EF4-FFF2-40B4-BE49-F238E27FC236}">
              <a16:creationId xmlns:a16="http://schemas.microsoft.com/office/drawing/2014/main" id="{00000000-0008-0000-0F00-00004E030000}"/>
            </a:ext>
          </a:extLst>
        </xdr:cNvPr>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847" name="n_4aveValue【庁舎】&#10;有形固定資産減価償却率">
          <a:extLst>
            <a:ext uri="{FF2B5EF4-FFF2-40B4-BE49-F238E27FC236}">
              <a16:creationId xmlns:a16="http://schemas.microsoft.com/office/drawing/2014/main" id="{00000000-0008-0000-0F00-00004F030000}"/>
            </a:ext>
          </a:extLst>
        </xdr:cNvPr>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119759</xdr:rowOff>
    </xdr:from>
    <xdr:ext cx="405111" cy="259045"/>
    <xdr:sp macro="" textlink="">
      <xdr:nvSpPr>
        <xdr:cNvPr id="848" name="n_1mainValue【庁舎】&#10;有形固定資産減価償却率">
          <a:extLst>
            <a:ext uri="{FF2B5EF4-FFF2-40B4-BE49-F238E27FC236}">
              <a16:creationId xmlns:a16="http://schemas.microsoft.com/office/drawing/2014/main" id="{00000000-0008-0000-0F00-000050030000}"/>
            </a:ext>
          </a:extLst>
        </xdr:cNvPr>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849" name="n_2mainValue【庁舎】&#10;有形固定資産減価償却率">
          <a:extLst>
            <a:ext uri="{FF2B5EF4-FFF2-40B4-BE49-F238E27FC236}">
              <a16:creationId xmlns:a16="http://schemas.microsoft.com/office/drawing/2014/main" id="{00000000-0008-0000-0F00-000051030000}"/>
            </a:ext>
          </a:extLst>
        </xdr:cNvPr>
        <xdr:cNvSpPr txBox="1"/>
      </xdr:nvSpPr>
      <xdr:spPr>
        <a:xfrm>
          <a:off x="14389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850" name="n_3mainValue【庁舎】&#10;有形固定資産減価償却率">
          <a:extLst>
            <a:ext uri="{FF2B5EF4-FFF2-40B4-BE49-F238E27FC236}">
              <a16:creationId xmlns:a16="http://schemas.microsoft.com/office/drawing/2014/main" id="{00000000-0008-0000-0F00-000052030000}"/>
            </a:ext>
          </a:extLst>
        </xdr:cNvPr>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73314</xdr:rowOff>
    </xdr:from>
    <xdr:ext cx="405111" cy="259045"/>
    <xdr:sp macro="" textlink="">
      <xdr:nvSpPr>
        <xdr:cNvPr id="851" name="n_4mainValue【庁舎】&#10;有形固定資産減価償却率">
          <a:extLst>
            <a:ext uri="{FF2B5EF4-FFF2-40B4-BE49-F238E27FC236}">
              <a16:creationId xmlns:a16="http://schemas.microsoft.com/office/drawing/2014/main" id="{00000000-0008-0000-0F00-000053030000}"/>
            </a:ext>
          </a:extLst>
        </xdr:cNvPr>
        <xdr:cNvSpPr txBox="1"/>
      </xdr:nvSpPr>
      <xdr:spPr>
        <a:xfrm>
          <a:off x="126117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a:extLst>
            <a:ext uri="{FF2B5EF4-FFF2-40B4-BE49-F238E27FC236}">
              <a16:creationId xmlns:a16="http://schemas.microsoft.com/office/drawing/2014/main" id="{00000000-0008-0000-0F00-00005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a:extLst>
            <a:ext uri="{FF2B5EF4-FFF2-40B4-BE49-F238E27FC236}">
              <a16:creationId xmlns:a16="http://schemas.microsoft.com/office/drawing/2014/main" id="{00000000-0008-0000-0F00-00005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a:extLst>
            <a:ext uri="{FF2B5EF4-FFF2-40B4-BE49-F238E27FC236}">
              <a16:creationId xmlns:a16="http://schemas.microsoft.com/office/drawing/2014/main" id="{00000000-0008-0000-0F00-00005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a:extLst>
            <a:ext uri="{FF2B5EF4-FFF2-40B4-BE49-F238E27FC236}">
              <a16:creationId xmlns:a16="http://schemas.microsoft.com/office/drawing/2014/main" id="{00000000-0008-0000-0F00-00005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a:extLst>
            <a:ext uri="{FF2B5EF4-FFF2-40B4-BE49-F238E27FC236}">
              <a16:creationId xmlns:a16="http://schemas.microsoft.com/office/drawing/2014/main" id="{00000000-0008-0000-0F00-00005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a:extLst>
            <a:ext uri="{FF2B5EF4-FFF2-40B4-BE49-F238E27FC236}">
              <a16:creationId xmlns:a16="http://schemas.microsoft.com/office/drawing/2014/main" id="{00000000-0008-0000-0F00-00005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a:extLst>
            <a:ext uri="{FF2B5EF4-FFF2-40B4-BE49-F238E27FC236}">
              <a16:creationId xmlns:a16="http://schemas.microsoft.com/office/drawing/2014/main" id="{00000000-0008-0000-0F00-00005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a:extLst>
            <a:ext uri="{FF2B5EF4-FFF2-40B4-BE49-F238E27FC236}">
              <a16:creationId xmlns:a16="http://schemas.microsoft.com/office/drawing/2014/main" id="{00000000-0008-0000-0F00-00005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3" name="直線コネクタ 872">
          <a:extLst>
            <a:ext uri="{FF2B5EF4-FFF2-40B4-BE49-F238E27FC236}">
              <a16:creationId xmlns:a16="http://schemas.microsoft.com/office/drawing/2014/main" id="{00000000-0008-0000-0F00-000069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7" name="【庁舎】&#10;一人当たり面積グラフ枠">
          <a:extLst>
            <a:ext uri="{FF2B5EF4-FFF2-40B4-BE49-F238E27FC236}">
              <a16:creationId xmlns:a16="http://schemas.microsoft.com/office/drawing/2014/main" id="{00000000-0008-0000-0F00-00006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878" name="直線コネクタ 877">
          <a:extLst>
            <a:ext uri="{FF2B5EF4-FFF2-40B4-BE49-F238E27FC236}">
              <a16:creationId xmlns:a16="http://schemas.microsoft.com/office/drawing/2014/main" id="{00000000-0008-0000-0F00-00006E030000}"/>
            </a:ext>
          </a:extLst>
        </xdr:cNvPr>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879" name="【庁舎】&#10;一人当たり面積最小値テキスト">
          <a:extLst>
            <a:ext uri="{FF2B5EF4-FFF2-40B4-BE49-F238E27FC236}">
              <a16:creationId xmlns:a16="http://schemas.microsoft.com/office/drawing/2014/main" id="{00000000-0008-0000-0F00-00006F030000}"/>
            </a:ext>
          </a:extLst>
        </xdr:cNvPr>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880" name="直線コネクタ 879">
          <a:extLst>
            <a:ext uri="{FF2B5EF4-FFF2-40B4-BE49-F238E27FC236}">
              <a16:creationId xmlns:a16="http://schemas.microsoft.com/office/drawing/2014/main" id="{00000000-0008-0000-0F00-000070030000}"/>
            </a:ext>
          </a:extLst>
        </xdr:cNvPr>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81" name="【庁舎】&#10;一人当たり面積最大値テキスト">
          <a:extLst>
            <a:ext uri="{FF2B5EF4-FFF2-40B4-BE49-F238E27FC236}">
              <a16:creationId xmlns:a16="http://schemas.microsoft.com/office/drawing/2014/main" id="{00000000-0008-0000-0F00-000071030000}"/>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82" name="直線コネクタ 881">
          <a:extLst>
            <a:ext uri="{FF2B5EF4-FFF2-40B4-BE49-F238E27FC236}">
              <a16:creationId xmlns:a16="http://schemas.microsoft.com/office/drawing/2014/main" id="{00000000-0008-0000-0F00-000072030000}"/>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883" name="【庁舎】&#10;一人当たり面積平均値テキスト">
          <a:extLst>
            <a:ext uri="{FF2B5EF4-FFF2-40B4-BE49-F238E27FC236}">
              <a16:creationId xmlns:a16="http://schemas.microsoft.com/office/drawing/2014/main" id="{00000000-0008-0000-0F00-000073030000}"/>
            </a:ext>
          </a:extLst>
        </xdr:cNvPr>
        <xdr:cNvSpPr txBox="1"/>
      </xdr:nvSpPr>
      <xdr:spPr>
        <a:xfrm>
          <a:off x="221996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884" name="フローチャート: 判断 883">
          <a:extLst>
            <a:ext uri="{FF2B5EF4-FFF2-40B4-BE49-F238E27FC236}">
              <a16:creationId xmlns:a16="http://schemas.microsoft.com/office/drawing/2014/main" id="{00000000-0008-0000-0F00-000074030000}"/>
            </a:ext>
          </a:extLst>
        </xdr:cNvPr>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885" name="フローチャート: 判断 884">
          <a:extLst>
            <a:ext uri="{FF2B5EF4-FFF2-40B4-BE49-F238E27FC236}">
              <a16:creationId xmlns:a16="http://schemas.microsoft.com/office/drawing/2014/main" id="{00000000-0008-0000-0F00-000075030000}"/>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886" name="フローチャート: 判断 885">
          <a:extLst>
            <a:ext uri="{FF2B5EF4-FFF2-40B4-BE49-F238E27FC236}">
              <a16:creationId xmlns:a16="http://schemas.microsoft.com/office/drawing/2014/main" id="{00000000-0008-0000-0F00-000076030000}"/>
            </a:ext>
          </a:extLst>
        </xdr:cNvPr>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87" name="フローチャート: 判断 886">
          <a:extLst>
            <a:ext uri="{FF2B5EF4-FFF2-40B4-BE49-F238E27FC236}">
              <a16:creationId xmlns:a16="http://schemas.microsoft.com/office/drawing/2014/main" id="{00000000-0008-0000-0F00-000077030000}"/>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88" name="フローチャート: 判断 887">
          <a:extLst>
            <a:ext uri="{FF2B5EF4-FFF2-40B4-BE49-F238E27FC236}">
              <a16:creationId xmlns:a16="http://schemas.microsoft.com/office/drawing/2014/main" id="{00000000-0008-0000-0F00-00007803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00000000-0008-0000-0F00-00007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00000000-0008-0000-0F00-00007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00000000-0008-0000-0F00-00007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00000000-0008-0000-0F00-00007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3" name="テキスト ボックス 892">
          <a:extLst>
            <a:ext uri="{FF2B5EF4-FFF2-40B4-BE49-F238E27FC236}">
              <a16:creationId xmlns:a16="http://schemas.microsoft.com/office/drawing/2014/main" id="{00000000-0008-0000-0F00-00007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5806</xdr:rowOff>
    </xdr:from>
    <xdr:to>
      <xdr:col>116</xdr:col>
      <xdr:colOff>114300</xdr:colOff>
      <xdr:row>106</xdr:row>
      <xdr:rowOff>107406</xdr:rowOff>
    </xdr:to>
    <xdr:sp macro="" textlink="">
      <xdr:nvSpPr>
        <xdr:cNvPr id="894" name="楕円 893">
          <a:extLst>
            <a:ext uri="{FF2B5EF4-FFF2-40B4-BE49-F238E27FC236}">
              <a16:creationId xmlns:a16="http://schemas.microsoft.com/office/drawing/2014/main" id="{00000000-0008-0000-0F00-00007E030000}"/>
            </a:ext>
          </a:extLst>
        </xdr:cNvPr>
        <xdr:cNvSpPr/>
      </xdr:nvSpPr>
      <xdr:spPr>
        <a:xfrm>
          <a:off x="221107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28683</xdr:rowOff>
    </xdr:from>
    <xdr:ext cx="469744" cy="259045"/>
    <xdr:sp macro="" textlink="">
      <xdr:nvSpPr>
        <xdr:cNvPr id="895" name="【庁舎】&#10;一人当たり面積該当値テキスト">
          <a:extLst>
            <a:ext uri="{FF2B5EF4-FFF2-40B4-BE49-F238E27FC236}">
              <a16:creationId xmlns:a16="http://schemas.microsoft.com/office/drawing/2014/main" id="{00000000-0008-0000-0F00-00007F030000}"/>
            </a:ext>
          </a:extLst>
        </xdr:cNvPr>
        <xdr:cNvSpPr txBox="1"/>
      </xdr:nvSpPr>
      <xdr:spPr>
        <a:xfrm>
          <a:off x="22199600" y="180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15602</xdr:rowOff>
    </xdr:from>
    <xdr:to>
      <xdr:col>112</xdr:col>
      <xdr:colOff>38100</xdr:colOff>
      <xdr:row>106</xdr:row>
      <xdr:rowOff>117202</xdr:rowOff>
    </xdr:to>
    <xdr:sp macro="" textlink="">
      <xdr:nvSpPr>
        <xdr:cNvPr id="896" name="楕円 895">
          <a:extLst>
            <a:ext uri="{FF2B5EF4-FFF2-40B4-BE49-F238E27FC236}">
              <a16:creationId xmlns:a16="http://schemas.microsoft.com/office/drawing/2014/main" id="{00000000-0008-0000-0F00-000080030000}"/>
            </a:ext>
          </a:extLst>
        </xdr:cNvPr>
        <xdr:cNvSpPr/>
      </xdr:nvSpPr>
      <xdr:spPr>
        <a:xfrm>
          <a:off x="21272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56606</xdr:rowOff>
    </xdr:from>
    <xdr:to>
      <xdr:col>116</xdr:col>
      <xdr:colOff>63500</xdr:colOff>
      <xdr:row>106</xdr:row>
      <xdr:rowOff>66402</xdr:rowOff>
    </xdr:to>
    <xdr:cxnSp macro="">
      <xdr:nvCxnSpPr>
        <xdr:cNvPr id="897" name="直線コネクタ 896">
          <a:extLst>
            <a:ext uri="{FF2B5EF4-FFF2-40B4-BE49-F238E27FC236}">
              <a16:creationId xmlns:a16="http://schemas.microsoft.com/office/drawing/2014/main" id="{00000000-0008-0000-0F00-000081030000}"/>
            </a:ext>
          </a:extLst>
        </xdr:cNvPr>
        <xdr:cNvCxnSpPr/>
      </xdr:nvCxnSpPr>
      <xdr:spPr>
        <a:xfrm flipV="1">
          <a:off x="21323300" y="18230306"/>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898" name="楕円 897">
          <a:extLst>
            <a:ext uri="{FF2B5EF4-FFF2-40B4-BE49-F238E27FC236}">
              <a16:creationId xmlns:a16="http://schemas.microsoft.com/office/drawing/2014/main" id="{00000000-0008-0000-0F00-000082030000}"/>
            </a:ext>
          </a:extLst>
        </xdr:cNvPr>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66402</xdr:rowOff>
    </xdr:from>
    <xdr:to>
      <xdr:col>111</xdr:col>
      <xdr:colOff>177800</xdr:colOff>
      <xdr:row>106</xdr:row>
      <xdr:rowOff>76200</xdr:rowOff>
    </xdr:to>
    <xdr:cxnSp macro="">
      <xdr:nvCxnSpPr>
        <xdr:cNvPr id="899" name="直線コネクタ 898">
          <a:extLst>
            <a:ext uri="{FF2B5EF4-FFF2-40B4-BE49-F238E27FC236}">
              <a16:creationId xmlns:a16="http://schemas.microsoft.com/office/drawing/2014/main" id="{00000000-0008-0000-0F00-000083030000}"/>
            </a:ext>
          </a:extLst>
        </xdr:cNvPr>
        <xdr:cNvCxnSpPr/>
      </xdr:nvCxnSpPr>
      <xdr:spPr>
        <a:xfrm flipV="1">
          <a:off x="20434300" y="1824010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134801</xdr:rowOff>
    </xdr:from>
    <xdr:to>
      <xdr:col>102</xdr:col>
      <xdr:colOff>165100</xdr:colOff>
      <xdr:row>106</xdr:row>
      <xdr:rowOff>64951</xdr:rowOff>
    </xdr:to>
    <xdr:sp macro="" textlink="">
      <xdr:nvSpPr>
        <xdr:cNvPr id="900" name="楕円 899">
          <a:extLst>
            <a:ext uri="{FF2B5EF4-FFF2-40B4-BE49-F238E27FC236}">
              <a16:creationId xmlns:a16="http://schemas.microsoft.com/office/drawing/2014/main" id="{00000000-0008-0000-0F00-000084030000}"/>
            </a:ext>
          </a:extLst>
        </xdr:cNvPr>
        <xdr:cNvSpPr/>
      </xdr:nvSpPr>
      <xdr:spPr>
        <a:xfrm>
          <a:off x="19494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14151</xdr:rowOff>
    </xdr:from>
    <xdr:to>
      <xdr:col>107</xdr:col>
      <xdr:colOff>50800</xdr:colOff>
      <xdr:row>106</xdr:row>
      <xdr:rowOff>76200</xdr:rowOff>
    </xdr:to>
    <xdr:cxnSp macro="">
      <xdr:nvCxnSpPr>
        <xdr:cNvPr id="901" name="直線コネクタ 900">
          <a:extLst>
            <a:ext uri="{FF2B5EF4-FFF2-40B4-BE49-F238E27FC236}">
              <a16:creationId xmlns:a16="http://schemas.microsoft.com/office/drawing/2014/main" id="{00000000-0008-0000-0F00-000085030000}"/>
            </a:ext>
          </a:extLst>
        </xdr:cNvPr>
        <xdr:cNvCxnSpPr/>
      </xdr:nvCxnSpPr>
      <xdr:spPr>
        <a:xfrm>
          <a:off x="19545300" y="1818785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144599</xdr:rowOff>
    </xdr:from>
    <xdr:to>
      <xdr:col>98</xdr:col>
      <xdr:colOff>38100</xdr:colOff>
      <xdr:row>106</xdr:row>
      <xdr:rowOff>74749</xdr:rowOff>
    </xdr:to>
    <xdr:sp macro="" textlink="">
      <xdr:nvSpPr>
        <xdr:cNvPr id="902" name="楕円 901">
          <a:extLst>
            <a:ext uri="{FF2B5EF4-FFF2-40B4-BE49-F238E27FC236}">
              <a16:creationId xmlns:a16="http://schemas.microsoft.com/office/drawing/2014/main" id="{00000000-0008-0000-0F00-000086030000}"/>
            </a:ext>
          </a:extLst>
        </xdr:cNvPr>
        <xdr:cNvSpPr/>
      </xdr:nvSpPr>
      <xdr:spPr>
        <a:xfrm>
          <a:off x="18605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14151</xdr:rowOff>
    </xdr:from>
    <xdr:to>
      <xdr:col>102</xdr:col>
      <xdr:colOff>114300</xdr:colOff>
      <xdr:row>106</xdr:row>
      <xdr:rowOff>23949</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flipV="1">
          <a:off x="18656300" y="181878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904" name="n_1aveValue【庁舎】&#10;一人当たり面積">
          <a:extLst>
            <a:ext uri="{FF2B5EF4-FFF2-40B4-BE49-F238E27FC236}">
              <a16:creationId xmlns:a16="http://schemas.microsoft.com/office/drawing/2014/main" id="{00000000-0008-0000-0F00-000088030000}"/>
            </a:ext>
          </a:extLst>
        </xdr:cNvPr>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905" name="n_2aveValue【庁舎】&#10;一人当たり面積">
          <a:extLst>
            <a:ext uri="{FF2B5EF4-FFF2-40B4-BE49-F238E27FC236}">
              <a16:creationId xmlns:a16="http://schemas.microsoft.com/office/drawing/2014/main" id="{00000000-0008-0000-0F00-000089030000}"/>
            </a:ext>
          </a:extLst>
        </xdr:cNvPr>
        <xdr:cNvSpPr txBox="1"/>
      </xdr:nvSpPr>
      <xdr:spPr>
        <a:xfrm>
          <a:off x="20199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06" name="n_3aveValue【庁舎】&#10;一人当たり面積">
          <a:extLst>
            <a:ext uri="{FF2B5EF4-FFF2-40B4-BE49-F238E27FC236}">
              <a16:creationId xmlns:a16="http://schemas.microsoft.com/office/drawing/2014/main" id="{00000000-0008-0000-0F00-00008A030000}"/>
            </a:ext>
          </a:extLst>
        </xdr:cNvPr>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07" name="n_4aveValue【庁舎】&#10;一人当たり面積">
          <a:extLst>
            <a:ext uri="{FF2B5EF4-FFF2-40B4-BE49-F238E27FC236}">
              <a16:creationId xmlns:a16="http://schemas.microsoft.com/office/drawing/2014/main" id="{00000000-0008-0000-0F00-00008B030000}"/>
            </a:ext>
          </a:extLst>
        </xdr:cNvPr>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133729</xdr:rowOff>
    </xdr:from>
    <xdr:ext cx="469744" cy="259045"/>
    <xdr:sp macro="" textlink="">
      <xdr:nvSpPr>
        <xdr:cNvPr id="908" name="n_1mainValue【庁舎】&#10;一人当たり面積">
          <a:extLst>
            <a:ext uri="{FF2B5EF4-FFF2-40B4-BE49-F238E27FC236}">
              <a16:creationId xmlns:a16="http://schemas.microsoft.com/office/drawing/2014/main" id="{00000000-0008-0000-0F00-00008C030000}"/>
            </a:ext>
          </a:extLst>
        </xdr:cNvPr>
        <xdr:cNvSpPr txBox="1"/>
      </xdr:nvSpPr>
      <xdr:spPr>
        <a:xfrm>
          <a:off x="210757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143527</xdr:rowOff>
    </xdr:from>
    <xdr:ext cx="469744" cy="259045"/>
    <xdr:sp macro="" textlink="">
      <xdr:nvSpPr>
        <xdr:cNvPr id="909" name="n_2mainValue【庁舎】&#10;一人当たり面積">
          <a:extLst>
            <a:ext uri="{FF2B5EF4-FFF2-40B4-BE49-F238E27FC236}">
              <a16:creationId xmlns:a16="http://schemas.microsoft.com/office/drawing/2014/main" id="{00000000-0008-0000-0F00-00008D030000}"/>
            </a:ext>
          </a:extLst>
        </xdr:cNvPr>
        <xdr:cNvSpPr txBox="1"/>
      </xdr:nvSpPr>
      <xdr:spPr>
        <a:xfrm>
          <a:off x="20199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81478</xdr:rowOff>
    </xdr:from>
    <xdr:ext cx="469744" cy="259045"/>
    <xdr:sp macro="" textlink="">
      <xdr:nvSpPr>
        <xdr:cNvPr id="910" name="n_3mainValue【庁舎】&#10;一人当たり面積">
          <a:extLst>
            <a:ext uri="{FF2B5EF4-FFF2-40B4-BE49-F238E27FC236}">
              <a16:creationId xmlns:a16="http://schemas.microsoft.com/office/drawing/2014/main" id="{00000000-0008-0000-0F00-00008E030000}"/>
            </a:ext>
          </a:extLst>
        </xdr:cNvPr>
        <xdr:cNvSpPr txBox="1"/>
      </xdr:nvSpPr>
      <xdr:spPr>
        <a:xfrm>
          <a:off x="19310427" y="1791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91276</xdr:rowOff>
    </xdr:from>
    <xdr:ext cx="469744" cy="259045"/>
    <xdr:sp macro="" textlink="">
      <xdr:nvSpPr>
        <xdr:cNvPr id="911" name="n_4mainValue【庁舎】&#10;一人当たり面積">
          <a:extLst>
            <a:ext uri="{FF2B5EF4-FFF2-40B4-BE49-F238E27FC236}">
              <a16:creationId xmlns:a16="http://schemas.microsoft.com/office/drawing/2014/main" id="{00000000-0008-0000-0F00-00008F030000}"/>
            </a:ext>
          </a:extLst>
        </xdr:cNvPr>
        <xdr:cNvSpPr txBox="1"/>
      </xdr:nvSpPr>
      <xdr:spPr>
        <a:xfrm>
          <a:off x="18421427" y="179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2" name="正方形/長方形 911">
          <a:extLst>
            <a:ext uri="{FF2B5EF4-FFF2-40B4-BE49-F238E27FC236}">
              <a16:creationId xmlns:a16="http://schemas.microsoft.com/office/drawing/2014/main" id="{00000000-0008-0000-0F00-00009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3" name="正方形/長方形 912">
          <a:extLst>
            <a:ext uri="{FF2B5EF4-FFF2-40B4-BE49-F238E27FC236}">
              <a16:creationId xmlns:a16="http://schemas.microsoft.com/office/drawing/2014/main" id="{00000000-0008-0000-0F00-00009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類似団体と比較して特に有形固定資産減価償却率が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高く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なっている施設は、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図書館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一般廃棄物処理施設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保健センター</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であり、今後設備の更新事業の増加が予想される。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また、一人当たりの数値が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平均を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大きく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上回っているものとして、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一般廃棄物処理施設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が挙げられる。要因としては、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一部事務組合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の共同利用の場合は自治体の所有とならず</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、一般</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会計等の固定資産として計上されないため、本市のよう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市が所有している場合と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比較すると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数値</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差が大き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いことが考えられる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一人当たり面積が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を若干上回っているが、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本市は合併前の市町の庁舎をそのまま利用している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庁舎の建て替えで面積を削減したり、合併後に支所を廃止・縮小等した団体との差だと考えられる。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図書館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保健センター</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市民会館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合併前の施設をそのまま利用していても、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を下回っている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ものもある。市民サービスが不足している可能性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今後施設の改修などを行う際に、数値を参考としたい。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56,706
56,071
276.31
31,236,671
29,883,213
1,169,358
15,549,039
21,702,739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前年度に引き続いて基準財政収入額、基準財政需要額とも増加となり、数値も</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ポイント改善した。類似団体平均と比べて</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ポイント上回っているが、これは法人税収の影響が大きいと考えられる。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型コロナウイルス感染症などに対応すべく、事業の見直しや適正な定員管理による歳出削減、徴収業務の強化や未利用公有地の処分・活用による歳入確保など財政基盤の強化がさらに必要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324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116417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129822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前年度と比較すると経常収支比率は類似団体平均と同数値まで改善してきているが、依然として</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景気の動向に左右されやすい法人税収への依存度が高いことを考えると、景気が悪化した際に経常収支比率が一気に悪化する可能性が高い。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引き続き事業の見直しを行い、経常経費の削減に努める必要がある。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64</xdr:row>
      <xdr:rowOff>140716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43490"/>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112793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08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140716</xdr:rowOff>
    </xdr:from>
    <xdr:to>
      <xdr:col>24</xdr:col>
      <xdr:colOff>12700</xdr:colOff>
      <xdr:row>64</xdr:row>
      <xdr:rowOff>140716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11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10668</xdr:rowOff>
    </xdr:from>
    <xdr:to>
      <xdr:col>23</xdr:col>
      <xdr:colOff>133350</xdr:colOff>
      <xdr:row>62</xdr:row>
      <xdr:rowOff>165100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40568"/>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63</xdr:row>
      <xdr:rowOff>61214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950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140970</xdr:rowOff>
    </xdr:from>
    <xdr:to>
      <xdr:col>19</xdr:col>
      <xdr:colOff>184150</xdr:colOff>
      <xdr:row>62</xdr:row>
      <xdr:rowOff>71120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61214</xdr:rowOff>
    </xdr:from>
    <xdr:to>
      <xdr:col>15</xdr:col>
      <xdr:colOff>82550</xdr:colOff>
      <xdr:row>63</xdr:row>
      <xdr:rowOff>148082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8625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112014</xdr:rowOff>
    </xdr:from>
    <xdr:to>
      <xdr:col>15</xdr:col>
      <xdr:colOff>133350</xdr:colOff>
      <xdr:row>62</xdr:row>
      <xdr:rowOff>42164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52341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148082</xdr:rowOff>
    </xdr:from>
    <xdr:to>
      <xdr:col>11</xdr:col>
      <xdr:colOff>31750</xdr:colOff>
      <xdr:row>65</xdr:row>
      <xdr:rowOff>85090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949432"/>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121666</xdr:rowOff>
    </xdr:from>
    <xdr:to>
      <xdr:col>11</xdr:col>
      <xdr:colOff>82550</xdr:colOff>
      <xdr:row>62</xdr:row>
      <xdr:rowOff>51816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61993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102362</xdr:rowOff>
    </xdr:from>
    <xdr:to>
      <xdr:col>7</xdr:col>
      <xdr:colOff>31750</xdr:colOff>
      <xdr:row>62</xdr:row>
      <xdr:rowOff>32512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42689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103395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6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29227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10414</xdr:rowOff>
    </xdr:from>
    <xdr:to>
      <xdr:col>15</xdr:col>
      <xdr:colOff>133350</xdr:colOff>
      <xdr:row>63</xdr:row>
      <xdr:rowOff>112014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96791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97282</xdr:rowOff>
    </xdr:from>
    <xdr:to>
      <xdr:col>11</xdr:col>
      <xdr:colOff>82550</xdr:colOff>
      <xdr:row>64</xdr:row>
      <xdr:rowOff>27432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12209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前年度と比較すると、会計年度任用職員制度の施行により物件費は減少しているが、新型コロナウイルス対策等の影響により人件費が増加したため、全体では増加している。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類似団体平均は下回っているが、今後も人口の減少が見込まれるため、一人当たりの額が増加する可能性が高い。引き続き業務の効率化や適正な職員配置による経費削減が必要である。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82576</xdr:rowOff>
    </xdr:from>
    <xdr:to>
      <xdr:col>23</xdr:col>
      <xdr:colOff>133350</xdr:colOff>
      <xdr:row>81</xdr:row>
      <xdr:rowOff>120976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70026"/>
          <a:ext cx="838200" cy="3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50178</xdr:rowOff>
    </xdr:from>
    <xdr:to>
      <xdr:col>19</xdr:col>
      <xdr:colOff>133350</xdr:colOff>
      <xdr:row>81</xdr:row>
      <xdr:rowOff>82576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37628"/>
          <a:ext cx="889000" cy="3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50178</xdr:rowOff>
    </xdr:from>
    <xdr:to>
      <xdr:col>15</xdr:col>
      <xdr:colOff>82550</xdr:colOff>
      <xdr:row>81</xdr:row>
      <xdr:rowOff>58496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937628"/>
          <a:ext cx="889000" cy="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58496</xdr:rowOff>
    </xdr:from>
    <xdr:to>
      <xdr:col>11</xdr:col>
      <xdr:colOff>31750</xdr:colOff>
      <xdr:row>81</xdr:row>
      <xdr:rowOff>68453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45946"/>
          <a:ext cx="889000" cy="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70176</xdr:rowOff>
    </xdr:from>
    <xdr:to>
      <xdr:col>23</xdr:col>
      <xdr:colOff>184150</xdr:colOff>
      <xdr:row>82</xdr:row>
      <xdr:rowOff>326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5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86703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31776</xdr:rowOff>
    </xdr:from>
    <xdr:to>
      <xdr:col>19</xdr:col>
      <xdr:colOff>184150</xdr:colOff>
      <xdr:row>81</xdr:row>
      <xdr:rowOff>133376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1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143553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88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170828</xdr:rowOff>
    </xdr:from>
    <xdr:to>
      <xdr:col>15</xdr:col>
      <xdr:colOff>133350</xdr:colOff>
      <xdr:row>81</xdr:row>
      <xdr:rowOff>100978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8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111155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7696</xdr:rowOff>
    </xdr:from>
    <xdr:to>
      <xdr:col>11</xdr:col>
      <xdr:colOff>82550</xdr:colOff>
      <xdr:row>81</xdr:row>
      <xdr:rowOff>109296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9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119473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6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17653</xdr:rowOff>
    </xdr:from>
    <xdr:to>
      <xdr:col>7</xdr:col>
      <xdr:colOff>31750</xdr:colOff>
      <xdr:row>81</xdr:row>
      <xdr:rowOff>119253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0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129430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7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例年通り類似団体平均とほぼ同じ数値となり、平均的な水準といえる。今後とも国や近隣市町村の動向を踏まえ、給与の適正化に努める。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55739</xdr:rowOff>
    </xdr:from>
    <xdr:to>
      <xdr:col>81</xdr:col>
      <xdr:colOff>44450</xdr:colOff>
      <xdr:row>84</xdr:row>
      <xdr:rowOff>122766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457539"/>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55739</xdr:rowOff>
    </xdr:from>
    <xdr:to>
      <xdr:col>77</xdr:col>
      <xdr:colOff>44450</xdr:colOff>
      <xdr:row>84</xdr:row>
      <xdr:rowOff>82550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4575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95955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48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95955</xdr:rowOff>
    </xdr:from>
    <xdr:to>
      <xdr:col>68</xdr:col>
      <xdr:colOff>152400</xdr:colOff>
      <xdr:row>84</xdr:row>
      <xdr:rowOff>149578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4977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4939</xdr:rowOff>
    </xdr:from>
    <xdr:to>
      <xdr:col>77</xdr:col>
      <xdr:colOff>95250</xdr:colOff>
      <xdr:row>84</xdr:row>
      <xdr:rowOff>106539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116716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17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45155</xdr:rowOff>
    </xdr:from>
    <xdr:to>
      <xdr:col>68</xdr:col>
      <xdr:colOff>203200</xdr:colOff>
      <xdr:row>84</xdr:row>
      <xdr:rowOff>146755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156932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414</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411</a:t>
          </a:r>
          <a:r>
            <a:rPr kumimoji="1" lang="ja-JP" altLang="en-US" sz="1300">
              <a:latin typeface="ＭＳ Ｐゴシック" panose="020B0600070205080204" pitchFamily="50" charset="-128"/>
              <a:ea typeface="ＭＳ Ｐゴシック" panose="020B0600070205080204" pitchFamily="50" charset="-128"/>
            </a:rPr>
            <a:t>人と</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人減少したが、市の人口も減少したため、人口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人当たりの職員数は増加する結果となった。現状は類似団体平均と同程度であるが、今後も維持できるよう事業の見直しや業務効率化を進めていく必要がある。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6244</xdr:rowOff>
    </xdr:from>
    <xdr:to>
      <xdr:col>81</xdr:col>
      <xdr:colOff>44450</xdr:colOff>
      <xdr:row>62</xdr:row>
      <xdr:rowOff>14288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636144"/>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2222</xdr:rowOff>
    </xdr:from>
    <xdr:to>
      <xdr:col>77</xdr:col>
      <xdr:colOff>44450</xdr:colOff>
      <xdr:row>62</xdr:row>
      <xdr:rowOff>6244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3212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212</xdr:rowOff>
    </xdr:from>
    <xdr:to>
      <xdr:col>72</xdr:col>
      <xdr:colOff>203200</xdr:colOff>
      <xdr:row>62</xdr:row>
      <xdr:rowOff>2222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30112"/>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167640</xdr:rowOff>
    </xdr:from>
    <xdr:to>
      <xdr:col>68</xdr:col>
      <xdr:colOff>152400</xdr:colOff>
      <xdr:row>62</xdr:row>
      <xdr:rowOff>212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2609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134938</xdr:rowOff>
    </xdr:from>
    <xdr:to>
      <xdr:col>81</xdr:col>
      <xdr:colOff>95250</xdr:colOff>
      <xdr:row>62</xdr:row>
      <xdr:rowOff>65088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151465</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3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126894</xdr:rowOff>
    </xdr:from>
    <xdr:to>
      <xdr:col>77</xdr:col>
      <xdr:colOff>95250</xdr:colOff>
      <xdr:row>62</xdr:row>
      <xdr:rowOff>57044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67221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35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122872</xdr:rowOff>
    </xdr:from>
    <xdr:to>
      <xdr:col>73</xdr:col>
      <xdr:colOff>44450</xdr:colOff>
      <xdr:row>62</xdr:row>
      <xdr:rowOff>53022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63199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120862</xdr:rowOff>
    </xdr:from>
    <xdr:to>
      <xdr:col>68</xdr:col>
      <xdr:colOff>203200</xdr:colOff>
      <xdr:row>62</xdr:row>
      <xdr:rowOff>51012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61189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116840</xdr:rowOff>
    </xdr:from>
    <xdr:to>
      <xdr:col>64</xdr:col>
      <xdr:colOff>152400</xdr:colOff>
      <xdr:row>62</xdr:row>
      <xdr:rowOff>46990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57167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ポイント悪化したが、これは３ヵ年平均の数値であり、単年度で比べると令和２年度は前年度より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ポイント好転している（</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7.97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8.31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8.78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8.17</a:t>
          </a:r>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要因としては市債の元利償還金が減少したことがあげられるが、公債費は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億円近い水準で続いており、依然として類似団体平均を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今後も類似団体の平均水準を目安として、新規発行の抑制と利子負担の軽減に努めていく必要がある。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32766</xdr:rowOff>
    </xdr:from>
    <xdr:to>
      <xdr:col>81</xdr:col>
      <xdr:colOff>44450</xdr:colOff>
      <xdr:row>41</xdr:row>
      <xdr:rowOff>42418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70622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32766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0525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23114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703326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155956</xdr:rowOff>
    </xdr:from>
    <xdr:to>
      <xdr:col>68</xdr:col>
      <xdr:colOff>152400</xdr:colOff>
      <xdr:row>41</xdr:row>
      <xdr:rowOff>3810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70139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163068</xdr:rowOff>
    </xdr:from>
    <xdr:to>
      <xdr:col>81</xdr:col>
      <xdr:colOff>95250</xdr:colOff>
      <xdr:row>41</xdr:row>
      <xdr:rowOff>93218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135145</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153416</xdr:rowOff>
    </xdr:from>
    <xdr:to>
      <xdr:col>77</xdr:col>
      <xdr:colOff>95250</xdr:colOff>
      <xdr:row>41</xdr:row>
      <xdr:rowOff>83566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143764</xdr:rowOff>
    </xdr:from>
    <xdr:to>
      <xdr:col>73</xdr:col>
      <xdr:colOff>44450</xdr:colOff>
      <xdr:row>41</xdr:row>
      <xdr:rowOff>73914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20083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将来負担比率は前年度の</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％から皆減となり改善された。主な要因としては地方債の元金償還額が新規発行額を上回ったことにより地方債現在高が減少したこと、財政調整基金等の充当可能基金が増加したことがあげられる。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今後も引き続き将来負担額を抑えるため、新規地方債発行事業の適正化を図り、財政の健全化に努める。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161925</xdr:rowOff>
    </xdr:from>
    <xdr:to>
      <xdr:col>77</xdr:col>
      <xdr:colOff>44450</xdr:colOff>
      <xdr:row>14</xdr:row>
      <xdr:rowOff>55626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290800" y="2390775"/>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55626</xdr:rowOff>
    </xdr:from>
    <xdr:to>
      <xdr:col>72</xdr:col>
      <xdr:colOff>203200</xdr:colOff>
      <xdr:row>14</xdr:row>
      <xdr:rowOff>91821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4401800" y="245592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39599</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61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91821</xdr:rowOff>
    </xdr:from>
    <xdr:to>
      <xdr:col>68</xdr:col>
      <xdr:colOff>152400</xdr:colOff>
      <xdr:row>14</xdr:row>
      <xdr:rowOff>91821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3512800" y="24921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37990</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86250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100728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111125</xdr:rowOff>
    </xdr:from>
    <xdr:to>
      <xdr:col>77</xdr:col>
      <xdr:colOff>95250</xdr:colOff>
      <xdr:row>14</xdr:row>
      <xdr:rowOff>41275</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23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51452</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108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4826</xdr:rowOff>
    </xdr:from>
    <xdr:to>
      <xdr:col>73</xdr:col>
      <xdr:colOff>44450</xdr:colOff>
      <xdr:row>14</xdr:row>
      <xdr:rowOff>106426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24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116603</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17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41021</xdr:rowOff>
    </xdr:from>
    <xdr:to>
      <xdr:col>68</xdr:col>
      <xdr:colOff>203200</xdr:colOff>
      <xdr:row>14</xdr:row>
      <xdr:rowOff>142621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152798</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21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41021</xdr:rowOff>
    </xdr:from>
    <xdr:to>
      <xdr:col>64</xdr:col>
      <xdr:colOff>152400</xdr:colOff>
      <xdr:row>14</xdr:row>
      <xdr:rowOff>142621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152798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21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56,706
56,071
276.31
31,236,671
29,883,213
1,169,358
15,549,039
21,702,739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会計年度任用職員制度の施行により、これまで賃金（物件費）に計上していたものが報酬（人件費）へ移行したため、人件費が</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a:t>
          </a:r>
          <a:r>
            <a:rPr kumimoji="1" lang="ja-JP" altLang="en-US" sz="1300">
              <a:latin typeface="ＭＳ Ｐゴシック" panose="020B0600070205080204" pitchFamily="50" charset="-128"/>
              <a:ea typeface="ＭＳ Ｐゴシック" panose="020B0600070205080204" pitchFamily="50" charset="-128"/>
            </a:rPr>
            <a:t>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類似団体平均と比べると低い水準にあるが、今後の税収規模の縮小を考慮すると、引き続き行財政改革を進める中で人件費の削減が必要である。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53848</xdr:rowOff>
    </xdr:from>
    <xdr:to>
      <xdr:col>24</xdr:col>
      <xdr:colOff>25400</xdr:colOff>
      <xdr:row>35</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88314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123715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53848</xdr:rowOff>
    </xdr:from>
    <xdr:to>
      <xdr:col>19</xdr:col>
      <xdr:colOff>187325</xdr:colOff>
      <xdr:row>34</xdr:row>
      <xdr:rowOff>136144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8831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117856</xdr:rowOff>
    </xdr:from>
    <xdr:to>
      <xdr:col>15</xdr:col>
      <xdr:colOff>98425</xdr:colOff>
      <xdr:row>34</xdr:row>
      <xdr:rowOff>136144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47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117856</xdr:rowOff>
    </xdr:from>
    <xdr:to>
      <xdr:col>11</xdr:col>
      <xdr:colOff>9525</xdr:colOff>
      <xdr:row>36</xdr:row>
      <xdr:rowOff>40132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47156"/>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5334</xdr:rowOff>
    </xdr:from>
    <xdr:to>
      <xdr:col>24</xdr:col>
      <xdr:colOff>76200</xdr:colOff>
      <xdr:row>35</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xdr:rowOff>
    </xdr:from>
    <xdr:to>
      <xdr:col>20</xdr:col>
      <xdr:colOff>38100</xdr:colOff>
      <xdr:row>34</xdr:row>
      <xdr:rowOff>104648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114825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0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85344</xdr:rowOff>
    </xdr:from>
    <xdr:to>
      <xdr:col>15</xdr:col>
      <xdr:colOff>149225</xdr:colOff>
      <xdr:row>35</xdr:row>
      <xdr:rowOff>15494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25671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67056</xdr:rowOff>
    </xdr:from>
    <xdr:to>
      <xdr:col>11</xdr:col>
      <xdr:colOff>60325</xdr:colOff>
      <xdr:row>34</xdr:row>
      <xdr:rowOff>168656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7383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75709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これは、会計年度任用職員制度の施行により、賃金が減少したことが主な要因であるが、他の支出についても減少傾向にある。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今後も委託業務の見直し等、引き続き事務の改善に努める。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17</xdr:row>
      <xdr:rowOff>39370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473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39370</xdr:rowOff>
    </xdr:from>
    <xdr:to>
      <xdr:col>78</xdr:col>
      <xdr:colOff>69850</xdr:colOff>
      <xdr:row>17</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54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39370</xdr:rowOff>
    </xdr:from>
    <xdr:to>
      <xdr:col>73</xdr:col>
      <xdr:colOff>180975</xdr:colOff>
      <xdr:row>17</xdr:row>
      <xdr:rowOff>77470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54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146050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992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160020</xdr:rowOff>
    </xdr:from>
    <xdr:to>
      <xdr:col>78</xdr:col>
      <xdr:colOff>120650</xdr:colOff>
      <xdr:row>17</xdr:row>
      <xdr:rowOff>90170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138447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減少し、類似団体平均を下回っている。前年度と比べて事業費が減少しているものの、恒常的に低い水準を維持するとは考えにくいため、引き続き事業の見直しを行い、適切な給付に努める必要がある。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506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23585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377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23585</xdr:rowOff>
    </xdr:from>
    <xdr:to>
      <xdr:col>15</xdr:col>
      <xdr:colOff>98425</xdr:colOff>
      <xdr:row>56</xdr:row>
      <xdr:rowOff>23585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2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23585</xdr:rowOff>
    </xdr:from>
    <xdr:to>
      <xdr:col>11</xdr:col>
      <xdr:colOff>9525</xdr:colOff>
      <xdr:row>56</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624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144235</xdr:rowOff>
    </xdr:from>
    <xdr:to>
      <xdr:col>11</xdr:col>
      <xdr:colOff>60325</xdr:colOff>
      <xdr:row>56</xdr:row>
      <xdr:rowOff>74385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指標は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ポイント改善したが、依然として類似団体平均を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主な要因としては公共下水道事業が公営企業会計に移行したことによる繰出金の減額があげられる。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維持補修費は前年度と同数値となっているが、今後の施設の老朽化に多額の費用が必要となる見込みのため、施設の取捨選択を含め計画を立てる必要がある。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3175</xdr:rowOff>
    </xdr:from>
    <xdr:to>
      <xdr:col>82</xdr:col>
      <xdr:colOff>107950</xdr:colOff>
      <xdr:row>59</xdr:row>
      <xdr:rowOff>88900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47275"/>
          <a:ext cx="8382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79375</xdr:rowOff>
    </xdr:from>
    <xdr:to>
      <xdr:col>78</xdr:col>
      <xdr:colOff>69850</xdr:colOff>
      <xdr:row>59</xdr:row>
      <xdr:rowOff>88900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1949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79375</xdr:rowOff>
    </xdr:from>
    <xdr:to>
      <xdr:col>73</xdr:col>
      <xdr:colOff>180975</xdr:colOff>
      <xdr:row>59</xdr:row>
      <xdr:rowOff>127000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1949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127000</xdr:rowOff>
    </xdr:from>
    <xdr:to>
      <xdr:col>69</xdr:col>
      <xdr:colOff>92075</xdr:colOff>
      <xdr:row>59</xdr:row>
      <xdr:rowOff>146050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242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123825</xdr:rowOff>
    </xdr:from>
    <xdr:to>
      <xdr:col>82</xdr:col>
      <xdr:colOff>158750</xdr:colOff>
      <xdr:row>58</xdr:row>
      <xdr:rowOff>53975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95902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6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38100</xdr:rowOff>
    </xdr:from>
    <xdr:to>
      <xdr:col>78</xdr:col>
      <xdr:colOff>120650</xdr:colOff>
      <xdr:row>59</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124477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4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28575</xdr:rowOff>
    </xdr:from>
    <xdr:to>
      <xdr:col>74</xdr:col>
      <xdr:colOff>31750</xdr:colOff>
      <xdr:row>59</xdr:row>
      <xdr:rowOff>130175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114952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3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76200</xdr:rowOff>
    </xdr:from>
    <xdr:to>
      <xdr:col>69</xdr:col>
      <xdr:colOff>142875</xdr:colOff>
      <xdr:row>60</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95250</xdr:rowOff>
    </xdr:from>
    <xdr:to>
      <xdr:col>65</xdr:col>
      <xdr:colOff>53975</xdr:colOff>
      <xdr:row>60</xdr:row>
      <xdr:rowOff>25400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ポイント増加し、類似団体平均も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ポイント上回っている。これは、公共下水道事業が公営企業会計に移行</a:t>
          </a:r>
          <a:r>
            <a:rPr kumimoji="1" lang="ja-JP" altLang="en-US" sz="1300">
              <a:latin typeface="ＭＳ Ｐゴシック" panose="020B0600070205080204" pitchFamily="50" charset="-128"/>
              <a:ea typeface="ＭＳ Ｐゴシック" panose="020B0600070205080204" pitchFamily="50" charset="-128"/>
            </a:rPr>
            <a:t>したことにより繰出金から負担金に振り替えたことが大きな要因となっている。また、病院事業会計負担金は一部を臨時経費に振り替えたため、経常経費としては減少したが、総額はほぼ横ばいのままである。今後は各企業会計の経営状況の改善を図って、負担金を削減することが必要とな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349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5842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49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33274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60706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億円の支出が続いており、依然として経常一般財源に対する公債費の比率が高い状態が続いている。前年度と比べると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ポイント減少したが、類似団体平均と比べて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上回っており、将来負担比率を好転させるという面はあるものの、経常収支比率の改善を阻む一因ともなっている。今後も数年間は同水準の公債費が見込まれるため、起債対象事業の精査を厳しくし、地方債の発行の抑制に努める必要があ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62992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408661"/>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53848</xdr:rowOff>
    </xdr:from>
    <xdr:to>
      <xdr:col>19</xdr:col>
      <xdr:colOff>187325</xdr:colOff>
      <xdr:row>78</xdr:row>
      <xdr:rowOff>62992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4269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53848</xdr:rowOff>
    </xdr:from>
    <xdr:to>
      <xdr:col>15</xdr:col>
      <xdr:colOff>98425</xdr:colOff>
      <xdr:row>78</xdr:row>
      <xdr:rowOff>72137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4269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72137</xdr:rowOff>
    </xdr:from>
    <xdr:to>
      <xdr:col>11</xdr:col>
      <xdr:colOff>9525</xdr:colOff>
      <xdr:row>78</xdr:row>
      <xdr:rowOff>99568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4452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xdr:rowOff>
    </xdr:from>
    <xdr:to>
      <xdr:col>20</xdr:col>
      <xdr:colOff>38100</xdr:colOff>
      <xdr:row>78</xdr:row>
      <xdr:rowOff>113792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98569</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xdr:rowOff>
    </xdr:from>
    <xdr:to>
      <xdr:col>15</xdr:col>
      <xdr:colOff>149225</xdr:colOff>
      <xdr:row>78</xdr:row>
      <xdr:rowOff>104648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89425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21337</xdr:rowOff>
    </xdr:from>
    <xdr:to>
      <xdr:col>11</xdr:col>
      <xdr:colOff>60325</xdr:colOff>
      <xdr:row>78</xdr:row>
      <xdr:rowOff>122937</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48768</xdr:rowOff>
    </xdr:from>
    <xdr:to>
      <xdr:col>6</xdr:col>
      <xdr:colOff>171450</xdr:colOff>
      <xdr:row>78</xdr:row>
      <xdr:rowOff>150368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135145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a:t>
          </a:r>
          <a:r>
            <a:rPr kumimoji="1" lang="ja-JP" altLang="en-US" sz="1300">
              <a:latin typeface="ＭＳ Ｐゴシック" panose="020B0600070205080204" pitchFamily="50" charset="-128"/>
              <a:ea typeface="ＭＳ Ｐゴシック" panose="020B0600070205080204" pitchFamily="50" charset="-128"/>
            </a:rPr>
            <a:t>し、類似団体平均を下回ることとなった。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この指標の改善に油断することなく、引き続き経常経費の削減を図り、義務的経費を含むすべての経費において見直しに取り組む必要がある。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77</xdr:row>
      <xdr:rowOff>133858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216637"/>
          <a:ext cx="8382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133858</xdr:rowOff>
    </xdr:from>
    <xdr:to>
      <xdr:col>78</xdr:col>
      <xdr:colOff>69850</xdr:colOff>
      <xdr:row>78</xdr:row>
      <xdr:rowOff>35561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335508"/>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78</xdr:row>
      <xdr:rowOff>99568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4086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99568</xdr:rowOff>
    </xdr:from>
    <xdr:to>
      <xdr:col>69</xdr:col>
      <xdr:colOff>92075</xdr:colOff>
      <xdr:row>79</xdr:row>
      <xdr:rowOff>165863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472668"/>
          <a:ext cx="889000" cy="2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152164</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48768</xdr:rowOff>
    </xdr:from>
    <xdr:to>
      <xdr:col>69</xdr:col>
      <xdr:colOff>142875</xdr:colOff>
      <xdr:row>78</xdr:row>
      <xdr:rowOff>150368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115063</xdr:rowOff>
    </xdr:from>
    <xdr:to>
      <xdr:col>65</xdr:col>
      <xdr:colOff>53975</xdr:colOff>
      <xdr:row>80</xdr:row>
      <xdr:rowOff>45213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29990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133036</xdr:rowOff>
    </xdr:from>
    <xdr:to>
      <xdr:col>29</xdr:col>
      <xdr:colOff>127000</xdr:colOff>
      <xdr:row>15</xdr:row>
      <xdr:rowOff>158003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52411"/>
          <a:ext cx="647700" cy="24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158003</xdr:rowOff>
    </xdr:from>
    <xdr:to>
      <xdr:col>26</xdr:col>
      <xdr:colOff>50800</xdr:colOff>
      <xdr:row>16</xdr:row>
      <xdr:rowOff>18916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77378"/>
          <a:ext cx="698500" cy="32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18916</xdr:rowOff>
    </xdr:from>
    <xdr:to>
      <xdr:col>22</xdr:col>
      <xdr:colOff>114300</xdr:colOff>
      <xdr:row>16</xdr:row>
      <xdr:rowOff>28125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09741"/>
          <a:ext cx="698500" cy="9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5657</xdr:rowOff>
    </xdr:from>
    <xdr:to>
      <xdr:col>18</xdr:col>
      <xdr:colOff>177800</xdr:colOff>
      <xdr:row>16</xdr:row>
      <xdr:rowOff>28125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796482"/>
          <a:ext cx="698500" cy="22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82236</xdr:rowOff>
    </xdr:from>
    <xdr:to>
      <xdr:col>29</xdr:col>
      <xdr:colOff>177800</xdr:colOff>
      <xdr:row>16</xdr:row>
      <xdr:rowOff>12386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01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98763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107203</xdr:rowOff>
    </xdr:from>
    <xdr:to>
      <xdr:col>26</xdr:col>
      <xdr:colOff>101600</xdr:colOff>
      <xdr:row>16</xdr:row>
      <xdr:rowOff>37353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26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47530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9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139566</xdr:rowOff>
    </xdr:from>
    <xdr:to>
      <xdr:col>22</xdr:col>
      <xdr:colOff>165100</xdr:colOff>
      <xdr:row>16</xdr:row>
      <xdr:rowOff>69716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58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79893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2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148775</xdr:rowOff>
    </xdr:from>
    <xdr:to>
      <xdr:col>19</xdr:col>
      <xdr:colOff>38100</xdr:colOff>
      <xdr:row>16</xdr:row>
      <xdr:rowOff>78925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68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89102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3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126307</xdr:rowOff>
    </xdr:from>
    <xdr:to>
      <xdr:col>15</xdr:col>
      <xdr:colOff>101600</xdr:colOff>
      <xdr:row>16</xdr:row>
      <xdr:rowOff>56457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45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66634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1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194056</xdr:rowOff>
    </xdr:from>
    <xdr:to>
      <xdr:col>29</xdr:col>
      <xdr:colOff>127000</xdr:colOff>
      <xdr:row>35</xdr:row>
      <xdr:rowOff>216192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804406"/>
          <a:ext cx="647700" cy="22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194056</xdr:rowOff>
    </xdr:from>
    <xdr:to>
      <xdr:col>26</xdr:col>
      <xdr:colOff>50800</xdr:colOff>
      <xdr:row>35</xdr:row>
      <xdr:rowOff>254330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804406"/>
          <a:ext cx="698500" cy="60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254330</xdr:rowOff>
    </xdr:from>
    <xdr:to>
      <xdr:col>22</xdr:col>
      <xdr:colOff>114300</xdr:colOff>
      <xdr:row>35</xdr:row>
      <xdr:rowOff>290792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864680"/>
          <a:ext cx="698500" cy="36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261150</xdr:rowOff>
    </xdr:from>
    <xdr:to>
      <xdr:col>18</xdr:col>
      <xdr:colOff>177800</xdr:colOff>
      <xdr:row>35</xdr:row>
      <xdr:rowOff>290792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871500"/>
          <a:ext cx="698500" cy="29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165392</xdr:rowOff>
    </xdr:from>
    <xdr:to>
      <xdr:col>29</xdr:col>
      <xdr:colOff>177800</xdr:colOff>
      <xdr:row>35</xdr:row>
      <xdr:rowOff>266992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75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10469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2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143256</xdr:rowOff>
    </xdr:from>
    <xdr:to>
      <xdr:col>26</xdr:col>
      <xdr:colOff>101600</xdr:colOff>
      <xdr:row>35</xdr:row>
      <xdr:rowOff>244856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753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255033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52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203530</xdr:rowOff>
    </xdr:from>
    <xdr:to>
      <xdr:col>22</xdr:col>
      <xdr:colOff>165100</xdr:colOff>
      <xdr:row>35</xdr:row>
      <xdr:rowOff>305130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13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315307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5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239992</xdr:rowOff>
    </xdr:from>
    <xdr:to>
      <xdr:col>19</xdr:col>
      <xdr:colOff>38100</xdr:colOff>
      <xdr:row>35</xdr:row>
      <xdr:rowOff>341592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50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8869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19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210350</xdr:rowOff>
    </xdr:from>
    <xdr:to>
      <xdr:col>15</xdr:col>
      <xdr:colOff>101600</xdr:colOff>
      <xdr:row>35</xdr:row>
      <xdr:rowOff>311950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20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322127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5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56,706
56,071
276.31
31,236,671
29,883,213
1,169,358
15,549,039
21,702,739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165608</xdr:rowOff>
    </xdr:from>
    <xdr:to>
      <xdr:col>24</xdr:col>
      <xdr:colOff>63500</xdr:colOff>
      <xdr:row>36</xdr:row>
      <xdr:rowOff>82950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66358"/>
          <a:ext cx="838200" cy="8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46165</xdr:rowOff>
    </xdr:from>
    <xdr:to>
      <xdr:col>19</xdr:col>
      <xdr:colOff>177800</xdr:colOff>
      <xdr:row>36</xdr:row>
      <xdr:rowOff>82950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18365"/>
          <a:ext cx="889000" cy="3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46165</xdr:rowOff>
    </xdr:from>
    <xdr:to>
      <xdr:col>15</xdr:col>
      <xdr:colOff>50800</xdr:colOff>
      <xdr:row>36</xdr:row>
      <xdr:rowOff>98266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18365"/>
          <a:ext cx="889000" cy="5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45803</xdr:rowOff>
    </xdr:from>
    <xdr:to>
      <xdr:col>10</xdr:col>
      <xdr:colOff>114300</xdr:colOff>
      <xdr:row>36</xdr:row>
      <xdr:rowOff>98266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18003"/>
          <a:ext cx="889000" cy="5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114808</xdr:rowOff>
    </xdr:from>
    <xdr:to>
      <xdr:col>24</xdr:col>
      <xdr:colOff>114300</xdr:colOff>
      <xdr:row>36</xdr:row>
      <xdr:rowOff>44958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93235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9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32150</xdr:rowOff>
    </xdr:from>
    <xdr:to>
      <xdr:col>20</xdr:col>
      <xdr:colOff>38100</xdr:colOff>
      <xdr:row>36</xdr:row>
      <xdr:rowOff>133750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0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150277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7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166815</xdr:rowOff>
    </xdr:from>
    <xdr:to>
      <xdr:col>15</xdr:col>
      <xdr:colOff>101600</xdr:colOff>
      <xdr:row>36</xdr:row>
      <xdr:rowOff>96965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113492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47466</xdr:rowOff>
    </xdr:from>
    <xdr:to>
      <xdr:col>10</xdr:col>
      <xdr:colOff>165100</xdr:colOff>
      <xdr:row>36</xdr:row>
      <xdr:rowOff>149066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165593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9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166453</xdr:rowOff>
    </xdr:from>
    <xdr:to>
      <xdr:col>6</xdr:col>
      <xdr:colOff>38100</xdr:colOff>
      <xdr:row>36</xdr:row>
      <xdr:rowOff>96603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113130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103929</xdr:rowOff>
    </xdr:from>
    <xdr:to>
      <xdr:col>24</xdr:col>
      <xdr:colOff>63500</xdr:colOff>
      <xdr:row>58</xdr:row>
      <xdr:rowOff>109909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048029"/>
          <a:ext cx="838200" cy="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109909</xdr:rowOff>
    </xdr:from>
    <xdr:to>
      <xdr:col>19</xdr:col>
      <xdr:colOff>177800</xdr:colOff>
      <xdr:row>58</xdr:row>
      <xdr:rowOff>138292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54009"/>
          <a:ext cx="889000" cy="2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132814</xdr:rowOff>
    </xdr:from>
    <xdr:to>
      <xdr:col>15</xdr:col>
      <xdr:colOff>50800</xdr:colOff>
      <xdr:row>58</xdr:row>
      <xdr:rowOff>138292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076914"/>
          <a:ext cx="889000" cy="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113018</xdr:rowOff>
    </xdr:from>
    <xdr:to>
      <xdr:col>10</xdr:col>
      <xdr:colOff>114300</xdr:colOff>
      <xdr:row>58</xdr:row>
      <xdr:rowOff>132814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057118"/>
          <a:ext cx="889000" cy="1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53129</xdr:rowOff>
    </xdr:from>
    <xdr:to>
      <xdr:col>24</xdr:col>
      <xdr:colOff>114300</xdr:colOff>
      <xdr:row>58</xdr:row>
      <xdr:rowOff>154729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9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31556</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7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59109</xdr:rowOff>
    </xdr:from>
    <xdr:to>
      <xdr:col>20</xdr:col>
      <xdr:colOff>38100</xdr:colOff>
      <xdr:row>58</xdr:row>
      <xdr:rowOff>160709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151836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09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87492</xdr:rowOff>
    </xdr:from>
    <xdr:to>
      <xdr:col>15</xdr:col>
      <xdr:colOff>101600</xdr:colOff>
      <xdr:row>59</xdr:row>
      <xdr:rowOff>17642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3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8769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12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82014</xdr:rowOff>
    </xdr:from>
    <xdr:to>
      <xdr:col>10</xdr:col>
      <xdr:colOff>165100</xdr:colOff>
      <xdr:row>59</xdr:row>
      <xdr:rowOff>12164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2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3291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1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62218</xdr:rowOff>
    </xdr:from>
    <xdr:to>
      <xdr:col>6</xdr:col>
      <xdr:colOff>38100</xdr:colOff>
      <xdr:row>58</xdr:row>
      <xdr:rowOff>163818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154945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78950</xdr:rowOff>
    </xdr:from>
    <xdr:to>
      <xdr:col>24</xdr:col>
      <xdr:colOff>63500</xdr:colOff>
      <xdr:row>76</xdr:row>
      <xdr:rowOff>88151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109150"/>
          <a:ext cx="8382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17093</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47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83979</xdr:rowOff>
    </xdr:from>
    <xdr:to>
      <xdr:col>19</xdr:col>
      <xdr:colOff>177800</xdr:colOff>
      <xdr:row>76</xdr:row>
      <xdr:rowOff>88151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114179"/>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2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42030</xdr:rowOff>
    </xdr:from>
    <xdr:to>
      <xdr:col>15</xdr:col>
      <xdr:colOff>50800</xdr:colOff>
      <xdr:row>76</xdr:row>
      <xdr:rowOff>83979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072230"/>
          <a:ext cx="889000" cy="4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5776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20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42030</xdr:rowOff>
    </xdr:from>
    <xdr:to>
      <xdr:col>10</xdr:col>
      <xdr:colOff>114300</xdr:colOff>
      <xdr:row>76</xdr:row>
      <xdr:rowOff>68035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072230"/>
          <a:ext cx="889000" cy="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127964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10862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28150</xdr:rowOff>
    </xdr:from>
    <xdr:to>
      <xdr:col>24</xdr:col>
      <xdr:colOff>114300</xdr:colOff>
      <xdr:row>76</xdr:row>
      <xdr:rowOff>129750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0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51026</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90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37351</xdr:rowOff>
    </xdr:from>
    <xdr:to>
      <xdr:col>20</xdr:col>
      <xdr:colOff>38100</xdr:colOff>
      <xdr:row>76</xdr:row>
      <xdr:rowOff>138951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06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155477</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2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33179</xdr:rowOff>
    </xdr:from>
    <xdr:to>
      <xdr:col>15</xdr:col>
      <xdr:colOff>101600</xdr:colOff>
      <xdr:row>76</xdr:row>
      <xdr:rowOff>134779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0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151306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283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162680</xdr:rowOff>
    </xdr:from>
    <xdr:to>
      <xdr:col>10</xdr:col>
      <xdr:colOff>165100</xdr:colOff>
      <xdr:row>76</xdr:row>
      <xdr:rowOff>92830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02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109358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279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17235</xdr:rowOff>
    </xdr:from>
    <xdr:to>
      <xdr:col>6</xdr:col>
      <xdr:colOff>38100</xdr:colOff>
      <xdr:row>76</xdr:row>
      <xdr:rowOff>118835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0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135361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282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98844</xdr:rowOff>
    </xdr:from>
    <xdr:to>
      <xdr:col>24</xdr:col>
      <xdr:colOff>63500</xdr:colOff>
      <xdr:row>96</xdr:row>
      <xdr:rowOff>144311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558044"/>
          <a:ext cx="838200" cy="4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144311</xdr:rowOff>
    </xdr:from>
    <xdr:to>
      <xdr:col>19</xdr:col>
      <xdr:colOff>177800</xdr:colOff>
      <xdr:row>97</xdr:row>
      <xdr:rowOff>4941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03511"/>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167615</xdr:rowOff>
    </xdr:from>
    <xdr:to>
      <xdr:col>15</xdr:col>
      <xdr:colOff>50800</xdr:colOff>
      <xdr:row>97</xdr:row>
      <xdr:rowOff>4941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626815"/>
          <a:ext cx="889000" cy="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167615</xdr:rowOff>
    </xdr:from>
    <xdr:to>
      <xdr:col>10</xdr:col>
      <xdr:colOff>114300</xdr:colOff>
      <xdr:row>97</xdr:row>
      <xdr:rowOff>51346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626815"/>
          <a:ext cx="889000" cy="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48044</xdr:rowOff>
    </xdr:from>
    <xdr:to>
      <xdr:col>24</xdr:col>
      <xdr:colOff>114300</xdr:colOff>
      <xdr:row>96</xdr:row>
      <xdr:rowOff>149644</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70921</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3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93511</xdr:rowOff>
    </xdr:from>
    <xdr:to>
      <xdr:col>20</xdr:col>
      <xdr:colOff>38100</xdr:colOff>
      <xdr:row>97</xdr:row>
      <xdr:rowOff>23661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40188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32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125591</xdr:rowOff>
    </xdr:from>
    <xdr:to>
      <xdr:col>15</xdr:col>
      <xdr:colOff>101600</xdr:colOff>
      <xdr:row>97</xdr:row>
      <xdr:rowOff>55741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58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72268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36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116815</xdr:rowOff>
    </xdr:from>
    <xdr:to>
      <xdr:col>10</xdr:col>
      <xdr:colOff>165100</xdr:colOff>
      <xdr:row>97</xdr:row>
      <xdr:rowOff>46965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5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63492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35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546</xdr:rowOff>
    </xdr:from>
    <xdr:to>
      <xdr:col>6</xdr:col>
      <xdr:colOff>38100</xdr:colOff>
      <xdr:row>97</xdr:row>
      <xdr:rowOff>102146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6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118673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40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66758</xdr:rowOff>
    </xdr:from>
    <xdr:to>
      <xdr:col>55</xdr:col>
      <xdr:colOff>0</xdr:colOff>
      <xdr:row>37</xdr:row>
      <xdr:rowOff>102210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896058"/>
          <a:ext cx="838200" cy="5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102210</xdr:rowOff>
    </xdr:from>
    <xdr:to>
      <xdr:col>50</xdr:col>
      <xdr:colOff>114300</xdr:colOff>
      <xdr:row>37</xdr:row>
      <xdr:rowOff>121188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445860"/>
          <a:ext cx="889000" cy="1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113393</xdr:rowOff>
    </xdr:from>
    <xdr:to>
      <xdr:col>45</xdr:col>
      <xdr:colOff>177800</xdr:colOff>
      <xdr:row>37</xdr:row>
      <xdr:rowOff>121188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457043"/>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94890</xdr:rowOff>
    </xdr:from>
    <xdr:to>
      <xdr:col>41</xdr:col>
      <xdr:colOff>50800</xdr:colOff>
      <xdr:row>37</xdr:row>
      <xdr:rowOff>113393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438540"/>
          <a:ext cx="889000" cy="1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15958</xdr:rowOff>
    </xdr:from>
    <xdr:to>
      <xdr:col>55</xdr:col>
      <xdr:colOff>50800</xdr:colOff>
      <xdr:row>34</xdr:row>
      <xdr:rowOff>117558</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84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38835</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69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51410</xdr:rowOff>
    </xdr:from>
    <xdr:to>
      <xdr:col>50</xdr:col>
      <xdr:colOff>165100</xdr:colOff>
      <xdr:row>37</xdr:row>
      <xdr:rowOff>153010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3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144136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48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70388</xdr:rowOff>
    </xdr:from>
    <xdr:to>
      <xdr:col>46</xdr:col>
      <xdr:colOff>38100</xdr:colOff>
      <xdr:row>38</xdr:row>
      <xdr:rowOff>538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4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163115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50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62593</xdr:rowOff>
    </xdr:from>
    <xdr:to>
      <xdr:col>41</xdr:col>
      <xdr:colOff>101600</xdr:colOff>
      <xdr:row>37</xdr:row>
      <xdr:rowOff>164193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155320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49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44090</xdr:rowOff>
    </xdr:from>
    <xdr:to>
      <xdr:col>36</xdr:col>
      <xdr:colOff>165100</xdr:colOff>
      <xdr:row>37</xdr:row>
      <xdr:rowOff>145690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38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162217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16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158243</xdr:rowOff>
    </xdr:from>
    <xdr:to>
      <xdr:col>55</xdr:col>
      <xdr:colOff>0</xdr:colOff>
      <xdr:row>58</xdr:row>
      <xdr:rowOff>166453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10102343"/>
          <a:ext cx="838200" cy="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118012</xdr:rowOff>
    </xdr:from>
    <xdr:to>
      <xdr:col>50</xdr:col>
      <xdr:colOff>114300</xdr:colOff>
      <xdr:row>58</xdr:row>
      <xdr:rowOff>166453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10062112"/>
          <a:ext cx="88900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94934</xdr:rowOff>
    </xdr:from>
    <xdr:to>
      <xdr:col>45</xdr:col>
      <xdr:colOff>177800</xdr:colOff>
      <xdr:row>58</xdr:row>
      <xdr:rowOff>118012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10039034"/>
          <a:ext cx="889000" cy="2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94934</xdr:rowOff>
    </xdr:from>
    <xdr:to>
      <xdr:col>41</xdr:col>
      <xdr:colOff>50800</xdr:colOff>
      <xdr:row>59</xdr:row>
      <xdr:rowOff>14839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10039034"/>
          <a:ext cx="889000" cy="9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107443</xdr:rowOff>
    </xdr:from>
    <xdr:to>
      <xdr:col>55</xdr:col>
      <xdr:colOff>50800</xdr:colOff>
      <xdr:row>59</xdr:row>
      <xdr:rowOff>37593</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1005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22370</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6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115653</xdr:rowOff>
    </xdr:from>
    <xdr:to>
      <xdr:col>50</xdr:col>
      <xdr:colOff>165100</xdr:colOff>
      <xdr:row>59</xdr:row>
      <xdr:rowOff>45803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1005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36930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15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67212</xdr:rowOff>
    </xdr:from>
    <xdr:to>
      <xdr:col>46</xdr:col>
      <xdr:colOff>38100</xdr:colOff>
      <xdr:row>58</xdr:row>
      <xdr:rowOff>168812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159939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0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44134</xdr:rowOff>
    </xdr:from>
    <xdr:to>
      <xdr:col>41</xdr:col>
      <xdr:colOff>101600</xdr:colOff>
      <xdr:row>58</xdr:row>
      <xdr:rowOff>145734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8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136861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08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135489</xdr:rowOff>
    </xdr:from>
    <xdr:to>
      <xdr:col>36</xdr:col>
      <xdr:colOff>165100</xdr:colOff>
      <xdr:row>59</xdr:row>
      <xdr:rowOff>65639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7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56766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7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104048</xdr:rowOff>
    </xdr:from>
    <xdr:to>
      <xdr:col>55</xdr:col>
      <xdr:colOff>0</xdr:colOff>
      <xdr:row>78</xdr:row>
      <xdr:rowOff>127437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477148"/>
          <a:ext cx="838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118366</xdr:rowOff>
    </xdr:from>
    <xdr:to>
      <xdr:col>50</xdr:col>
      <xdr:colOff>114300</xdr:colOff>
      <xdr:row>78</xdr:row>
      <xdr:rowOff>127437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491466"/>
          <a:ext cx="889000" cy="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118366</xdr:rowOff>
    </xdr:from>
    <xdr:to>
      <xdr:col>45</xdr:col>
      <xdr:colOff>177800</xdr:colOff>
      <xdr:row>78</xdr:row>
      <xdr:rowOff>139426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491466"/>
          <a:ext cx="889000" cy="2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139426</xdr:rowOff>
    </xdr:from>
    <xdr:to>
      <xdr:col>41</xdr:col>
      <xdr:colOff>50800</xdr:colOff>
      <xdr:row>78</xdr:row>
      <xdr:rowOff>139458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512526"/>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53248</xdr:rowOff>
    </xdr:from>
    <xdr:to>
      <xdr:col>55</xdr:col>
      <xdr:colOff>50800</xdr:colOff>
      <xdr:row>78</xdr:row>
      <xdr:rowOff>154848</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2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153990</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5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76637</xdr:rowOff>
    </xdr:from>
    <xdr:to>
      <xdr:col>50</xdr:col>
      <xdr:colOff>165100</xdr:colOff>
      <xdr:row>79</xdr:row>
      <xdr:rowOff>6787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169364</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4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67566</xdr:rowOff>
    </xdr:from>
    <xdr:to>
      <xdr:col>46</xdr:col>
      <xdr:colOff>38100</xdr:colOff>
      <xdr:row>78</xdr:row>
      <xdr:rowOff>169166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4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160293</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3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88626</xdr:rowOff>
    </xdr:from>
    <xdr:to>
      <xdr:col>41</xdr:col>
      <xdr:colOff>101600</xdr:colOff>
      <xdr:row>79</xdr:row>
      <xdr:rowOff>18776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6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9903</xdr:rowOff>
    </xdr:from>
    <xdr:ext cx="313932"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704333" y="135544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88658</xdr:rowOff>
    </xdr:from>
    <xdr:to>
      <xdr:col>36</xdr:col>
      <xdr:colOff>165100</xdr:colOff>
      <xdr:row>79</xdr:row>
      <xdr:rowOff>18808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6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9935</xdr:rowOff>
    </xdr:from>
    <xdr:ext cx="313932"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815333" y="135544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80918</xdr:rowOff>
    </xdr:from>
    <xdr:to>
      <xdr:col>55</xdr:col>
      <xdr:colOff>0</xdr:colOff>
      <xdr:row>98</xdr:row>
      <xdr:rowOff>124307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883018"/>
          <a:ext cx="838200" cy="4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69236</xdr:rowOff>
    </xdr:from>
    <xdr:to>
      <xdr:col>50</xdr:col>
      <xdr:colOff>114300</xdr:colOff>
      <xdr:row>98</xdr:row>
      <xdr:rowOff>80918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699886"/>
          <a:ext cx="889000" cy="18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152992</xdr:rowOff>
    </xdr:from>
    <xdr:to>
      <xdr:col>45</xdr:col>
      <xdr:colOff>177800</xdr:colOff>
      <xdr:row>97</xdr:row>
      <xdr:rowOff>69236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612192"/>
          <a:ext cx="889000" cy="8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152992</xdr:rowOff>
    </xdr:from>
    <xdr:to>
      <xdr:col>41</xdr:col>
      <xdr:colOff>50800</xdr:colOff>
      <xdr:row>98</xdr:row>
      <xdr:rowOff>42263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612192"/>
          <a:ext cx="889000" cy="23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73507</xdr:rowOff>
    </xdr:from>
    <xdr:to>
      <xdr:col>55</xdr:col>
      <xdr:colOff>50800</xdr:colOff>
      <xdr:row>99</xdr:row>
      <xdr:rowOff>3657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7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159884</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79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30118</xdr:rowOff>
    </xdr:from>
    <xdr:to>
      <xdr:col>50</xdr:col>
      <xdr:colOff>165100</xdr:colOff>
      <xdr:row>98</xdr:row>
      <xdr:rowOff>131718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3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122845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92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18436</xdr:rowOff>
    </xdr:from>
    <xdr:to>
      <xdr:col>46</xdr:col>
      <xdr:colOff>38100</xdr:colOff>
      <xdr:row>97</xdr:row>
      <xdr:rowOff>120036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6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136563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2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102192</xdr:rowOff>
    </xdr:from>
    <xdr:to>
      <xdr:col>41</xdr:col>
      <xdr:colOff>101600</xdr:colOff>
      <xdr:row>97</xdr:row>
      <xdr:rowOff>32342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5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48869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33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162913</xdr:rowOff>
    </xdr:from>
    <xdr:to>
      <xdr:col>36</xdr:col>
      <xdr:colOff>165100</xdr:colOff>
      <xdr:row>98</xdr:row>
      <xdr:rowOff>93063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79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84190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88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37432</xdr:rowOff>
    </xdr:from>
    <xdr:to>
      <xdr:col>85</xdr:col>
      <xdr:colOff>127000</xdr:colOff>
      <xdr:row>39</xdr:row>
      <xdr:rowOff>41859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23982"/>
          <a:ext cx="838200" cy="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37432</xdr:rowOff>
    </xdr:from>
    <xdr:to>
      <xdr:col>81</xdr:col>
      <xdr:colOff>50800</xdr:colOff>
      <xdr:row>39</xdr:row>
      <xdr:rowOff>42667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723982"/>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42667</xdr:rowOff>
    </xdr:from>
    <xdr:to>
      <xdr:col>76</xdr:col>
      <xdr:colOff>114300</xdr:colOff>
      <xdr:row>39</xdr:row>
      <xdr:rowOff>44084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29217"/>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44084</xdr:rowOff>
    </xdr:from>
    <xdr:to>
      <xdr:col>71</xdr:col>
      <xdr:colOff>177800</xdr:colOff>
      <xdr:row>39</xdr:row>
      <xdr:rowOff>44328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30634"/>
          <a:ext cx="8890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162509</xdr:rowOff>
    </xdr:from>
    <xdr:to>
      <xdr:col>85</xdr:col>
      <xdr:colOff>177800</xdr:colOff>
      <xdr:row>39</xdr:row>
      <xdr:rowOff>92659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7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25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158082</xdr:rowOff>
    </xdr:from>
    <xdr:to>
      <xdr:col>81</xdr:col>
      <xdr:colOff>101600</xdr:colOff>
      <xdr:row>39</xdr:row>
      <xdr:rowOff>88232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7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79359</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765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163317</xdr:rowOff>
    </xdr:from>
    <xdr:to>
      <xdr:col>76</xdr:col>
      <xdr:colOff>165100</xdr:colOff>
      <xdr:row>39</xdr:row>
      <xdr:rowOff>93467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7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84594</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771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164734</xdr:rowOff>
    </xdr:from>
    <xdr:to>
      <xdr:col>72</xdr:col>
      <xdr:colOff>38100</xdr:colOff>
      <xdr:row>39</xdr:row>
      <xdr:rowOff>94884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86011</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46333" y="67725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164978</xdr:rowOff>
    </xdr:from>
    <xdr:to>
      <xdr:col>67</xdr:col>
      <xdr:colOff>101600</xdr:colOff>
      <xdr:row>39</xdr:row>
      <xdr:rowOff>95128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86255</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57333" y="67728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73520</xdr:rowOff>
    </xdr:from>
    <xdr:to>
      <xdr:col>85</xdr:col>
      <xdr:colOff>127000</xdr:colOff>
      <xdr:row>73</xdr:row>
      <xdr:rowOff>87084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2589370"/>
          <a:ext cx="8382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73520</xdr:rowOff>
    </xdr:from>
    <xdr:to>
      <xdr:col>81</xdr:col>
      <xdr:colOff>50800</xdr:colOff>
      <xdr:row>73</xdr:row>
      <xdr:rowOff>100876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2589370"/>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100876</xdr:rowOff>
    </xdr:from>
    <xdr:to>
      <xdr:col>76</xdr:col>
      <xdr:colOff>114300</xdr:colOff>
      <xdr:row>73</xdr:row>
      <xdr:rowOff>108115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261672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108115</xdr:rowOff>
    </xdr:from>
    <xdr:to>
      <xdr:col>71</xdr:col>
      <xdr:colOff>177800</xdr:colOff>
      <xdr:row>73</xdr:row>
      <xdr:rowOff>125927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2623965"/>
          <a:ext cx="88900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36284</xdr:rowOff>
    </xdr:from>
    <xdr:to>
      <xdr:col>85</xdr:col>
      <xdr:colOff>177800</xdr:colOff>
      <xdr:row>73</xdr:row>
      <xdr:rowOff>137884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55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59161</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40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22720</xdr:rowOff>
    </xdr:from>
    <xdr:to>
      <xdr:col>81</xdr:col>
      <xdr:colOff>101600</xdr:colOff>
      <xdr:row>73</xdr:row>
      <xdr:rowOff>124320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5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140847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31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50076</xdr:rowOff>
    </xdr:from>
    <xdr:to>
      <xdr:col>76</xdr:col>
      <xdr:colOff>165100</xdr:colOff>
      <xdr:row>73</xdr:row>
      <xdr:rowOff>151676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56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168203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3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57315</xdr:rowOff>
    </xdr:from>
    <xdr:to>
      <xdr:col>72</xdr:col>
      <xdr:colOff>38100</xdr:colOff>
      <xdr:row>73</xdr:row>
      <xdr:rowOff>158915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5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3992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3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75127</xdr:rowOff>
    </xdr:from>
    <xdr:to>
      <xdr:col>67</xdr:col>
      <xdr:colOff>101600</xdr:colOff>
      <xdr:row>74</xdr:row>
      <xdr:rowOff>5277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59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21804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36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146862</xdr:rowOff>
    </xdr:from>
    <xdr:to>
      <xdr:col>85</xdr:col>
      <xdr:colOff>127000</xdr:colOff>
      <xdr:row>98</xdr:row>
      <xdr:rowOff>147410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948962"/>
          <a:ext cx="8382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147410</xdr:rowOff>
    </xdr:from>
    <xdr:to>
      <xdr:col>81</xdr:col>
      <xdr:colOff>50800</xdr:colOff>
      <xdr:row>98</xdr:row>
      <xdr:rowOff>154457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949510"/>
          <a:ext cx="889000" cy="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153645</xdr:rowOff>
    </xdr:from>
    <xdr:to>
      <xdr:col>76</xdr:col>
      <xdr:colOff>114300</xdr:colOff>
      <xdr:row>98</xdr:row>
      <xdr:rowOff>154457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955745"/>
          <a:ext cx="8890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153645</xdr:rowOff>
    </xdr:from>
    <xdr:to>
      <xdr:col>71</xdr:col>
      <xdr:colOff>177800</xdr:colOff>
      <xdr:row>98</xdr:row>
      <xdr:rowOff>155448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955745"/>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96062</xdr:rowOff>
    </xdr:from>
    <xdr:to>
      <xdr:col>85</xdr:col>
      <xdr:colOff>177800</xdr:colOff>
      <xdr:row>99</xdr:row>
      <xdr:rowOff>26212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9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10989</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1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96610</xdr:rowOff>
    </xdr:from>
    <xdr:to>
      <xdr:col>81</xdr:col>
      <xdr:colOff>101600</xdr:colOff>
      <xdr:row>99</xdr:row>
      <xdr:rowOff>26760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17887</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69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103657</xdr:rowOff>
    </xdr:from>
    <xdr:to>
      <xdr:col>76</xdr:col>
      <xdr:colOff>165100</xdr:colOff>
      <xdr:row>99</xdr:row>
      <xdr:rowOff>33807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24934</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99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102845</xdr:rowOff>
    </xdr:from>
    <xdr:to>
      <xdr:col>72</xdr:col>
      <xdr:colOff>38100</xdr:colOff>
      <xdr:row>99</xdr:row>
      <xdr:rowOff>32995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0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24122</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99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104648</xdr:rowOff>
    </xdr:from>
    <xdr:to>
      <xdr:col>67</xdr:col>
      <xdr:colOff>101600</xdr:colOff>
      <xdr:row>99</xdr:row>
      <xdr:rowOff>34798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0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25925</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99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32106</xdr:rowOff>
    </xdr:from>
    <xdr:to>
      <xdr:col>116</xdr:col>
      <xdr:colOff>63500</xdr:colOff>
      <xdr:row>39</xdr:row>
      <xdr:rowOff>32982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718656"/>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32982</xdr:rowOff>
    </xdr:from>
    <xdr:to>
      <xdr:col>111</xdr:col>
      <xdr:colOff>177800</xdr:colOff>
      <xdr:row>39</xdr:row>
      <xdr:rowOff>33706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719532"/>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32144</xdr:rowOff>
    </xdr:from>
    <xdr:to>
      <xdr:col>107</xdr:col>
      <xdr:colOff>50800</xdr:colOff>
      <xdr:row>39</xdr:row>
      <xdr:rowOff>33706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18694"/>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32144</xdr:rowOff>
    </xdr:from>
    <xdr:to>
      <xdr:col>102</xdr:col>
      <xdr:colOff>114300</xdr:colOff>
      <xdr:row>39</xdr:row>
      <xdr:rowOff>34506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718694"/>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152756</xdr:rowOff>
    </xdr:from>
    <xdr:to>
      <xdr:col>116</xdr:col>
      <xdr:colOff>114300</xdr:colOff>
      <xdr:row>39</xdr:row>
      <xdr:rowOff>82906</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67683</xdr:rowOff>
    </xdr:from>
    <xdr:ext cx="378565"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82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153632</xdr:rowOff>
    </xdr:from>
    <xdr:to>
      <xdr:col>112</xdr:col>
      <xdr:colOff>38100</xdr:colOff>
      <xdr:row>39</xdr:row>
      <xdr:rowOff>83782</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6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74909</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4017" y="6761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154356</xdr:rowOff>
    </xdr:from>
    <xdr:to>
      <xdr:col>107</xdr:col>
      <xdr:colOff>101600</xdr:colOff>
      <xdr:row>39</xdr:row>
      <xdr:rowOff>84506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75633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152794</xdr:rowOff>
    </xdr:from>
    <xdr:to>
      <xdr:col>102</xdr:col>
      <xdr:colOff>165100</xdr:colOff>
      <xdr:row>39</xdr:row>
      <xdr:rowOff>82944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74071</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76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155156</xdr:rowOff>
    </xdr:from>
    <xdr:to>
      <xdr:col>98</xdr:col>
      <xdr:colOff>38100</xdr:colOff>
      <xdr:row>39</xdr:row>
      <xdr:rowOff>85306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76433</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762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161417</xdr:rowOff>
    </xdr:from>
    <xdr:to>
      <xdr:col>116</xdr:col>
      <xdr:colOff>63500</xdr:colOff>
      <xdr:row>58</xdr:row>
      <xdr:rowOff>161493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0551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161417</xdr:rowOff>
    </xdr:from>
    <xdr:to>
      <xdr:col>111</xdr:col>
      <xdr:colOff>177800</xdr:colOff>
      <xdr:row>58</xdr:row>
      <xdr:rowOff>162103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10551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162103</xdr:rowOff>
    </xdr:from>
    <xdr:to>
      <xdr:col>107</xdr:col>
      <xdr:colOff>50800</xdr:colOff>
      <xdr:row>58</xdr:row>
      <xdr:rowOff>162713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106203"/>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162637</xdr:rowOff>
    </xdr:from>
    <xdr:to>
      <xdr:col>102</xdr:col>
      <xdr:colOff>114300</xdr:colOff>
      <xdr:row>58</xdr:row>
      <xdr:rowOff>162713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0673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110693</xdr:rowOff>
    </xdr:from>
    <xdr:to>
      <xdr:col>116</xdr:col>
      <xdr:colOff>114300</xdr:colOff>
      <xdr:row>59</xdr:row>
      <xdr:rowOff>40843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5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25620</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6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110617</xdr:rowOff>
    </xdr:from>
    <xdr:to>
      <xdr:col>112</xdr:col>
      <xdr:colOff>38100</xdr:colOff>
      <xdr:row>59</xdr:row>
      <xdr:rowOff>40767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31894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14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111303</xdr:rowOff>
    </xdr:from>
    <xdr:to>
      <xdr:col>107</xdr:col>
      <xdr:colOff>101600</xdr:colOff>
      <xdr:row>59</xdr:row>
      <xdr:rowOff>41453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32580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14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111913</xdr:rowOff>
    </xdr:from>
    <xdr:to>
      <xdr:col>102</xdr:col>
      <xdr:colOff>165100</xdr:colOff>
      <xdr:row>59</xdr:row>
      <xdr:rowOff>42063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33190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14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111837</xdr:rowOff>
    </xdr:from>
    <xdr:to>
      <xdr:col>98</xdr:col>
      <xdr:colOff>38100</xdr:colOff>
      <xdr:row>59</xdr:row>
      <xdr:rowOff>41987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33114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14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165989</xdr:rowOff>
    </xdr:from>
    <xdr:to>
      <xdr:col>116</xdr:col>
      <xdr:colOff>63500</xdr:colOff>
      <xdr:row>73</xdr:row>
      <xdr:rowOff>63381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338939"/>
          <a:ext cx="838200" cy="24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73891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761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165989</xdr:rowOff>
    </xdr:from>
    <xdr:to>
      <xdr:col>111</xdr:col>
      <xdr:colOff>177800</xdr:colOff>
      <xdr:row>72</xdr:row>
      <xdr:rowOff>38202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338939"/>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38202</xdr:rowOff>
    </xdr:from>
    <xdr:to>
      <xdr:col>107</xdr:col>
      <xdr:colOff>50800</xdr:colOff>
      <xdr:row>72</xdr:row>
      <xdr:rowOff>79513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382602"/>
          <a:ext cx="8890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129147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6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79513</xdr:rowOff>
    </xdr:from>
    <xdr:to>
      <xdr:col>102</xdr:col>
      <xdr:colOff>114300</xdr:colOff>
      <xdr:row>73</xdr:row>
      <xdr:rowOff>11815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423913"/>
          <a:ext cx="889000" cy="10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118436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63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12581</xdr:rowOff>
    </xdr:from>
    <xdr:to>
      <xdr:col>116</xdr:col>
      <xdr:colOff>114300</xdr:colOff>
      <xdr:row>73</xdr:row>
      <xdr:rowOff>114181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5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35458</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37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115189</xdr:rowOff>
    </xdr:from>
    <xdr:to>
      <xdr:col>112</xdr:col>
      <xdr:colOff>38100</xdr:colOff>
      <xdr:row>72</xdr:row>
      <xdr:rowOff>45339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28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61866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06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158852</xdr:rowOff>
    </xdr:from>
    <xdr:to>
      <xdr:col>107</xdr:col>
      <xdr:colOff>101600</xdr:colOff>
      <xdr:row>72</xdr:row>
      <xdr:rowOff>89002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33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105529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10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28713</xdr:rowOff>
    </xdr:from>
    <xdr:to>
      <xdr:col>102</xdr:col>
      <xdr:colOff>165100</xdr:colOff>
      <xdr:row>72</xdr:row>
      <xdr:rowOff>130313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37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146840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1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132465</xdr:rowOff>
    </xdr:from>
    <xdr:to>
      <xdr:col>98</xdr:col>
      <xdr:colOff>38100</xdr:colOff>
      <xdr:row>73</xdr:row>
      <xdr:rowOff>62615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47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79142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25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主な経費では前年度と同様に、扶助費、公債費が類似団体平均を上回っており、物件費、普通建設事業費が平均を下回っている。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扶助費の増加要因としては、自立支援給付、老人保護措置事業の増加があげられる。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公債費は、前年度と比べると減少したが、依然として類似団体平均との差が大きい。過去に実施した学校施設の耐震補強等の際の起債で、償還期間を短めに設定しているものが多いことが要因である。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また、補助費等については、新型コロナウイルス感染症対策の影響により、前年度と比べて大幅に増加している。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56,706
56,071
276.31
31,236,671
29,883,213
1,169,358
15,549,039
21,702,739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118669</xdr:rowOff>
    </xdr:from>
    <xdr:to>
      <xdr:col>24</xdr:col>
      <xdr:colOff>63500</xdr:colOff>
      <xdr:row>34</xdr:row>
      <xdr:rowOff>29515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776519"/>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45060</xdr:rowOff>
    </xdr:from>
    <xdr:to>
      <xdr:col>19</xdr:col>
      <xdr:colOff>177800</xdr:colOff>
      <xdr:row>33</xdr:row>
      <xdr:rowOff>118669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02910"/>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159360</xdr:rowOff>
    </xdr:from>
    <xdr:to>
      <xdr:col>15</xdr:col>
      <xdr:colOff>50800</xdr:colOff>
      <xdr:row>33</xdr:row>
      <xdr:rowOff>45060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6457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159360</xdr:rowOff>
    </xdr:from>
    <xdr:to>
      <xdr:col>10</xdr:col>
      <xdr:colOff>114300</xdr:colOff>
      <xdr:row>33</xdr:row>
      <xdr:rowOff>41402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645760"/>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150165</xdr:rowOff>
    </xdr:from>
    <xdr:to>
      <xdr:col>24</xdr:col>
      <xdr:colOff>114300</xdr:colOff>
      <xdr:row>34</xdr:row>
      <xdr:rowOff>80315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1592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67869</xdr:rowOff>
    </xdr:from>
    <xdr:to>
      <xdr:col>20</xdr:col>
      <xdr:colOff>38100</xdr:colOff>
      <xdr:row>33</xdr:row>
      <xdr:rowOff>169469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2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14546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0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165710</xdr:rowOff>
    </xdr:from>
    <xdr:to>
      <xdr:col>15</xdr:col>
      <xdr:colOff>101600</xdr:colOff>
      <xdr:row>33</xdr:row>
      <xdr:rowOff>95860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5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112387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108560</xdr:rowOff>
    </xdr:from>
    <xdr:to>
      <xdr:col>10</xdr:col>
      <xdr:colOff>165100</xdr:colOff>
      <xdr:row>33</xdr:row>
      <xdr:rowOff>38710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55237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7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162052</xdr:rowOff>
    </xdr:from>
    <xdr:to>
      <xdr:col>6</xdr:col>
      <xdr:colOff>38100</xdr:colOff>
      <xdr:row>33</xdr:row>
      <xdr:rowOff>92202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108729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7124</xdr:rowOff>
    </xdr:from>
    <xdr:to>
      <xdr:col>24</xdr:col>
      <xdr:colOff>63500</xdr:colOff>
      <xdr:row>58</xdr:row>
      <xdr:rowOff>51620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08324"/>
          <a:ext cx="838200" cy="38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51620</xdr:rowOff>
    </xdr:from>
    <xdr:to>
      <xdr:col>19</xdr:col>
      <xdr:colOff>177800</xdr:colOff>
      <xdr:row>58</xdr:row>
      <xdr:rowOff>56993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95720"/>
          <a:ext cx="8890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56993</xdr:rowOff>
    </xdr:from>
    <xdr:to>
      <xdr:col>15</xdr:col>
      <xdr:colOff>50800</xdr:colOff>
      <xdr:row>58</xdr:row>
      <xdr:rowOff>61515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01093"/>
          <a:ext cx="889000" cy="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48287</xdr:rowOff>
    </xdr:from>
    <xdr:to>
      <xdr:col>10</xdr:col>
      <xdr:colOff>114300</xdr:colOff>
      <xdr:row>58</xdr:row>
      <xdr:rowOff>61515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92387"/>
          <a:ext cx="889000" cy="1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127774</xdr:rowOff>
    </xdr:from>
    <xdr:to>
      <xdr:col>24</xdr:col>
      <xdr:colOff>114300</xdr:colOff>
      <xdr:row>56</xdr:row>
      <xdr:rowOff>57924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5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42701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7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820</xdr:rowOff>
    </xdr:from>
    <xdr:to>
      <xdr:col>20</xdr:col>
      <xdr:colOff>38100</xdr:colOff>
      <xdr:row>58</xdr:row>
      <xdr:rowOff>102420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93547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3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6193</xdr:rowOff>
    </xdr:from>
    <xdr:to>
      <xdr:col>15</xdr:col>
      <xdr:colOff>101600</xdr:colOff>
      <xdr:row>58</xdr:row>
      <xdr:rowOff>107793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5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98920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10715</xdr:rowOff>
    </xdr:from>
    <xdr:to>
      <xdr:col>10</xdr:col>
      <xdr:colOff>165100</xdr:colOff>
      <xdr:row>58</xdr:row>
      <xdr:rowOff>112315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5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103442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4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168937</xdr:rowOff>
    </xdr:from>
    <xdr:to>
      <xdr:col>6</xdr:col>
      <xdr:colOff>38100</xdr:colOff>
      <xdr:row>58</xdr:row>
      <xdr:rowOff>99087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4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90214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3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55205</xdr:rowOff>
    </xdr:from>
    <xdr:to>
      <xdr:col>24</xdr:col>
      <xdr:colOff>63500</xdr:colOff>
      <xdr:row>75</xdr:row>
      <xdr:rowOff>110896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13955"/>
          <a:ext cx="838200" cy="5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110896</xdr:rowOff>
    </xdr:from>
    <xdr:to>
      <xdr:col>19</xdr:col>
      <xdr:colOff>177800</xdr:colOff>
      <xdr:row>75</xdr:row>
      <xdr:rowOff>156964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69646"/>
          <a:ext cx="889000" cy="4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116775</xdr:rowOff>
    </xdr:from>
    <xdr:to>
      <xdr:col>15</xdr:col>
      <xdr:colOff>50800</xdr:colOff>
      <xdr:row>75</xdr:row>
      <xdr:rowOff>156964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975525"/>
          <a:ext cx="889000" cy="4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116775</xdr:rowOff>
    </xdr:from>
    <xdr:to>
      <xdr:col>10</xdr:col>
      <xdr:colOff>114300</xdr:colOff>
      <xdr:row>76</xdr:row>
      <xdr:rowOff>32922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75525"/>
          <a:ext cx="889000" cy="8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4405</xdr:rowOff>
    </xdr:from>
    <xdr:to>
      <xdr:col>24</xdr:col>
      <xdr:colOff>114300</xdr:colOff>
      <xdr:row>75</xdr:row>
      <xdr:rowOff>106005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27282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1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60096</xdr:rowOff>
    </xdr:from>
    <xdr:to>
      <xdr:col>20</xdr:col>
      <xdr:colOff>38100</xdr:colOff>
      <xdr:row>75</xdr:row>
      <xdr:rowOff>161696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1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6773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9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106165</xdr:rowOff>
    </xdr:from>
    <xdr:to>
      <xdr:col>15</xdr:col>
      <xdr:colOff>101600</xdr:colOff>
      <xdr:row>76</xdr:row>
      <xdr:rowOff>36314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649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52842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40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65975</xdr:rowOff>
    </xdr:from>
    <xdr:to>
      <xdr:col>10</xdr:col>
      <xdr:colOff>165100</xdr:colOff>
      <xdr:row>75</xdr:row>
      <xdr:rowOff>167574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247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12652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9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153572</xdr:rowOff>
    </xdr:from>
    <xdr:to>
      <xdr:col>6</xdr:col>
      <xdr:colOff>38100</xdr:colOff>
      <xdr:row>76</xdr:row>
      <xdr:rowOff>83722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74849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0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76561</xdr:rowOff>
    </xdr:from>
    <xdr:to>
      <xdr:col>24</xdr:col>
      <xdr:colOff>63500</xdr:colOff>
      <xdr:row>97</xdr:row>
      <xdr:rowOff>103612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07211"/>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111841</xdr:rowOff>
    </xdr:from>
    <xdr:to>
      <xdr:col>19</xdr:col>
      <xdr:colOff>177800</xdr:colOff>
      <xdr:row>97</xdr:row>
      <xdr:rowOff>103612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571041"/>
          <a:ext cx="889000" cy="16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111841</xdr:rowOff>
    </xdr:from>
    <xdr:to>
      <xdr:col>15</xdr:col>
      <xdr:colOff>50800</xdr:colOff>
      <xdr:row>96</xdr:row>
      <xdr:rowOff>132797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571041"/>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132797</xdr:rowOff>
    </xdr:from>
    <xdr:to>
      <xdr:col>10</xdr:col>
      <xdr:colOff>114300</xdr:colOff>
      <xdr:row>97</xdr:row>
      <xdr:rowOff>73033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591997"/>
          <a:ext cx="889000" cy="11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25761</xdr:rowOff>
    </xdr:from>
    <xdr:to>
      <xdr:col>24</xdr:col>
      <xdr:colOff>114300</xdr:colOff>
      <xdr:row>97</xdr:row>
      <xdr:rowOff>127361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5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4188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3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52812</xdr:rowOff>
    </xdr:from>
    <xdr:to>
      <xdr:col>20</xdr:col>
      <xdr:colOff>38100</xdr:colOff>
      <xdr:row>97</xdr:row>
      <xdr:rowOff>154412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8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145539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7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61041</xdr:rowOff>
    </xdr:from>
    <xdr:to>
      <xdr:col>15</xdr:col>
      <xdr:colOff>101600</xdr:colOff>
      <xdr:row>96</xdr:row>
      <xdr:rowOff>162641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2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7718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29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81997</xdr:rowOff>
    </xdr:from>
    <xdr:to>
      <xdr:col>10</xdr:col>
      <xdr:colOff>165100</xdr:colOff>
      <xdr:row>97</xdr:row>
      <xdr:rowOff>12147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4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28674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3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22233</xdr:rowOff>
    </xdr:from>
    <xdr:to>
      <xdr:col>6</xdr:col>
      <xdr:colOff>38100</xdr:colOff>
      <xdr:row>97</xdr:row>
      <xdr:rowOff>123833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5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140360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42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167932</xdr:rowOff>
    </xdr:from>
    <xdr:to>
      <xdr:col>55</xdr:col>
      <xdr:colOff>0</xdr:colOff>
      <xdr:row>37</xdr:row>
      <xdr:rowOff>171132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511582"/>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167932</xdr:rowOff>
    </xdr:from>
    <xdr:to>
      <xdr:col>50</xdr:col>
      <xdr:colOff>114300</xdr:colOff>
      <xdr:row>37</xdr:row>
      <xdr:rowOff>168504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1158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168504</xdr:rowOff>
    </xdr:from>
    <xdr:to>
      <xdr:col>45</xdr:col>
      <xdr:colOff>177800</xdr:colOff>
      <xdr:row>37</xdr:row>
      <xdr:rowOff>168904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12154"/>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167932</xdr:rowOff>
    </xdr:from>
    <xdr:to>
      <xdr:col>41</xdr:col>
      <xdr:colOff>50800</xdr:colOff>
      <xdr:row>37</xdr:row>
      <xdr:rowOff>168904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11582"/>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120333</xdr:rowOff>
    </xdr:from>
    <xdr:to>
      <xdr:col>55</xdr:col>
      <xdr:colOff>50800</xdr:colOff>
      <xdr:row>38</xdr:row>
      <xdr:rowOff>50482</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63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53840</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117132</xdr:rowOff>
    </xdr:from>
    <xdr:to>
      <xdr:col>50</xdr:col>
      <xdr:colOff>165100</xdr:colOff>
      <xdr:row>38</xdr:row>
      <xdr:rowOff>47282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38409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53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117704</xdr:rowOff>
    </xdr:from>
    <xdr:to>
      <xdr:col>46</xdr:col>
      <xdr:colOff>38100</xdr:colOff>
      <xdr:row>38</xdr:row>
      <xdr:rowOff>47854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38981</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118104</xdr:rowOff>
    </xdr:from>
    <xdr:to>
      <xdr:col>41</xdr:col>
      <xdr:colOff>101600</xdr:colOff>
      <xdr:row>38</xdr:row>
      <xdr:rowOff>48254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39381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54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117132</xdr:rowOff>
    </xdr:from>
    <xdr:to>
      <xdr:col>36</xdr:col>
      <xdr:colOff>165100</xdr:colOff>
      <xdr:row>38</xdr:row>
      <xdr:rowOff>47282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38409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53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49650</xdr:rowOff>
    </xdr:from>
    <xdr:to>
      <xdr:col>55</xdr:col>
      <xdr:colOff>0</xdr:colOff>
      <xdr:row>58</xdr:row>
      <xdr:rowOff>56297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993750"/>
          <a:ext cx="838200" cy="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47318</xdr:rowOff>
    </xdr:from>
    <xdr:to>
      <xdr:col>50</xdr:col>
      <xdr:colOff>114300</xdr:colOff>
      <xdr:row>58</xdr:row>
      <xdr:rowOff>56297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991418"/>
          <a:ext cx="8890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47318</xdr:rowOff>
    </xdr:from>
    <xdr:to>
      <xdr:col>45</xdr:col>
      <xdr:colOff>177800</xdr:colOff>
      <xdr:row>58</xdr:row>
      <xdr:rowOff>49156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991418"/>
          <a:ext cx="889000" cy="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49156</xdr:rowOff>
    </xdr:from>
    <xdr:to>
      <xdr:col>41</xdr:col>
      <xdr:colOff>50800</xdr:colOff>
      <xdr:row>58</xdr:row>
      <xdr:rowOff>50711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93256"/>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170300</xdr:rowOff>
    </xdr:from>
    <xdr:to>
      <xdr:col>55</xdr:col>
      <xdr:colOff>50800</xdr:colOff>
      <xdr:row>58</xdr:row>
      <xdr:rowOff>100450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122502</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5497</xdr:rowOff>
    </xdr:from>
    <xdr:to>
      <xdr:col>50</xdr:col>
      <xdr:colOff>165100</xdr:colOff>
      <xdr:row>58</xdr:row>
      <xdr:rowOff>107097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4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98224</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04428" y="1004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167968</xdr:rowOff>
    </xdr:from>
    <xdr:to>
      <xdr:col>46</xdr:col>
      <xdr:colOff>38100</xdr:colOff>
      <xdr:row>58</xdr:row>
      <xdr:rowOff>98118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4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89245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3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169806</xdr:rowOff>
    </xdr:from>
    <xdr:to>
      <xdr:col>41</xdr:col>
      <xdr:colOff>101600</xdr:colOff>
      <xdr:row>58</xdr:row>
      <xdr:rowOff>99956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4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91083</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100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171361</xdr:rowOff>
    </xdr:from>
    <xdr:to>
      <xdr:col>36</xdr:col>
      <xdr:colOff>165100</xdr:colOff>
      <xdr:row>58</xdr:row>
      <xdr:rowOff>101511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4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92638</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1003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13146</xdr:rowOff>
    </xdr:from>
    <xdr:to>
      <xdr:col>55</xdr:col>
      <xdr:colOff>0</xdr:colOff>
      <xdr:row>77</xdr:row>
      <xdr:rowOff>157485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214796"/>
          <a:ext cx="838200" cy="14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157485</xdr:rowOff>
    </xdr:from>
    <xdr:to>
      <xdr:col>50</xdr:col>
      <xdr:colOff>114300</xdr:colOff>
      <xdr:row>78</xdr:row>
      <xdr:rowOff>7500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359135"/>
          <a:ext cx="889000" cy="2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155085</xdr:rowOff>
    </xdr:from>
    <xdr:to>
      <xdr:col>45</xdr:col>
      <xdr:colOff>177800</xdr:colOff>
      <xdr:row>78</xdr:row>
      <xdr:rowOff>7500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356735"/>
          <a:ext cx="889000" cy="2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155085</xdr:rowOff>
    </xdr:from>
    <xdr:to>
      <xdr:col>41</xdr:col>
      <xdr:colOff>50800</xdr:colOff>
      <xdr:row>77</xdr:row>
      <xdr:rowOff>161372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356735"/>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133796</xdr:rowOff>
    </xdr:from>
    <xdr:to>
      <xdr:col>55</xdr:col>
      <xdr:colOff>50800</xdr:colOff>
      <xdr:row>77</xdr:row>
      <xdr:rowOff>63946</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1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112223</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14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106685</xdr:rowOff>
    </xdr:from>
    <xdr:to>
      <xdr:col>50</xdr:col>
      <xdr:colOff>165100</xdr:colOff>
      <xdr:row>78</xdr:row>
      <xdr:rowOff>36835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0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27962</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40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128150</xdr:rowOff>
    </xdr:from>
    <xdr:to>
      <xdr:col>46</xdr:col>
      <xdr:colOff>38100</xdr:colOff>
      <xdr:row>78</xdr:row>
      <xdr:rowOff>58300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49427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42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104285</xdr:rowOff>
    </xdr:from>
    <xdr:to>
      <xdr:col>41</xdr:col>
      <xdr:colOff>101600</xdr:colOff>
      <xdr:row>78</xdr:row>
      <xdr:rowOff>34435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0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25562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39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110572</xdr:rowOff>
    </xdr:from>
    <xdr:to>
      <xdr:col>36</xdr:col>
      <xdr:colOff>165100</xdr:colOff>
      <xdr:row>78</xdr:row>
      <xdr:rowOff>40722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31849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40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65649</xdr:rowOff>
    </xdr:from>
    <xdr:to>
      <xdr:col>55</xdr:col>
      <xdr:colOff>0</xdr:colOff>
      <xdr:row>98</xdr:row>
      <xdr:rowOff>70617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867749"/>
          <a:ext cx="838200" cy="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70617</xdr:rowOff>
    </xdr:from>
    <xdr:to>
      <xdr:col>50</xdr:col>
      <xdr:colOff>114300</xdr:colOff>
      <xdr:row>98</xdr:row>
      <xdr:rowOff>100335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872717"/>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94917</xdr:rowOff>
    </xdr:from>
    <xdr:to>
      <xdr:col>45</xdr:col>
      <xdr:colOff>177800</xdr:colOff>
      <xdr:row>98</xdr:row>
      <xdr:rowOff>100335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897017"/>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94917</xdr:rowOff>
    </xdr:from>
    <xdr:to>
      <xdr:col>41</xdr:col>
      <xdr:colOff>50800</xdr:colOff>
      <xdr:row>98</xdr:row>
      <xdr:rowOff>108671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897017"/>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14849</xdr:rowOff>
    </xdr:from>
    <xdr:to>
      <xdr:col>55</xdr:col>
      <xdr:colOff>50800</xdr:colOff>
      <xdr:row>98</xdr:row>
      <xdr:rowOff>116449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81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19817</xdr:rowOff>
    </xdr:from>
    <xdr:to>
      <xdr:col>50</xdr:col>
      <xdr:colOff>165100</xdr:colOff>
      <xdr:row>98</xdr:row>
      <xdr:rowOff>121417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2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112544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91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49535</xdr:rowOff>
    </xdr:from>
    <xdr:to>
      <xdr:col>46</xdr:col>
      <xdr:colOff>38100</xdr:colOff>
      <xdr:row>98</xdr:row>
      <xdr:rowOff>151135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5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142262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94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44117</xdr:rowOff>
    </xdr:from>
    <xdr:to>
      <xdr:col>41</xdr:col>
      <xdr:colOff>101600</xdr:colOff>
      <xdr:row>98</xdr:row>
      <xdr:rowOff>145717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4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136844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93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57871</xdr:rowOff>
    </xdr:from>
    <xdr:to>
      <xdr:col>36</xdr:col>
      <xdr:colOff>165100</xdr:colOff>
      <xdr:row>98</xdr:row>
      <xdr:rowOff>159471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8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150598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95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20782</xdr:rowOff>
    </xdr:from>
    <xdr:to>
      <xdr:col>85</xdr:col>
      <xdr:colOff>127000</xdr:colOff>
      <xdr:row>37</xdr:row>
      <xdr:rowOff>67737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364432"/>
          <a:ext cx="838200" cy="4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67737</xdr:rowOff>
    </xdr:from>
    <xdr:to>
      <xdr:col>81</xdr:col>
      <xdr:colOff>50800</xdr:colOff>
      <xdr:row>37</xdr:row>
      <xdr:rowOff>90688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411387"/>
          <a:ext cx="889000" cy="2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61290</xdr:rowOff>
    </xdr:from>
    <xdr:to>
      <xdr:col>76</xdr:col>
      <xdr:colOff>114300</xdr:colOff>
      <xdr:row>37</xdr:row>
      <xdr:rowOff>90688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6404940"/>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61290</xdr:rowOff>
    </xdr:from>
    <xdr:to>
      <xdr:col>71</xdr:col>
      <xdr:colOff>177800</xdr:colOff>
      <xdr:row>37</xdr:row>
      <xdr:rowOff>88036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404940"/>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141432</xdr:rowOff>
    </xdr:from>
    <xdr:to>
      <xdr:col>85</xdr:col>
      <xdr:colOff>177800</xdr:colOff>
      <xdr:row>37</xdr:row>
      <xdr:rowOff>71582</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31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119859</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29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16937</xdr:rowOff>
    </xdr:from>
    <xdr:to>
      <xdr:col>81</xdr:col>
      <xdr:colOff>101600</xdr:colOff>
      <xdr:row>37</xdr:row>
      <xdr:rowOff>118537</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36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109664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45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39888</xdr:rowOff>
    </xdr:from>
    <xdr:to>
      <xdr:col>76</xdr:col>
      <xdr:colOff>165100</xdr:colOff>
      <xdr:row>37</xdr:row>
      <xdr:rowOff>141488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38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132615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47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10490</xdr:rowOff>
    </xdr:from>
    <xdr:to>
      <xdr:col>72</xdr:col>
      <xdr:colOff>38100</xdr:colOff>
      <xdr:row>37</xdr:row>
      <xdr:rowOff>112090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3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103217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44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37236</xdr:rowOff>
    </xdr:from>
    <xdr:to>
      <xdr:col>67</xdr:col>
      <xdr:colOff>101600</xdr:colOff>
      <xdr:row>37</xdr:row>
      <xdr:rowOff>138836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129963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47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44831</xdr:rowOff>
    </xdr:from>
    <xdr:to>
      <xdr:col>85</xdr:col>
      <xdr:colOff>127000</xdr:colOff>
      <xdr:row>58</xdr:row>
      <xdr:rowOff>134214</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988931"/>
          <a:ext cx="838200" cy="8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43825</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645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134214</xdr:rowOff>
    </xdr:from>
    <xdr:to>
      <xdr:col>81</xdr:col>
      <xdr:colOff>50800</xdr:colOff>
      <xdr:row>59</xdr:row>
      <xdr:rowOff>9493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10078314"/>
          <a:ext cx="889000" cy="4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102800</xdr:rowOff>
    </xdr:from>
    <xdr:to>
      <xdr:col>76</xdr:col>
      <xdr:colOff>114300</xdr:colOff>
      <xdr:row>59</xdr:row>
      <xdr:rowOff>9493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10046900"/>
          <a:ext cx="889000" cy="7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140867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7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102800</xdr:rowOff>
    </xdr:from>
    <xdr:to>
      <xdr:col>71</xdr:col>
      <xdr:colOff>177800</xdr:colOff>
      <xdr:row>58</xdr:row>
      <xdr:rowOff>164027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10046900"/>
          <a:ext cx="889000" cy="6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161669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7935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7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165481</xdr:rowOff>
    </xdr:from>
    <xdr:to>
      <xdr:col>85</xdr:col>
      <xdr:colOff>177800</xdr:colOff>
      <xdr:row>58</xdr:row>
      <xdr:rowOff>95631</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93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143908</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91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83414</xdr:rowOff>
    </xdr:from>
    <xdr:to>
      <xdr:col>81</xdr:col>
      <xdr:colOff>101600</xdr:colOff>
      <xdr:row>59</xdr:row>
      <xdr:rowOff>13564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100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4691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1012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130143</xdr:rowOff>
    </xdr:from>
    <xdr:to>
      <xdr:col>76</xdr:col>
      <xdr:colOff>165100</xdr:colOff>
      <xdr:row>59</xdr:row>
      <xdr:rowOff>60293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1007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51420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16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52000</xdr:rowOff>
    </xdr:from>
    <xdr:to>
      <xdr:col>72</xdr:col>
      <xdr:colOff>38100</xdr:colOff>
      <xdr:row>58</xdr:row>
      <xdr:rowOff>153600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9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144727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08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113227</xdr:rowOff>
    </xdr:from>
    <xdr:to>
      <xdr:col>67</xdr:col>
      <xdr:colOff>101600</xdr:colOff>
      <xdr:row>59</xdr:row>
      <xdr:rowOff>43377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1005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34504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15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37432</xdr:rowOff>
    </xdr:from>
    <xdr:to>
      <xdr:col>85</xdr:col>
      <xdr:colOff>127000</xdr:colOff>
      <xdr:row>79</xdr:row>
      <xdr:rowOff>41859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81982"/>
          <a:ext cx="838200" cy="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37432</xdr:rowOff>
    </xdr:from>
    <xdr:to>
      <xdr:col>81</xdr:col>
      <xdr:colOff>50800</xdr:colOff>
      <xdr:row>79</xdr:row>
      <xdr:rowOff>42667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4592300" y="13581982"/>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42667</xdr:rowOff>
    </xdr:from>
    <xdr:to>
      <xdr:col>76</xdr:col>
      <xdr:colOff>114300</xdr:colOff>
      <xdr:row>79</xdr:row>
      <xdr:rowOff>44084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587217"/>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44084</xdr:rowOff>
    </xdr:from>
    <xdr:to>
      <xdr:col>71</xdr:col>
      <xdr:colOff>177800</xdr:colOff>
      <xdr:row>79</xdr:row>
      <xdr:rowOff>44328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2814300" y="13588634"/>
          <a:ext cx="8890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162509</xdr:rowOff>
    </xdr:from>
    <xdr:to>
      <xdr:col>85</xdr:col>
      <xdr:colOff>177800</xdr:colOff>
      <xdr:row>79</xdr:row>
      <xdr:rowOff>92659</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378565"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83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158082</xdr:rowOff>
    </xdr:from>
    <xdr:to>
      <xdr:col>81</xdr:col>
      <xdr:colOff>101600</xdr:colOff>
      <xdr:row>79</xdr:row>
      <xdr:rowOff>88232</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79359</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623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163317</xdr:rowOff>
    </xdr:from>
    <xdr:to>
      <xdr:col>76</xdr:col>
      <xdr:colOff>165100</xdr:colOff>
      <xdr:row>79</xdr:row>
      <xdr:rowOff>93467</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3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84594</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3017" y="1362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164734</xdr:rowOff>
    </xdr:from>
    <xdr:to>
      <xdr:col>72</xdr:col>
      <xdr:colOff>38100</xdr:colOff>
      <xdr:row>79</xdr:row>
      <xdr:rowOff>94884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86011</xdr:rowOff>
    </xdr:from>
    <xdr:ext cx="313932"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46333" y="136305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164978</xdr:rowOff>
    </xdr:from>
    <xdr:to>
      <xdr:col>67</xdr:col>
      <xdr:colOff>101600</xdr:colOff>
      <xdr:row>79</xdr:row>
      <xdr:rowOff>95128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86255</xdr:rowOff>
    </xdr:from>
    <xdr:ext cx="313932"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57333" y="136308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73520</xdr:rowOff>
    </xdr:from>
    <xdr:to>
      <xdr:col>85</xdr:col>
      <xdr:colOff>127000</xdr:colOff>
      <xdr:row>93</xdr:row>
      <xdr:rowOff>87085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018370"/>
          <a:ext cx="8382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73520</xdr:rowOff>
    </xdr:from>
    <xdr:to>
      <xdr:col>81</xdr:col>
      <xdr:colOff>50800</xdr:colOff>
      <xdr:row>93</xdr:row>
      <xdr:rowOff>100876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018370"/>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100876</xdr:rowOff>
    </xdr:from>
    <xdr:to>
      <xdr:col>76</xdr:col>
      <xdr:colOff>114300</xdr:colOff>
      <xdr:row>93</xdr:row>
      <xdr:rowOff>108114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045726"/>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108114</xdr:rowOff>
    </xdr:from>
    <xdr:to>
      <xdr:col>71</xdr:col>
      <xdr:colOff>177800</xdr:colOff>
      <xdr:row>93</xdr:row>
      <xdr:rowOff>125927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052964"/>
          <a:ext cx="889000" cy="1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36285</xdr:rowOff>
    </xdr:from>
    <xdr:to>
      <xdr:col>85</xdr:col>
      <xdr:colOff>177800</xdr:colOff>
      <xdr:row>93</xdr:row>
      <xdr:rowOff>137885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598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59162</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583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22720</xdr:rowOff>
    </xdr:from>
    <xdr:to>
      <xdr:col>81</xdr:col>
      <xdr:colOff>101600</xdr:colOff>
      <xdr:row>93</xdr:row>
      <xdr:rowOff>124320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59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140847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574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50076</xdr:rowOff>
    </xdr:from>
    <xdr:to>
      <xdr:col>76</xdr:col>
      <xdr:colOff>165100</xdr:colOff>
      <xdr:row>93</xdr:row>
      <xdr:rowOff>151676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599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168203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57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57314</xdr:rowOff>
    </xdr:from>
    <xdr:to>
      <xdr:col>72</xdr:col>
      <xdr:colOff>38100</xdr:colOff>
      <xdr:row>93</xdr:row>
      <xdr:rowOff>158914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00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3991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77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75127</xdr:rowOff>
    </xdr:from>
    <xdr:to>
      <xdr:col>67</xdr:col>
      <xdr:colOff>101600</xdr:colOff>
      <xdr:row>94</xdr:row>
      <xdr:rowOff>5277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0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21804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7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37516</xdr:rowOff>
    </xdr:from>
    <xdr:to>
      <xdr:col>116</xdr:col>
      <xdr:colOff>63500</xdr:colOff>
      <xdr:row>38</xdr:row>
      <xdr:rowOff>119583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1323300" y="6552616"/>
          <a:ext cx="8382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50639</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65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119583</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0434300" y="6634683"/>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158166</xdr:rowOff>
    </xdr:from>
    <xdr:to>
      <xdr:col>116</xdr:col>
      <xdr:colOff>114300</xdr:colOff>
      <xdr:row>38</xdr:row>
      <xdr:rowOff>88316</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50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117543</xdr:rowOff>
    </xdr:from>
    <xdr:ext cx="378565"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2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68783</xdr:rowOff>
    </xdr:from>
    <xdr:to>
      <xdr:col>112</xdr:col>
      <xdr:colOff>38100</xdr:colOff>
      <xdr:row>38</xdr:row>
      <xdr:rowOff>170383</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5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161510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676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前年度同様に議会費、民生費、公債費で類似団体平均を超える結果となった。類似団体より手厚い分野が特定の目的に偏っている状態といえる。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民生費の増加の一因としては、子育て支援拠点施設関連事業があげられる。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公債費は前年度より減少したが、今後も耐震性の低い庁舎の建て替え等、増加が見込まれる要因は多い。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総務費は、新型コロナウイルス感染症対策の影響により前年度と比べて一人当たり約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a:t>
          </a:r>
          <a:r>
            <a:rPr kumimoji="1" lang="en-US" altLang="ja-JP" sz="1400">
              <a:latin typeface="ＭＳ ゴシック" pitchFamily="49" charset="-128"/>
              <a:ea typeface="ＭＳ ゴシック" pitchFamily="49" charset="-128"/>
            </a:rPr>
            <a:t>8.8</a:t>
          </a:r>
          <a:r>
            <a:rPr kumimoji="1" lang="ja-JP" altLang="en-US" sz="1400">
              <a:latin typeface="ＭＳ ゴシック" pitchFamily="49" charset="-128"/>
              <a:ea typeface="ＭＳ ゴシック" pitchFamily="49" charset="-128"/>
            </a:rPr>
            <a:t>億円から</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億円に好転し、単年度収支も</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億円の黒字となった。しかし財政調整基金を</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億円取崩しているため、実質単年度収支はマイナスとなっている。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引き続き経常経費を是正し、基金の取崩しに依存した財政状況から脱却する必要がある。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前年度に引き続き、各会計とも黒字を維持しており、全体の標準財政規模比合計も増加した。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公共下水道事業が公営企業会計に移行したことにより、その他会計（黒字）が皆減、下水道事業会計が皆増となった。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なお、一般会計は、前年度は取崩しが無かったが、令和２年度は財政調整基金を</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億円取り崩している（標準財政規模比：</a:t>
          </a:r>
          <a:r>
            <a:rPr kumimoji="1" lang="en-US" altLang="ja-JP" sz="1400">
              <a:latin typeface="ＭＳ ゴシック" pitchFamily="49" charset="-128"/>
              <a:ea typeface="ＭＳ ゴシック" pitchFamily="49" charset="-128"/>
            </a:rPr>
            <a:t>1.92</a:t>
          </a:r>
          <a:r>
            <a:rPr kumimoji="1" lang="ja-JP" altLang="en-US" sz="1400">
              <a:latin typeface="ＭＳ ゴシック" pitchFamily="49" charset="-128"/>
              <a:ea typeface="ＭＳ ゴシック" pitchFamily="49" charset="-128"/>
            </a:rPr>
            <a:t>％）。</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また、病院事業会計は、依然として基準外繰入が多く、病院への基準外繰出が一般会計の財政を悪化させている要因の一つであり、収支改善や改革の取り組みが引き続き課題である。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31236671</v>
      </c>
      <c r="BO4" s="464"/>
      <c r="BP4" s="464"/>
      <c r="BQ4" s="464"/>
      <c r="BR4" s="464"/>
      <c r="BS4" s="464"/>
      <c r="BT4" s="464"/>
      <c r="BU4" s="465"/>
      <c r="BV4" s="463">
        <v>24098716</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7.5</v>
      </c>
      <c r="CU4" s="648"/>
      <c r="CV4" s="648"/>
      <c r="CW4" s="648"/>
      <c r="CX4" s="648"/>
      <c r="CY4" s="648"/>
      <c r="CZ4" s="648"/>
      <c r="DA4" s="649"/>
      <c r="DB4" s="647">
        <v>5.8</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29883213</v>
      </c>
      <c r="BO5" s="469"/>
      <c r="BP5" s="469"/>
      <c r="BQ5" s="469"/>
      <c r="BR5" s="469"/>
      <c r="BS5" s="469"/>
      <c r="BT5" s="469"/>
      <c r="BU5" s="470"/>
      <c r="BV5" s="468">
        <v>23167803</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91.8</v>
      </c>
      <c r="CU5" s="439"/>
      <c r="CV5" s="439"/>
      <c r="CW5" s="439"/>
      <c r="CX5" s="439"/>
      <c r="CY5" s="439"/>
      <c r="CZ5" s="439"/>
      <c r="DA5" s="440"/>
      <c r="DB5" s="438">
        <v>95</v>
      </c>
      <c r="DC5" s="439"/>
      <c r="DD5" s="439"/>
      <c r="DE5" s="439"/>
      <c r="DF5" s="439"/>
      <c r="DG5" s="439"/>
      <c r="DH5" s="439"/>
      <c r="DI5" s="440"/>
      <c r="DJ5" s="186"/>
      <c r="DK5" s="186"/>
      <c r="DL5" s="186"/>
      <c r="DM5" s="186"/>
      <c r="DN5" s="186"/>
      <c r="DO5" s="186"/>
    </row>
    <row r="6" spans="1:119" ht="18.75" customHeight="1" x14ac:dyDescent="0.2">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1353458</v>
      </c>
      <c r="BO6" s="469"/>
      <c r="BP6" s="469"/>
      <c r="BQ6" s="469"/>
      <c r="BR6" s="469"/>
      <c r="BS6" s="469"/>
      <c r="BT6" s="469"/>
      <c r="BU6" s="470"/>
      <c r="BV6" s="468">
        <v>930913</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96.7</v>
      </c>
      <c r="CU6" s="622"/>
      <c r="CV6" s="622"/>
      <c r="CW6" s="622"/>
      <c r="CX6" s="622"/>
      <c r="CY6" s="622"/>
      <c r="CZ6" s="622"/>
      <c r="DA6" s="623"/>
      <c r="DB6" s="621">
        <v>100.1</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93</v>
      </c>
      <c r="AV7" s="526"/>
      <c r="AW7" s="526"/>
      <c r="AX7" s="526"/>
      <c r="AY7" s="448" t="s">
        <v>105</v>
      </c>
      <c r="AZ7" s="449"/>
      <c r="BA7" s="449"/>
      <c r="BB7" s="449"/>
      <c r="BC7" s="449"/>
      <c r="BD7" s="449"/>
      <c r="BE7" s="449"/>
      <c r="BF7" s="449"/>
      <c r="BG7" s="449"/>
      <c r="BH7" s="449"/>
      <c r="BI7" s="449"/>
      <c r="BJ7" s="449"/>
      <c r="BK7" s="449"/>
      <c r="BL7" s="449"/>
      <c r="BM7" s="450"/>
      <c r="BN7" s="468">
        <v>184100</v>
      </c>
      <c r="BO7" s="469"/>
      <c r="BP7" s="469"/>
      <c r="BQ7" s="469"/>
      <c r="BR7" s="469"/>
      <c r="BS7" s="469"/>
      <c r="BT7" s="469"/>
      <c r="BU7" s="470"/>
      <c r="BV7" s="468">
        <v>55798</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15549039</v>
      </c>
      <c r="CU7" s="469"/>
      <c r="CV7" s="469"/>
      <c r="CW7" s="469"/>
      <c r="CX7" s="469"/>
      <c r="CY7" s="469"/>
      <c r="CZ7" s="469"/>
      <c r="DA7" s="470"/>
      <c r="DB7" s="468">
        <v>15194179</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93</v>
      </c>
      <c r="AV8" s="526"/>
      <c r="AW8" s="526"/>
      <c r="AX8" s="526"/>
      <c r="AY8" s="448" t="s">
        <v>108</v>
      </c>
      <c r="AZ8" s="449"/>
      <c r="BA8" s="449"/>
      <c r="BB8" s="449"/>
      <c r="BC8" s="449"/>
      <c r="BD8" s="449"/>
      <c r="BE8" s="449"/>
      <c r="BF8" s="449"/>
      <c r="BG8" s="449"/>
      <c r="BH8" s="449"/>
      <c r="BI8" s="449"/>
      <c r="BJ8" s="449"/>
      <c r="BK8" s="449"/>
      <c r="BL8" s="449"/>
      <c r="BM8" s="450"/>
      <c r="BN8" s="468">
        <v>1169358</v>
      </c>
      <c r="BO8" s="469"/>
      <c r="BP8" s="469"/>
      <c r="BQ8" s="469"/>
      <c r="BR8" s="469"/>
      <c r="BS8" s="469"/>
      <c r="BT8" s="469"/>
      <c r="BU8" s="470"/>
      <c r="BV8" s="468">
        <v>875115</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0.79</v>
      </c>
      <c r="CU8" s="582"/>
      <c r="CV8" s="582"/>
      <c r="CW8" s="582"/>
      <c r="CX8" s="582"/>
      <c r="CY8" s="582"/>
      <c r="CZ8" s="582"/>
      <c r="DA8" s="583"/>
      <c r="DB8" s="581">
        <v>0.78</v>
      </c>
      <c r="DC8" s="582"/>
      <c r="DD8" s="582"/>
      <c r="DE8" s="582"/>
      <c r="DF8" s="582"/>
      <c r="DG8" s="582"/>
      <c r="DH8" s="582"/>
      <c r="DI8" s="583"/>
      <c r="DJ8" s="186"/>
      <c r="DK8" s="186"/>
      <c r="DL8" s="186"/>
      <c r="DM8" s="186"/>
      <c r="DN8" s="186"/>
      <c r="DO8" s="186"/>
    </row>
    <row r="9" spans="1:119" ht="18.75" customHeight="1" thickBot="1" x14ac:dyDescent="0.25">
      <c r="A9" s="187"/>
      <c r="B9" s="610" t="s">
        <v>110</v>
      </c>
      <c r="C9" s="611"/>
      <c r="D9" s="611"/>
      <c r="E9" s="611"/>
      <c r="F9" s="611"/>
      <c r="G9" s="611"/>
      <c r="H9" s="611"/>
      <c r="I9" s="611"/>
      <c r="J9" s="611"/>
      <c r="K9" s="531"/>
      <c r="L9" s="612" t="s">
        <v>111</v>
      </c>
      <c r="M9" s="613"/>
      <c r="N9" s="613"/>
      <c r="O9" s="613"/>
      <c r="P9" s="613"/>
      <c r="Q9" s="614"/>
      <c r="R9" s="615">
        <v>54907</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114</v>
      </c>
      <c r="AV9" s="526"/>
      <c r="AW9" s="526"/>
      <c r="AX9" s="526"/>
      <c r="AY9" s="448" t="s">
        <v>115</v>
      </c>
      <c r="AZ9" s="449"/>
      <c r="BA9" s="449"/>
      <c r="BB9" s="449"/>
      <c r="BC9" s="449"/>
      <c r="BD9" s="449"/>
      <c r="BE9" s="449"/>
      <c r="BF9" s="449"/>
      <c r="BG9" s="449"/>
      <c r="BH9" s="449"/>
      <c r="BI9" s="449"/>
      <c r="BJ9" s="449"/>
      <c r="BK9" s="449"/>
      <c r="BL9" s="449"/>
      <c r="BM9" s="450"/>
      <c r="BN9" s="468">
        <v>294243</v>
      </c>
      <c r="BO9" s="469"/>
      <c r="BP9" s="469"/>
      <c r="BQ9" s="469"/>
      <c r="BR9" s="469"/>
      <c r="BS9" s="469"/>
      <c r="BT9" s="469"/>
      <c r="BU9" s="470"/>
      <c r="BV9" s="468">
        <v>74985</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15.4</v>
      </c>
      <c r="CU9" s="439"/>
      <c r="CV9" s="439"/>
      <c r="CW9" s="439"/>
      <c r="CX9" s="439"/>
      <c r="CY9" s="439"/>
      <c r="CZ9" s="439"/>
      <c r="DA9" s="440"/>
      <c r="DB9" s="438">
        <v>16.899999999999999</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117</v>
      </c>
      <c r="M10" s="442"/>
      <c r="N10" s="442"/>
      <c r="O10" s="442"/>
      <c r="P10" s="442"/>
      <c r="Q10" s="443"/>
      <c r="R10" s="444">
        <v>58531</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1023</v>
      </c>
      <c r="BO10" s="469"/>
      <c r="BP10" s="469"/>
      <c r="BQ10" s="469"/>
      <c r="BR10" s="469"/>
      <c r="BS10" s="469"/>
      <c r="BT10" s="469"/>
      <c r="BU10" s="470"/>
      <c r="BV10" s="468">
        <v>563</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2">
      <c r="A12" s="187"/>
      <c r="B12" s="584" t="s">
        <v>129</v>
      </c>
      <c r="C12" s="585"/>
      <c r="D12" s="585"/>
      <c r="E12" s="585"/>
      <c r="F12" s="585"/>
      <c r="G12" s="585"/>
      <c r="H12" s="585"/>
      <c r="I12" s="585"/>
      <c r="J12" s="585"/>
      <c r="K12" s="586"/>
      <c r="L12" s="593" t="s">
        <v>130</v>
      </c>
      <c r="M12" s="594"/>
      <c r="N12" s="594"/>
      <c r="O12" s="594"/>
      <c r="P12" s="594"/>
      <c r="Q12" s="595"/>
      <c r="R12" s="596">
        <v>56706</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300000</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138</v>
      </c>
      <c r="N13" s="569"/>
      <c r="O13" s="569"/>
      <c r="P13" s="569"/>
      <c r="Q13" s="570"/>
      <c r="R13" s="571">
        <v>56071</v>
      </c>
      <c r="S13" s="572"/>
      <c r="T13" s="572"/>
      <c r="U13" s="572"/>
      <c r="V13" s="573"/>
      <c r="W13" s="559" t="s">
        <v>139</v>
      </c>
      <c r="X13" s="481"/>
      <c r="Y13" s="481"/>
      <c r="Z13" s="481"/>
      <c r="AA13" s="481"/>
      <c r="AB13" s="482"/>
      <c r="AC13" s="444">
        <v>1348</v>
      </c>
      <c r="AD13" s="445"/>
      <c r="AE13" s="445"/>
      <c r="AF13" s="445"/>
      <c r="AG13" s="446"/>
      <c r="AH13" s="444">
        <v>1569</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-4734</v>
      </c>
      <c r="BO13" s="469"/>
      <c r="BP13" s="469"/>
      <c r="BQ13" s="469"/>
      <c r="BR13" s="469"/>
      <c r="BS13" s="469"/>
      <c r="BT13" s="469"/>
      <c r="BU13" s="470"/>
      <c r="BV13" s="468">
        <v>75548</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8.4</v>
      </c>
      <c r="CU13" s="439"/>
      <c r="CV13" s="439"/>
      <c r="CW13" s="439"/>
      <c r="CX13" s="439"/>
      <c r="CY13" s="439"/>
      <c r="CZ13" s="439"/>
      <c r="DA13" s="440"/>
      <c r="DB13" s="438">
        <v>8.3000000000000007</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144</v>
      </c>
      <c r="M14" s="605"/>
      <c r="N14" s="605"/>
      <c r="O14" s="605"/>
      <c r="P14" s="605"/>
      <c r="Q14" s="606"/>
      <c r="R14" s="571">
        <v>57382</v>
      </c>
      <c r="S14" s="572"/>
      <c r="T14" s="572"/>
      <c r="U14" s="572"/>
      <c r="V14" s="573"/>
      <c r="W14" s="574"/>
      <c r="X14" s="484"/>
      <c r="Y14" s="484"/>
      <c r="Z14" s="484"/>
      <c r="AA14" s="484"/>
      <c r="AB14" s="485"/>
      <c r="AC14" s="564">
        <v>4.9000000000000004</v>
      </c>
      <c r="AD14" s="565"/>
      <c r="AE14" s="565"/>
      <c r="AF14" s="565"/>
      <c r="AG14" s="566"/>
      <c r="AH14" s="564">
        <v>5.7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137</v>
      </c>
      <c r="CU14" s="576"/>
      <c r="CV14" s="576"/>
      <c r="CW14" s="576"/>
      <c r="CX14" s="576"/>
      <c r="CY14" s="576"/>
      <c r="CZ14" s="576"/>
      <c r="DA14" s="577"/>
      <c r="DB14" s="575">
        <v>2.5</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146</v>
      </c>
      <c r="N15" s="569"/>
      <c r="O15" s="569"/>
      <c r="P15" s="569"/>
      <c r="Q15" s="570"/>
      <c r="R15" s="571">
        <v>56765</v>
      </c>
      <c r="S15" s="572"/>
      <c r="T15" s="572"/>
      <c r="U15" s="572"/>
      <c r="V15" s="573"/>
      <c r="W15" s="559" t="s">
        <v>147</v>
      </c>
      <c r="X15" s="481"/>
      <c r="Y15" s="481"/>
      <c r="Z15" s="481"/>
      <c r="AA15" s="481"/>
      <c r="AB15" s="482"/>
      <c r="AC15" s="444">
        <v>9587</v>
      </c>
      <c r="AD15" s="445"/>
      <c r="AE15" s="445"/>
      <c r="AF15" s="445"/>
      <c r="AG15" s="446"/>
      <c r="AH15" s="444">
        <v>9534</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9469062</v>
      </c>
      <c r="BO15" s="464"/>
      <c r="BP15" s="464"/>
      <c r="BQ15" s="464"/>
      <c r="BR15" s="464"/>
      <c r="BS15" s="464"/>
      <c r="BT15" s="464"/>
      <c r="BU15" s="465"/>
      <c r="BV15" s="463">
        <v>9050633</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34.799999999999997</v>
      </c>
      <c r="AD16" s="565"/>
      <c r="AE16" s="565"/>
      <c r="AF16" s="565"/>
      <c r="AG16" s="566"/>
      <c r="AH16" s="564">
        <v>34.6</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12005665</v>
      </c>
      <c r="BO16" s="469"/>
      <c r="BP16" s="469"/>
      <c r="BQ16" s="469"/>
      <c r="BR16" s="469"/>
      <c r="BS16" s="469"/>
      <c r="BT16" s="469"/>
      <c r="BU16" s="470"/>
      <c r="BV16" s="468">
        <v>11612228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153</v>
      </c>
      <c r="N17" s="554"/>
      <c r="O17" s="554"/>
      <c r="P17" s="554"/>
      <c r="Q17" s="555"/>
      <c r="R17" s="556" t="s">
        <v>151</v>
      </c>
      <c r="S17" s="557"/>
      <c r="T17" s="557"/>
      <c r="U17" s="557"/>
      <c r="V17" s="558"/>
      <c r="W17" s="559" t="s">
        <v>154</v>
      </c>
      <c r="X17" s="481"/>
      <c r="Y17" s="481"/>
      <c r="Z17" s="481"/>
      <c r="AA17" s="481"/>
      <c r="AB17" s="482"/>
      <c r="AC17" s="444">
        <v>16614</v>
      </c>
      <c r="AD17" s="445"/>
      <c r="AE17" s="445"/>
      <c r="AF17" s="445"/>
      <c r="AG17" s="446"/>
      <c r="AH17" s="444">
        <v>16464</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12109854</v>
      </c>
      <c r="BO17" s="469"/>
      <c r="BP17" s="469"/>
      <c r="BQ17" s="469"/>
      <c r="BR17" s="469"/>
      <c r="BS17" s="469"/>
      <c r="BT17" s="469"/>
      <c r="BU17" s="470"/>
      <c r="BV17" s="468">
        <v>11625889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156</v>
      </c>
      <c r="C18" s="531"/>
      <c r="D18" s="531"/>
      <c r="E18" s="532"/>
      <c r="F18" s="532"/>
      <c r="G18" s="532"/>
      <c r="H18" s="532"/>
      <c r="I18" s="532"/>
      <c r="J18" s="532"/>
      <c r="K18" s="532"/>
      <c r="L18" s="533">
        <v>276.31</v>
      </c>
      <c r="M18" s="533"/>
      <c r="N18" s="533"/>
      <c r="O18" s="533"/>
      <c r="P18" s="533"/>
      <c r="Q18" s="533"/>
      <c r="R18" s="534"/>
      <c r="S18" s="534"/>
      <c r="T18" s="534"/>
      <c r="U18" s="534"/>
      <c r="V18" s="535"/>
      <c r="W18" s="549"/>
      <c r="X18" s="550"/>
      <c r="Y18" s="550"/>
      <c r="Z18" s="550"/>
      <c r="AA18" s="550"/>
      <c r="AB18" s="560"/>
      <c r="AC18" s="432">
        <v>60.3</v>
      </c>
      <c r="AD18" s="433"/>
      <c r="AE18" s="433"/>
      <c r="AF18" s="433"/>
      <c r="AG18" s="536"/>
      <c r="AH18" s="432">
        <v>59.7</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14630773</v>
      </c>
      <c r="BO18" s="469"/>
      <c r="BP18" s="469"/>
      <c r="BQ18" s="469"/>
      <c r="BR18" s="469"/>
      <c r="BS18" s="469"/>
      <c r="BT18" s="469"/>
      <c r="BU18" s="470"/>
      <c r="BV18" s="468">
        <v>15099430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158</v>
      </c>
      <c r="C19" s="531"/>
      <c r="D19" s="531"/>
      <c r="E19" s="532"/>
      <c r="F19" s="532"/>
      <c r="G19" s="532"/>
      <c r="H19" s="532"/>
      <c r="I19" s="532"/>
      <c r="J19" s="532"/>
      <c r="K19" s="532"/>
      <c r="L19" s="538">
        <v>199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18643167</v>
      </c>
      <c r="BO19" s="469"/>
      <c r="BP19" s="469"/>
      <c r="BQ19" s="469"/>
      <c r="BR19" s="469"/>
      <c r="BS19" s="469"/>
      <c r="BT19" s="469"/>
      <c r="BU19" s="470"/>
      <c r="BV19" s="468">
        <v>17543244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160</v>
      </c>
      <c r="C20" s="531"/>
      <c r="D20" s="531"/>
      <c r="E20" s="532"/>
      <c r="F20" s="532"/>
      <c r="G20" s="532"/>
      <c r="H20" s="532"/>
      <c r="I20" s="532"/>
      <c r="J20" s="532"/>
      <c r="K20" s="532"/>
      <c r="L20" s="538">
        <v>22093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21702739</v>
      </c>
      <c r="BO23" s="469"/>
      <c r="BP23" s="469"/>
      <c r="BQ23" s="469"/>
      <c r="BR23" s="469"/>
      <c r="BS23" s="469"/>
      <c r="BT23" s="469"/>
      <c r="BU23" s="470"/>
      <c r="BV23" s="468">
        <v>23213877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169</v>
      </c>
      <c r="F24" s="442"/>
      <c r="G24" s="442"/>
      <c r="H24" s="442"/>
      <c r="I24" s="442"/>
      <c r="J24" s="442"/>
      <c r="K24" s="443"/>
      <c r="L24" s="444">
        <v>1</v>
      </c>
      <c r="M24" s="445"/>
      <c r="N24" s="445"/>
      <c r="O24" s="445"/>
      <c r="P24" s="446"/>
      <c r="Q24" s="444">
        <v>8900</v>
      </c>
      <c r="R24" s="445"/>
      <c r="S24" s="445"/>
      <c r="T24" s="445"/>
      <c r="U24" s="445"/>
      <c r="V24" s="446"/>
      <c r="W24" s="510"/>
      <c r="X24" s="501"/>
      <c r="Y24" s="502"/>
      <c r="Z24" s="441" t="s">
        <v>170</v>
      </c>
      <c r="AA24" s="442"/>
      <c r="AB24" s="442"/>
      <c r="AC24" s="442"/>
      <c r="AD24" s="442"/>
      <c r="AE24" s="442"/>
      <c r="AF24" s="442"/>
      <c r="AG24" s="443"/>
      <c r="AH24" s="444">
        <v>406</v>
      </c>
      <c r="AI24" s="445"/>
      <c r="AJ24" s="445"/>
      <c r="AK24" s="445"/>
      <c r="AL24" s="446"/>
      <c r="AM24" s="444">
        <v>1255352</v>
      </c>
      <c r="AN24" s="445"/>
      <c r="AO24" s="445"/>
      <c r="AP24" s="445"/>
      <c r="AQ24" s="445"/>
      <c r="AR24" s="446"/>
      <c r="AS24" s="444">
        <v>3092</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15121210</v>
      </c>
      <c r="BO24" s="469"/>
      <c r="BP24" s="469"/>
      <c r="BQ24" s="469"/>
      <c r="BR24" s="469"/>
      <c r="BS24" s="469"/>
      <c r="BT24" s="469"/>
      <c r="BU24" s="470"/>
      <c r="BV24" s="468">
        <v>15712516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172</v>
      </c>
      <c r="F25" s="442"/>
      <c r="G25" s="442"/>
      <c r="H25" s="442"/>
      <c r="I25" s="442"/>
      <c r="J25" s="442"/>
      <c r="K25" s="443"/>
      <c r="L25" s="444">
        <v>1</v>
      </c>
      <c r="M25" s="445"/>
      <c r="N25" s="445"/>
      <c r="O25" s="445"/>
      <c r="P25" s="446"/>
      <c r="Q25" s="444">
        <v>7300</v>
      </c>
      <c r="R25" s="445"/>
      <c r="S25" s="445"/>
      <c r="T25" s="445"/>
      <c r="U25" s="445"/>
      <c r="V25" s="446"/>
      <c r="W25" s="510"/>
      <c r="X25" s="501"/>
      <c r="Y25" s="502"/>
      <c r="Z25" s="441" t="s">
        <v>173</v>
      </c>
      <c r="AA25" s="442"/>
      <c r="AB25" s="442"/>
      <c r="AC25" s="442"/>
      <c r="AD25" s="442"/>
      <c r="AE25" s="442"/>
      <c r="AF25" s="442"/>
      <c r="AG25" s="443"/>
      <c r="AH25" s="444" t="s">
        <v>137</v>
      </c>
      <c r="AI25" s="445"/>
      <c r="AJ25" s="445"/>
      <c r="AK25" s="445"/>
      <c r="AL25" s="446"/>
      <c r="AM25" s="444" t="s">
        <v>174</v>
      </c>
      <c r="AN25" s="445"/>
      <c r="AO25" s="445"/>
      <c r="AP25" s="445"/>
      <c r="AQ25" s="445"/>
      <c r="AR25" s="446"/>
      <c r="AS25" s="444" t="s">
        <v>175</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280546</v>
      </c>
      <c r="BO25" s="464"/>
      <c r="BP25" s="464"/>
      <c r="BQ25" s="464"/>
      <c r="BR25" s="464"/>
      <c r="BS25" s="464"/>
      <c r="BT25" s="464"/>
      <c r="BU25" s="465"/>
      <c r="BV25" s="463">
        <v>256450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177</v>
      </c>
      <c r="F26" s="442"/>
      <c r="G26" s="442"/>
      <c r="H26" s="442"/>
      <c r="I26" s="442"/>
      <c r="J26" s="442"/>
      <c r="K26" s="443"/>
      <c r="L26" s="444">
        <v>1</v>
      </c>
      <c r="M26" s="445"/>
      <c r="N26" s="445"/>
      <c r="O26" s="445"/>
      <c r="P26" s="446"/>
      <c r="Q26" s="444">
        <v>6450</v>
      </c>
      <c r="R26" s="445"/>
      <c r="S26" s="445"/>
      <c r="T26" s="445"/>
      <c r="U26" s="445"/>
      <c r="V26" s="446"/>
      <c r="W26" s="510"/>
      <c r="X26" s="501"/>
      <c r="Y26" s="502"/>
      <c r="Z26" s="441" t="s">
        <v>178</v>
      </c>
      <c r="AA26" s="523"/>
      <c r="AB26" s="523"/>
      <c r="AC26" s="523"/>
      <c r="AD26" s="523"/>
      <c r="AE26" s="523"/>
      <c r="AF26" s="523"/>
      <c r="AG26" s="524"/>
      <c r="AH26" s="444">
        <v>28</v>
      </c>
      <c r="AI26" s="445"/>
      <c r="AJ26" s="445"/>
      <c r="AK26" s="445"/>
      <c r="AL26" s="446"/>
      <c r="AM26" s="444">
        <v>90524</v>
      </c>
      <c r="AN26" s="445"/>
      <c r="AO26" s="445"/>
      <c r="AP26" s="445"/>
      <c r="AQ26" s="445"/>
      <c r="AR26" s="446"/>
      <c r="AS26" s="444">
        <v>3233</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174</v>
      </c>
      <c r="BO26" s="469"/>
      <c r="BP26" s="469"/>
      <c r="BQ26" s="469"/>
      <c r="BR26" s="469"/>
      <c r="BS26" s="469"/>
      <c r="BT26" s="469"/>
      <c r="BU26" s="470"/>
      <c r="BV26" s="468" t="s">
        <v>175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180</v>
      </c>
      <c r="F27" s="442"/>
      <c r="G27" s="442"/>
      <c r="H27" s="442"/>
      <c r="I27" s="442"/>
      <c r="J27" s="442"/>
      <c r="K27" s="443"/>
      <c r="L27" s="444">
        <v>1</v>
      </c>
      <c r="M27" s="445"/>
      <c r="N27" s="445"/>
      <c r="O27" s="445"/>
      <c r="P27" s="446"/>
      <c r="Q27" s="444">
        <v>4300</v>
      </c>
      <c r="R27" s="445"/>
      <c r="S27" s="445"/>
      <c r="T27" s="445"/>
      <c r="U27" s="445"/>
      <c r="V27" s="446"/>
      <c r="W27" s="510"/>
      <c r="X27" s="501"/>
      <c r="Y27" s="502"/>
      <c r="Z27" s="441" t="s">
        <v>181</v>
      </c>
      <c r="AA27" s="442"/>
      <c r="AB27" s="442"/>
      <c r="AC27" s="442"/>
      <c r="AD27" s="442"/>
      <c r="AE27" s="442"/>
      <c r="AF27" s="442"/>
      <c r="AG27" s="443"/>
      <c r="AH27" s="444">
        <v>5</v>
      </c>
      <c r="AI27" s="445"/>
      <c r="AJ27" s="445"/>
      <c r="AK27" s="445"/>
      <c r="AL27" s="446"/>
      <c r="AM27" s="444">
        <v>18390</v>
      </c>
      <c r="AN27" s="445"/>
      <c r="AO27" s="445"/>
      <c r="AP27" s="445"/>
      <c r="AQ27" s="445"/>
      <c r="AR27" s="446"/>
      <c r="AS27" s="444">
        <v>3678</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1065898</v>
      </c>
      <c r="BO27" s="472"/>
      <c r="BP27" s="472"/>
      <c r="BQ27" s="472"/>
      <c r="BR27" s="472"/>
      <c r="BS27" s="472"/>
      <c r="BT27" s="472"/>
      <c r="BU27" s="473"/>
      <c r="BV27" s="471">
        <v>1065897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183</v>
      </c>
      <c r="F28" s="442"/>
      <c r="G28" s="442"/>
      <c r="H28" s="442"/>
      <c r="I28" s="442"/>
      <c r="J28" s="442"/>
      <c r="K28" s="443"/>
      <c r="L28" s="444">
        <v>1</v>
      </c>
      <c r="M28" s="445"/>
      <c r="N28" s="445"/>
      <c r="O28" s="445"/>
      <c r="P28" s="446"/>
      <c r="Q28" s="444">
        <v>3800</v>
      </c>
      <c r="R28" s="445"/>
      <c r="S28" s="445"/>
      <c r="T28" s="445"/>
      <c r="U28" s="445"/>
      <c r="V28" s="446"/>
      <c r="W28" s="510"/>
      <c r="X28" s="501"/>
      <c r="Y28" s="502"/>
      <c r="Z28" s="441" t="s">
        <v>184</v>
      </c>
      <c r="AA28" s="442"/>
      <c r="AB28" s="442"/>
      <c r="AC28" s="442"/>
      <c r="AD28" s="442"/>
      <c r="AE28" s="442"/>
      <c r="AF28" s="442"/>
      <c r="AG28" s="443"/>
      <c r="AH28" s="444" t="s">
        <v>174</v>
      </c>
      <c r="AI28" s="445"/>
      <c r="AJ28" s="445"/>
      <c r="AK28" s="445"/>
      <c r="AL28" s="446"/>
      <c r="AM28" s="444" t="s">
        <v>137</v>
      </c>
      <c r="AN28" s="445"/>
      <c r="AO28" s="445"/>
      <c r="AP28" s="445"/>
      <c r="AQ28" s="445"/>
      <c r="AR28" s="446"/>
      <c r="AS28" s="444" t="s">
        <v>174</v>
      </c>
      <c r="AT28" s="445"/>
      <c r="AU28" s="445"/>
      <c r="AV28" s="445"/>
      <c r="AW28" s="445"/>
      <c r="AX28" s="447"/>
      <c r="AY28" s="451" t="s">
        <v>185</v>
      </c>
      <c r="AZ28" s="452"/>
      <c r="BA28" s="452"/>
      <c r="BB28" s="453"/>
      <c r="BC28" s="460" t="s">
        <v>47</v>
      </c>
      <c r="BD28" s="461"/>
      <c r="BE28" s="461"/>
      <c r="BF28" s="461"/>
      <c r="BG28" s="461"/>
      <c r="BH28" s="461"/>
      <c r="BI28" s="461"/>
      <c r="BJ28" s="461"/>
      <c r="BK28" s="461"/>
      <c r="BL28" s="461"/>
      <c r="BM28" s="462"/>
      <c r="BN28" s="463">
        <v>5650062</v>
      </c>
      <c r="BO28" s="464"/>
      <c r="BP28" s="464"/>
      <c r="BQ28" s="464"/>
      <c r="BR28" s="464"/>
      <c r="BS28" s="464"/>
      <c r="BT28" s="464"/>
      <c r="BU28" s="465"/>
      <c r="BV28" s="463">
        <v>5509039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186</v>
      </c>
      <c r="F29" s="442"/>
      <c r="G29" s="442"/>
      <c r="H29" s="442"/>
      <c r="I29" s="442"/>
      <c r="J29" s="442"/>
      <c r="K29" s="443"/>
      <c r="L29" s="444">
        <v>18</v>
      </c>
      <c r="M29" s="445"/>
      <c r="N29" s="445"/>
      <c r="O29" s="445"/>
      <c r="P29" s="446"/>
      <c r="Q29" s="444">
        <v>3600</v>
      </c>
      <c r="R29" s="445"/>
      <c r="S29" s="445"/>
      <c r="T29" s="445"/>
      <c r="U29" s="445"/>
      <c r="V29" s="446"/>
      <c r="W29" s="511"/>
      <c r="X29" s="512"/>
      <c r="Y29" s="513"/>
      <c r="Z29" s="441" t="s">
        <v>187</v>
      </c>
      <c r="AA29" s="442"/>
      <c r="AB29" s="442"/>
      <c r="AC29" s="442"/>
      <c r="AD29" s="442"/>
      <c r="AE29" s="442"/>
      <c r="AF29" s="442"/>
      <c r="AG29" s="443"/>
      <c r="AH29" s="444">
        <v>411</v>
      </c>
      <c r="AI29" s="445"/>
      <c r="AJ29" s="445"/>
      <c r="AK29" s="445"/>
      <c r="AL29" s="446"/>
      <c r="AM29" s="444">
        <v>1273742</v>
      </c>
      <c r="AN29" s="445"/>
      <c r="AO29" s="445"/>
      <c r="AP29" s="445"/>
      <c r="AQ29" s="445"/>
      <c r="AR29" s="446"/>
      <c r="AS29" s="444">
        <v>3099</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538072</v>
      </c>
      <c r="BO29" s="469"/>
      <c r="BP29" s="469"/>
      <c r="BQ29" s="469"/>
      <c r="BR29" s="469"/>
      <c r="BS29" s="469"/>
      <c r="BT29" s="469"/>
      <c r="BU29" s="470"/>
      <c r="BV29" s="468">
        <v>538018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98.4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3203194</v>
      </c>
      <c r="BO30" s="472"/>
      <c r="BP30" s="472"/>
      <c r="BQ30" s="472"/>
      <c r="BR30" s="472"/>
      <c r="BS30" s="472"/>
      <c r="BT30" s="472"/>
      <c r="BU30" s="473"/>
      <c r="BV30" s="471">
        <v>3066270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196</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高崎市・安中市消防組合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安中市土地開発公社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群馬県市町村総合事務組合</v>
      </c>
      <c r="BZ35" s="426"/>
      <c r="CA35" s="426"/>
      <c r="CB35" s="426"/>
      <c r="CC35" s="426"/>
      <c r="CD35" s="426"/>
      <c r="CE35" s="426"/>
      <c r="CF35" s="426"/>
      <c r="CG35" s="426"/>
      <c r="CH35" s="426"/>
      <c r="CI35" s="426"/>
      <c r="CJ35" s="426"/>
      <c r="CK35" s="426"/>
      <c r="CL35" s="426"/>
      <c r="CM35" s="426"/>
      <c r="CN35" s="214"/>
      <c r="CO35" s="427">
        <f t="shared" ref="CO35:CO43" si="3">IF(CQ35="","",CO34+1)</f>
        <v>15</v>
      </c>
      <c r="CP35" s="427"/>
      <c r="CQ35" s="426" t="str">
        <f>IF('各会計、関係団体の財政状況及び健全化判断比率'!BS8="","",'各会計、関係団体の財政状況及び健全化判断比率'!BS8)</f>
        <v>碓氷峠交流記念財団</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f t="shared" si="0"/>
        <v>7</v>
      </c>
      <c r="AN36" s="427"/>
      <c r="AO36" s="426" t="str">
        <f>IF('各会計、関係団体の財政状況及び健全化判断比率'!B33="","",'各会計、関係団体の財政状況及び健全化判断比率'!B33)</f>
        <v>病院事業会計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群馬県市町村会館管理組合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f t="shared" si="0"/>
        <v>8</v>
      </c>
      <c r="AN37" s="427"/>
      <c r="AO37" s="426" t="str">
        <f>IF('各会計、関係団体の財政状況及び健全化判断比率'!B34="","",'各会計、関係団体の財政状況及び健全化判断比率'!B34)</f>
        <v>介護サービス事業会計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群馬県後期高齢者医療広域連合（一般会計）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群馬県後期高齢者医療広域連合（事業会計）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B8338Ct2n+6zdyP+9tyu9hxMTb95T7g8U9v5RB0fVaSb9ibnhPKwn1T1n6Z6LWzHqaVPVWse1iyfy3qtpZ4ezw==" saltValue="2SPgP2a5cn88+q/r7/8A6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250" t="s">
        <v>557</v>
      </c>
      <c r="D34" s="1250"/>
      <c r="E34" s="1251"/>
      <c r="F34" s="32">
        <v>14.07</v>
      </c>
      <c r="G34" s="33">
        <v>14.46</v>
      </c>
      <c r="H34" s="33">
        <v>14.08</v>
      </c>
      <c r="I34" s="33">
        <v>14.14</v>
      </c>
      <c r="J34" s="34">
        <v>12.94</v>
      </c>
      <c r="K34" s="22"/>
      <c r="L34" s="22"/>
      <c r="M34" s="22"/>
      <c r="N34" s="22"/>
      <c r="O34" s="22"/>
      <c r="P34" s="22"/>
    </row>
    <row r="35" spans="1:16" ht="39" customHeight="1" x14ac:dyDescent="0.2">
      <c r="A35" s="22"/>
      <c r="B35" s="35"/>
      <c r="C35" s="1244" t="s">
        <v>558</v>
      </c>
      <c r="D35" s="1245"/>
      <c r="E35" s="1246"/>
      <c r="F35" s="36">
        <v>5.97</v>
      </c>
      <c r="G35" s="37">
        <v>5.44</v>
      </c>
      <c r="H35" s="37">
        <v>5.29</v>
      </c>
      <c r="I35" s="37">
        <v>5.75</v>
      </c>
      <c r="J35" s="38">
        <v>7.52</v>
      </c>
      <c r="K35" s="22"/>
      <c r="L35" s="22"/>
      <c r="M35" s="22"/>
      <c r="N35" s="22"/>
      <c r="O35" s="22"/>
      <c r="P35" s="22"/>
    </row>
    <row r="36" spans="1:16" ht="39" customHeight="1" x14ac:dyDescent="0.2">
      <c r="A36" s="22"/>
      <c r="B36" s="35"/>
      <c r="C36" s="1244" t="s">
        <v>559</v>
      </c>
      <c r="D36" s="1245"/>
      <c r="E36" s="1246"/>
      <c r="F36" s="36">
        <v>2.89</v>
      </c>
      <c r="G36" s="37">
        <v>2.2200000000000002</v>
      </c>
      <c r="H36" s="37">
        <v>2.14</v>
      </c>
      <c r="I36" s="37">
        <v>2.21</v>
      </c>
      <c r="J36" s="38">
        <v>3.26</v>
      </c>
      <c r="K36" s="22"/>
      <c r="L36" s="22"/>
      <c r="M36" s="22"/>
      <c r="N36" s="22"/>
      <c r="O36" s="22"/>
      <c r="P36" s="22"/>
    </row>
    <row r="37" spans="1:16" ht="39" customHeight="1" x14ac:dyDescent="0.2">
      <c r="A37" s="22"/>
      <c r="B37" s="35"/>
      <c r="C37" s="1244" t="s">
        <v>560</v>
      </c>
      <c r="D37" s="1245"/>
      <c r="E37" s="1246"/>
      <c r="F37" s="36">
        <v>0.28000000000000003</v>
      </c>
      <c r="G37" s="37">
        <v>0.86</v>
      </c>
      <c r="H37" s="37">
        <v>0.6</v>
      </c>
      <c r="I37" s="37">
        <v>0.27</v>
      </c>
      <c r="J37" s="38">
        <v>1.44</v>
      </c>
      <c r="K37" s="22"/>
      <c r="L37" s="22"/>
      <c r="M37" s="22"/>
      <c r="N37" s="22"/>
      <c r="O37" s="22"/>
      <c r="P37" s="22"/>
    </row>
    <row r="38" spans="1:16" ht="39" customHeight="1" x14ac:dyDescent="0.2">
      <c r="A38" s="22"/>
      <c r="B38" s="35"/>
      <c r="C38" s="1244" t="s">
        <v>561</v>
      </c>
      <c r="D38" s="1245"/>
      <c r="E38" s="1246"/>
      <c r="F38" s="36">
        <v>0.16</v>
      </c>
      <c r="G38" s="37">
        <v>0.14000000000000001</v>
      </c>
      <c r="H38" s="37">
        <v>0.82</v>
      </c>
      <c r="I38" s="37">
        <v>1.5</v>
      </c>
      <c r="J38" s="38">
        <v>1.22</v>
      </c>
      <c r="K38" s="22"/>
      <c r="L38" s="22"/>
      <c r="M38" s="22"/>
      <c r="N38" s="22"/>
      <c r="O38" s="22"/>
      <c r="P38" s="22"/>
    </row>
    <row r="39" spans="1:16" ht="39" customHeight="1" x14ac:dyDescent="0.2">
      <c r="A39" s="22"/>
      <c r="B39" s="35"/>
      <c r="C39" s="1244" t="s">
        <v>562</v>
      </c>
      <c r="D39" s="1245"/>
      <c r="E39" s="1246"/>
      <c r="F39" s="36" t="s">
        <v>507</v>
      </c>
      <c r="G39" s="37" t="s">
        <v>507</v>
      </c>
      <c r="H39" s="37" t="s">
        <v>507</v>
      </c>
      <c r="I39" s="37" t="s">
        <v>507</v>
      </c>
      <c r="J39" s="38">
        <v>0.59</v>
      </c>
      <c r="K39" s="22"/>
      <c r="L39" s="22"/>
      <c r="M39" s="22"/>
      <c r="N39" s="22"/>
      <c r="O39" s="22"/>
      <c r="P39" s="22"/>
    </row>
    <row r="40" spans="1:16" ht="39" customHeight="1" x14ac:dyDescent="0.2">
      <c r="A40" s="22"/>
      <c r="B40" s="35"/>
      <c r="C40" s="1244" t="s">
        <v>563</v>
      </c>
      <c r="D40" s="1245"/>
      <c r="E40" s="1246"/>
      <c r="F40" s="36">
        <v>0.23</v>
      </c>
      <c r="G40" s="37">
        <v>0.2</v>
      </c>
      <c r="H40" s="37">
        <v>0.19</v>
      </c>
      <c r="I40" s="37">
        <v>0.15</v>
      </c>
      <c r="J40" s="38">
        <v>0.09</v>
      </c>
      <c r="K40" s="22"/>
      <c r="L40" s="22"/>
      <c r="M40" s="22"/>
      <c r="N40" s="22"/>
      <c r="O40" s="22"/>
      <c r="P40" s="22"/>
    </row>
    <row r="41" spans="1:16" ht="39" customHeight="1" x14ac:dyDescent="0.2">
      <c r="A41" s="22"/>
      <c r="B41" s="35"/>
      <c r="C41" s="1244" t="s">
        <v>564</v>
      </c>
      <c r="D41" s="1245"/>
      <c r="E41" s="1246"/>
      <c r="F41" s="36">
        <v>0.09</v>
      </c>
      <c r="G41" s="37">
        <v>0.02</v>
      </c>
      <c r="H41" s="37">
        <v>0.02</v>
      </c>
      <c r="I41" s="37">
        <v>0.02</v>
      </c>
      <c r="J41" s="38">
        <v>0.02</v>
      </c>
      <c r="K41" s="22"/>
      <c r="L41" s="22"/>
      <c r="M41" s="22"/>
      <c r="N41" s="22"/>
      <c r="O41" s="22"/>
      <c r="P41" s="22"/>
    </row>
    <row r="42" spans="1:16" ht="39" customHeight="1" x14ac:dyDescent="0.2">
      <c r="A42" s="22"/>
      <c r="B42" s="39"/>
      <c r="C42" s="1244" t="s">
        <v>565</v>
      </c>
      <c r="D42" s="1245"/>
      <c r="E42" s="1246"/>
      <c r="F42" s="36" t="s">
        <v>507</v>
      </c>
      <c r="G42" s="37" t="s">
        <v>507</v>
      </c>
      <c r="H42" s="37" t="s">
        <v>507</v>
      </c>
      <c r="I42" s="37" t="s">
        <v>507</v>
      </c>
      <c r="J42" s="38" t="s">
        <v>507</v>
      </c>
      <c r="K42" s="22"/>
      <c r="L42" s="22"/>
      <c r="M42" s="22"/>
      <c r="N42" s="22"/>
      <c r="O42" s="22"/>
      <c r="P42" s="22"/>
    </row>
    <row r="43" spans="1:16" ht="39" customHeight="1" thickBot="1" x14ac:dyDescent="0.25">
      <c r="A43" s="22"/>
      <c r="B43" s="40"/>
      <c r="C43" s="1247" t="s">
        <v>566</v>
      </c>
      <c r="D43" s="1248"/>
      <c r="E43" s="1249"/>
      <c r="F43" s="41">
        <v>0.04</v>
      </c>
      <c r="G43" s="42">
        <v>0.05</v>
      </c>
      <c r="H43" s="42">
        <v>0.05</v>
      </c>
      <c r="I43" s="42">
        <v>0.27</v>
      </c>
      <c r="J43" s="43" t="s">
        <v>507</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2UXaO1mlBs31QbTBB/XahrdPdoLCQ87sT3chTyCAAWSYdyN8Shxb7dhyo4fHXwUjYjWnSCRFwe+RyMF3sTYMog==" saltValue="KsiAS1hPR6yAqetuQ+X8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3"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270" t="s">
        <v>10</v>
      </c>
      <c r="C45" s="1271"/>
      <c r="D45" s="58"/>
      <c r="E45" s="1276" t="s">
        <v>11</v>
      </c>
      <c r="F45" s="1276"/>
      <c r="G45" s="1276"/>
      <c r="H45" s="1276"/>
      <c r="I45" s="1276"/>
      <c r="J45" s="1277"/>
      <c r="K45" s="59">
        <v>2964</v>
      </c>
      <c r="L45" s="60">
        <v>2986</v>
      </c>
      <c r="M45" s="60">
        <v>2967</v>
      </c>
      <c r="N45" s="60">
        <v>3011</v>
      </c>
      <c r="O45" s="61">
        <v>2935</v>
      </c>
      <c r="P45" s="48"/>
      <c r="Q45" s="48"/>
      <c r="R45" s="48"/>
      <c r="S45" s="48"/>
      <c r="T45" s="48"/>
      <c r="U45" s="48"/>
    </row>
    <row r="46" spans="1:21" ht="30.75" customHeight="1" x14ac:dyDescent="0.2">
      <c r="A46" s="48"/>
      <c r="B46" s="1272"/>
      <c r="C46" s="1273"/>
      <c r="D46" s="62"/>
      <c r="E46" s="1254" t="s">
        <v>12</v>
      </c>
      <c r="F46" s="1254"/>
      <c r="G46" s="1254"/>
      <c r="H46" s="1254"/>
      <c r="I46" s="1254"/>
      <c r="J46" s="1255"/>
      <c r="K46" s="63" t="s">
        <v>507</v>
      </c>
      <c r="L46" s="64" t="s">
        <v>507</v>
      </c>
      <c r="M46" s="64" t="s">
        <v>507</v>
      </c>
      <c r="N46" s="64" t="s">
        <v>507</v>
      </c>
      <c r="O46" s="65" t="s">
        <v>507</v>
      </c>
      <c r="P46" s="48"/>
      <c r="Q46" s="48"/>
      <c r="R46" s="48"/>
      <c r="S46" s="48"/>
      <c r="T46" s="48"/>
      <c r="U46" s="48"/>
    </row>
    <row r="47" spans="1:21" ht="30.75" customHeight="1" x14ac:dyDescent="0.2">
      <c r="A47" s="48"/>
      <c r="B47" s="1272"/>
      <c r="C47" s="1273"/>
      <c r="D47" s="62"/>
      <c r="E47" s="1254" t="s">
        <v>13</v>
      </c>
      <c r="F47" s="1254"/>
      <c r="G47" s="1254"/>
      <c r="H47" s="1254"/>
      <c r="I47" s="1254"/>
      <c r="J47" s="1255"/>
      <c r="K47" s="63" t="s">
        <v>507</v>
      </c>
      <c r="L47" s="64" t="s">
        <v>507</v>
      </c>
      <c r="M47" s="64" t="s">
        <v>507</v>
      </c>
      <c r="N47" s="64" t="s">
        <v>507</v>
      </c>
      <c r="O47" s="65" t="s">
        <v>507</v>
      </c>
      <c r="P47" s="48"/>
      <c r="Q47" s="48"/>
      <c r="R47" s="48"/>
      <c r="S47" s="48"/>
      <c r="T47" s="48"/>
      <c r="U47" s="48"/>
    </row>
    <row r="48" spans="1:21" ht="30.75" customHeight="1" x14ac:dyDescent="0.2">
      <c r="A48" s="48"/>
      <c r="B48" s="1272"/>
      <c r="C48" s="1273"/>
      <c r="D48" s="62"/>
      <c r="E48" s="1254" t="s">
        <v>14</v>
      </c>
      <c r="F48" s="1254"/>
      <c r="G48" s="1254"/>
      <c r="H48" s="1254"/>
      <c r="I48" s="1254"/>
      <c r="J48" s="1255"/>
      <c r="K48" s="63">
        <v>606</v>
      </c>
      <c r="L48" s="64">
        <v>596</v>
      </c>
      <c r="M48" s="64">
        <v>607</v>
      </c>
      <c r="N48" s="64">
        <v>597</v>
      </c>
      <c r="O48" s="65">
        <v>576</v>
      </c>
      <c r="P48" s="48"/>
      <c r="Q48" s="48"/>
      <c r="R48" s="48"/>
      <c r="S48" s="48"/>
      <c r="T48" s="48"/>
      <c r="U48" s="48"/>
    </row>
    <row r="49" spans="1:21" ht="30.75" customHeight="1" x14ac:dyDescent="0.2">
      <c r="A49" s="48"/>
      <c r="B49" s="1272"/>
      <c r="C49" s="1273"/>
      <c r="D49" s="62"/>
      <c r="E49" s="1254" t="s">
        <v>15</v>
      </c>
      <c r="F49" s="1254"/>
      <c r="G49" s="1254"/>
      <c r="H49" s="1254"/>
      <c r="I49" s="1254"/>
      <c r="J49" s="1255"/>
      <c r="K49" s="63">
        <v>29</v>
      </c>
      <c r="L49" s="64">
        <v>36</v>
      </c>
      <c r="M49" s="64">
        <v>42</v>
      </c>
      <c r="N49" s="64">
        <v>43</v>
      </c>
      <c r="O49" s="65">
        <v>50</v>
      </c>
      <c r="P49" s="48"/>
      <c r="Q49" s="48"/>
      <c r="R49" s="48"/>
      <c r="S49" s="48"/>
      <c r="T49" s="48"/>
      <c r="U49" s="48"/>
    </row>
    <row r="50" spans="1:21" ht="30.75" customHeight="1" x14ac:dyDescent="0.2">
      <c r="A50" s="48"/>
      <c r="B50" s="1272"/>
      <c r="C50" s="1273"/>
      <c r="D50" s="62"/>
      <c r="E50" s="1254" t="s">
        <v>16</v>
      </c>
      <c r="F50" s="1254"/>
      <c r="G50" s="1254"/>
      <c r="H50" s="1254"/>
      <c r="I50" s="1254"/>
      <c r="J50" s="1255"/>
      <c r="K50" s="63">
        <v>4</v>
      </c>
      <c r="L50" s="64">
        <v>2</v>
      </c>
      <c r="M50" s="64">
        <v>1</v>
      </c>
      <c r="N50" s="64">
        <v>1</v>
      </c>
      <c r="O50" s="65">
        <v>1</v>
      </c>
      <c r="P50" s="48"/>
      <c r="Q50" s="48"/>
      <c r="R50" s="48"/>
      <c r="S50" s="48"/>
      <c r="T50" s="48"/>
      <c r="U50" s="48"/>
    </row>
    <row r="51" spans="1:21" ht="30.75" customHeight="1" x14ac:dyDescent="0.2">
      <c r="A51" s="48"/>
      <c r="B51" s="1274"/>
      <c r="C51" s="1275"/>
      <c r="D51" s="66"/>
      <c r="E51" s="1254" t="s">
        <v>17</v>
      </c>
      <c r="F51" s="1254"/>
      <c r="G51" s="1254"/>
      <c r="H51" s="1254"/>
      <c r="I51" s="1254"/>
      <c r="J51" s="1255"/>
      <c r="K51" s="63" t="s">
        <v>507</v>
      </c>
      <c r="L51" s="64" t="s">
        <v>507</v>
      </c>
      <c r="M51" s="64" t="s">
        <v>507</v>
      </c>
      <c r="N51" s="64" t="s">
        <v>507</v>
      </c>
      <c r="O51" s="65" t="s">
        <v>507</v>
      </c>
      <c r="P51" s="48"/>
      <c r="Q51" s="48"/>
      <c r="R51" s="48"/>
      <c r="S51" s="48"/>
      <c r="T51" s="48"/>
      <c r="U51" s="48"/>
    </row>
    <row r="52" spans="1:21" ht="30.75" customHeight="1" x14ac:dyDescent="0.2">
      <c r="A52" s="48"/>
      <c r="B52" s="1252" t="s">
        <v>18</v>
      </c>
      <c r="C52" s="1253"/>
      <c r="D52" s="66"/>
      <c r="E52" s="1254" t="s">
        <v>19</v>
      </c>
      <c r="F52" s="1254"/>
      <c r="G52" s="1254"/>
      <c r="H52" s="1254"/>
      <c r="I52" s="1254"/>
      <c r="J52" s="1255"/>
      <c r="K52" s="63">
        <v>2531</v>
      </c>
      <c r="L52" s="64">
        <v>2605</v>
      </c>
      <c r="M52" s="64">
        <v>2563</v>
      </c>
      <c r="N52" s="64">
        <v>2520</v>
      </c>
      <c r="O52" s="65">
        <v>2476</v>
      </c>
      <c r="P52" s="48"/>
      <c r="Q52" s="48"/>
      <c r="R52" s="48"/>
      <c r="S52" s="48"/>
      <c r="T52" s="48"/>
      <c r="U52" s="48"/>
    </row>
    <row r="53" spans="1:21" ht="30.75" customHeight="1" thickBot="1" x14ac:dyDescent="0.25">
      <c r="A53" s="48"/>
      <c r="B53" s="1256" t="s">
        <v>20</v>
      </c>
      <c r="C53" s="1257"/>
      <c r="D53" s="67"/>
      <c r="E53" s="1258" t="s">
        <v>21</v>
      </c>
      <c r="F53" s="1258"/>
      <c r="G53" s="1258"/>
      <c r="H53" s="1258"/>
      <c r="I53" s="1258"/>
      <c r="J53" s="1259"/>
      <c r="K53" s="68">
        <v>1072</v>
      </c>
      <c r="L53" s="69">
        <v>1015</v>
      </c>
      <c r="M53" s="69">
        <v>1054</v>
      </c>
      <c r="N53" s="69">
        <v>1132</v>
      </c>
      <c r="O53" s="70">
        <v>1086</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3">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2">
      <c r="B57" s="1260" t="s">
        <v>24</v>
      </c>
      <c r="C57" s="1261"/>
      <c r="D57" s="1264" t="s">
        <v>25</v>
      </c>
      <c r="E57" s="1265"/>
      <c r="F57" s="1265"/>
      <c r="G57" s="1265"/>
      <c r="H57" s="1265"/>
      <c r="I57" s="1265"/>
      <c r="J57" s="1266"/>
      <c r="K57" s="83"/>
      <c r="L57" s="84"/>
      <c r="M57" s="84"/>
      <c r="N57" s="84"/>
      <c r="O57" s="85"/>
    </row>
    <row r="58" spans="1:21" ht="31.5" customHeight="1" thickBot="1" x14ac:dyDescent="0.25">
      <c r="B58" s="1262"/>
      <c r="C58" s="1263"/>
      <c r="D58" s="1267" t="s">
        <v>26</v>
      </c>
      <c r="E58" s="1268"/>
      <c r="F58" s="1268"/>
      <c r="G58" s="1268"/>
      <c r="H58" s="1268"/>
      <c r="I58" s="1268"/>
      <c r="J58" s="1269"/>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nCx7pjPmUfOzbrKdZ9MK7nBlTpAIttz9rNDbqLB9vCWiZ+lqYnC/1no/W2v3L6Tw6HlxSHj5ekp3WOO/4Ch0A==" saltValue="TfKXSQ81jHnwDsCyWBPtS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548</v>
      </c>
      <c r="J40" s="100" t="s">
        <v>549</v>
      </c>
      <c r="K40" s="100" t="s">
        <v>550</v>
      </c>
      <c r="L40" s="100" t="s">
        <v>551</v>
      </c>
      <c r="M40" s="101" t="s">
        <v>552</v>
      </c>
    </row>
    <row r="41" spans="2:13" ht="27.75" customHeight="1" x14ac:dyDescent="0.2">
      <c r="B41" s="1290" t="s">
        <v>29</v>
      </c>
      <c r="C41" s="1291"/>
      <c r="D41" s="102"/>
      <c r="E41" s="1292" t="s">
        <v>30</v>
      </c>
      <c r="F41" s="1292"/>
      <c r="G41" s="1292"/>
      <c r="H41" s="1293"/>
      <c r="I41" s="103">
        <v>25780</v>
      </c>
      <c r="J41" s="104">
        <v>25492</v>
      </c>
      <c r="K41" s="104">
        <v>24792</v>
      </c>
      <c r="L41" s="104">
        <v>23214</v>
      </c>
      <c r="M41" s="105">
        <v>21703</v>
      </c>
    </row>
    <row r="42" spans="2:13" ht="27.75" customHeight="1" x14ac:dyDescent="0.2">
      <c r="B42" s="1280"/>
      <c r="C42" s="1281"/>
      <c r="D42" s="106"/>
      <c r="E42" s="1284" t="s">
        <v>31</v>
      </c>
      <c r="F42" s="1284"/>
      <c r="G42" s="1284"/>
      <c r="H42" s="1285"/>
      <c r="I42" s="107">
        <v>114</v>
      </c>
      <c r="J42" s="108">
        <v>104</v>
      </c>
      <c r="K42" s="108">
        <v>103</v>
      </c>
      <c r="L42" s="108">
        <v>88</v>
      </c>
      <c r="M42" s="109">
        <v>87</v>
      </c>
    </row>
    <row r="43" spans="2:13" ht="27.75" customHeight="1" x14ac:dyDescent="0.2">
      <c r="B43" s="1280"/>
      <c r="C43" s="1281"/>
      <c r="D43" s="106"/>
      <c r="E43" s="1284" t="s">
        <v>32</v>
      </c>
      <c r="F43" s="1284"/>
      <c r="G43" s="1284"/>
      <c r="H43" s="1285"/>
      <c r="I43" s="107">
        <v>6906</v>
      </c>
      <c r="J43" s="108">
        <v>6746</v>
      </c>
      <c r="K43" s="108">
        <v>6575</v>
      </c>
      <c r="L43" s="108">
        <v>6283</v>
      </c>
      <c r="M43" s="109">
        <v>5794</v>
      </c>
    </row>
    <row r="44" spans="2:13" ht="27.75" customHeight="1" x14ac:dyDescent="0.2">
      <c r="B44" s="1280"/>
      <c r="C44" s="1281"/>
      <c r="D44" s="106"/>
      <c r="E44" s="1284" t="s">
        <v>33</v>
      </c>
      <c r="F44" s="1284"/>
      <c r="G44" s="1284"/>
      <c r="H44" s="1285"/>
      <c r="I44" s="107">
        <v>284</v>
      </c>
      <c r="J44" s="108">
        <v>286</v>
      </c>
      <c r="K44" s="108">
        <v>272</v>
      </c>
      <c r="L44" s="108">
        <v>248</v>
      </c>
      <c r="M44" s="109">
        <v>246</v>
      </c>
    </row>
    <row r="45" spans="2:13" ht="27.75" customHeight="1" x14ac:dyDescent="0.2">
      <c r="B45" s="1280"/>
      <c r="C45" s="1281"/>
      <c r="D45" s="106"/>
      <c r="E45" s="1284" t="s">
        <v>34</v>
      </c>
      <c r="F45" s="1284"/>
      <c r="G45" s="1284"/>
      <c r="H45" s="1285"/>
      <c r="I45" s="107">
        <v>3197</v>
      </c>
      <c r="J45" s="108">
        <v>3065</v>
      </c>
      <c r="K45" s="108">
        <v>2935</v>
      </c>
      <c r="L45" s="108">
        <v>2923</v>
      </c>
      <c r="M45" s="109">
        <v>2825</v>
      </c>
    </row>
    <row r="46" spans="2:13" ht="27.75" customHeight="1" x14ac:dyDescent="0.2">
      <c r="B46" s="1280"/>
      <c r="C46" s="1281"/>
      <c r="D46" s="110"/>
      <c r="E46" s="1284" t="s">
        <v>35</v>
      </c>
      <c r="F46" s="1284"/>
      <c r="G46" s="1284"/>
      <c r="H46" s="1285"/>
      <c r="I46" s="107">
        <v>438</v>
      </c>
      <c r="J46" s="108">
        <v>451</v>
      </c>
      <c r="K46" s="108">
        <v>252</v>
      </c>
      <c r="L46" s="108">
        <v>258</v>
      </c>
      <c r="M46" s="109">
        <v>262</v>
      </c>
    </row>
    <row r="47" spans="2:13" ht="27.75" customHeight="1" x14ac:dyDescent="0.2">
      <c r="B47" s="1280"/>
      <c r="C47" s="1281"/>
      <c r="D47" s="111"/>
      <c r="E47" s="1294" t="s">
        <v>36</v>
      </c>
      <c r="F47" s="1295"/>
      <c r="G47" s="1295"/>
      <c r="H47" s="1296"/>
      <c r="I47" s="107" t="s">
        <v>507</v>
      </c>
      <c r="J47" s="108" t="s">
        <v>507</v>
      </c>
      <c r="K47" s="108" t="s">
        <v>507</v>
      </c>
      <c r="L47" s="108" t="s">
        <v>507</v>
      </c>
      <c r="M47" s="109" t="s">
        <v>507</v>
      </c>
    </row>
    <row r="48" spans="2:13" ht="27.75" customHeight="1" x14ac:dyDescent="0.2">
      <c r="B48" s="1280"/>
      <c r="C48" s="1281"/>
      <c r="D48" s="106"/>
      <c r="E48" s="1284" t="s">
        <v>37</v>
      </c>
      <c r="F48" s="1284"/>
      <c r="G48" s="1284"/>
      <c r="H48" s="1285"/>
      <c r="I48" s="107" t="s">
        <v>507</v>
      </c>
      <c r="J48" s="108" t="s">
        <v>507</v>
      </c>
      <c r="K48" s="108" t="s">
        <v>507</v>
      </c>
      <c r="L48" s="108" t="s">
        <v>507</v>
      </c>
      <c r="M48" s="109" t="s">
        <v>507</v>
      </c>
    </row>
    <row r="49" spans="2:13" ht="27.75" customHeight="1" x14ac:dyDescent="0.2">
      <c r="B49" s="1282"/>
      <c r="C49" s="1283"/>
      <c r="D49" s="106"/>
      <c r="E49" s="1284" t="s">
        <v>38</v>
      </c>
      <c r="F49" s="1284"/>
      <c r="G49" s="1284"/>
      <c r="H49" s="1285"/>
      <c r="I49" s="107" t="s">
        <v>507</v>
      </c>
      <c r="J49" s="108" t="s">
        <v>507</v>
      </c>
      <c r="K49" s="108" t="s">
        <v>507</v>
      </c>
      <c r="L49" s="108" t="s">
        <v>507</v>
      </c>
      <c r="M49" s="109" t="s">
        <v>507</v>
      </c>
    </row>
    <row r="50" spans="2:13" ht="27.75" customHeight="1" x14ac:dyDescent="0.2">
      <c r="B50" s="1278" t="s">
        <v>39</v>
      </c>
      <c r="C50" s="1279"/>
      <c r="D50" s="112"/>
      <c r="E50" s="1284" t="s">
        <v>40</v>
      </c>
      <c r="F50" s="1284"/>
      <c r="G50" s="1284"/>
      <c r="H50" s="1285"/>
      <c r="I50" s="107">
        <v>7378</v>
      </c>
      <c r="J50" s="108">
        <v>7263</v>
      </c>
      <c r="K50" s="108">
        <v>7493</v>
      </c>
      <c r="L50" s="108">
        <v>7928</v>
      </c>
      <c r="M50" s="109">
        <v>8276</v>
      </c>
    </row>
    <row r="51" spans="2:13" ht="27.75" customHeight="1" x14ac:dyDescent="0.2">
      <c r="B51" s="1280"/>
      <c r="C51" s="1281"/>
      <c r="D51" s="106"/>
      <c r="E51" s="1284" t="s">
        <v>41</v>
      </c>
      <c r="F51" s="1284"/>
      <c r="G51" s="1284"/>
      <c r="H51" s="1285"/>
      <c r="I51" s="107">
        <v>3025</v>
      </c>
      <c r="J51" s="108">
        <v>2907</v>
      </c>
      <c r="K51" s="108">
        <v>2600</v>
      </c>
      <c r="L51" s="108">
        <v>2322</v>
      </c>
      <c r="M51" s="109">
        <v>1997</v>
      </c>
    </row>
    <row r="52" spans="2:13" ht="27.75" customHeight="1" x14ac:dyDescent="0.2">
      <c r="B52" s="1282"/>
      <c r="C52" s="1283"/>
      <c r="D52" s="106"/>
      <c r="E52" s="1284" t="s">
        <v>42</v>
      </c>
      <c r="F52" s="1284"/>
      <c r="G52" s="1284"/>
      <c r="H52" s="1285"/>
      <c r="I52" s="107">
        <v>24369</v>
      </c>
      <c r="J52" s="108">
        <v>24049</v>
      </c>
      <c r="K52" s="108">
        <v>23479</v>
      </c>
      <c r="L52" s="108">
        <v>22433</v>
      </c>
      <c r="M52" s="109">
        <v>21428</v>
      </c>
    </row>
    <row r="53" spans="2:13" ht="27.75" customHeight="1" thickBot="1" x14ac:dyDescent="0.25">
      <c r="B53" s="1286" t="s">
        <v>43</v>
      </c>
      <c r="C53" s="1287"/>
      <c r="D53" s="113"/>
      <c r="E53" s="1288" t="s">
        <v>44</v>
      </c>
      <c r="F53" s="1288"/>
      <c r="G53" s="1288"/>
      <c r="H53" s="1289"/>
      <c r="I53" s="114">
        <v>1946</v>
      </c>
      <c r="J53" s="115">
        <v>1924</v>
      </c>
      <c r="K53" s="115">
        <v>1357</v>
      </c>
      <c r="L53" s="115">
        <v>331</v>
      </c>
      <c r="M53" s="116">
        <v>-784</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87pvHVk9UDptYwspe7UMqFRl3ZoAhUaVCPpcGo0+vPY778a7mRhfG4JeONoSnfMBInQQs+4mg+UrmH2m/Eq8g==" saltValue="DF8B3lLuNz8adtPSXsry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550</v>
      </c>
      <c r="G54" s="125" t="s">
        <v>551</v>
      </c>
      <c r="H54" s="126" t="s">
        <v>552</v>
      </c>
    </row>
    <row r="55" spans="2:8" ht="52.5" customHeight="1" x14ac:dyDescent="0.2">
      <c r="B55" s="127"/>
      <c r="C55" s="1305" t="s">
        <v>47</v>
      </c>
      <c r="D55" s="1305"/>
      <c r="E55" s="1306"/>
      <c r="F55" s="128">
        <v>5108</v>
      </c>
      <c r="G55" s="128">
        <v>5509</v>
      </c>
      <c r="H55" s="129">
        <v>5650</v>
      </c>
    </row>
    <row r="56" spans="2:8" ht="52.5" customHeight="1" x14ac:dyDescent="0.2">
      <c r="B56" s="130"/>
      <c r="C56" s="1307" t="s">
        <v>48</v>
      </c>
      <c r="D56" s="1307"/>
      <c r="E56" s="1308"/>
      <c r="F56" s="131">
        <v>538</v>
      </c>
      <c r="G56" s="131">
        <v>538</v>
      </c>
      <c r="H56" s="132">
        <v>538</v>
      </c>
    </row>
    <row r="57" spans="2:8" ht="53.25" customHeight="1" x14ac:dyDescent="0.2">
      <c r="B57" s="130"/>
      <c r="C57" s="1309" t="s">
        <v>49</v>
      </c>
      <c r="D57" s="1309"/>
      <c r="E57" s="1310"/>
      <c r="F57" s="133">
        <v>2865</v>
      </c>
      <c r="G57" s="133">
        <v>3066</v>
      </c>
      <c r="H57" s="134">
        <v>3203</v>
      </c>
    </row>
    <row r="58" spans="2:8" ht="45.75" customHeight="1" x14ac:dyDescent="0.2">
      <c r="B58" s="135"/>
      <c r="C58" s="1297" t="s">
        <v>573</v>
      </c>
      <c r="D58" s="1298"/>
      <c r="E58" s="1299"/>
      <c r="F58" s="136">
        <v>1603</v>
      </c>
      <c r="G58" s="136">
        <v>1603</v>
      </c>
      <c r="H58" s="137">
        <v>1603</v>
      </c>
    </row>
    <row r="59" spans="2:8" ht="45.75" customHeight="1" x14ac:dyDescent="0.2">
      <c r="B59" s="135"/>
      <c r="C59" s="1297" t="s">
        <v>574</v>
      </c>
      <c r="D59" s="1298"/>
      <c r="E59" s="1299"/>
      <c r="F59" s="136">
        <v>521</v>
      </c>
      <c r="G59" s="136">
        <v>620</v>
      </c>
      <c r="H59" s="137">
        <v>657</v>
      </c>
    </row>
    <row r="60" spans="2:8" ht="45.75" customHeight="1" x14ac:dyDescent="0.2">
      <c r="B60" s="135"/>
      <c r="C60" s="1297" t="s">
        <v>575</v>
      </c>
      <c r="D60" s="1298"/>
      <c r="E60" s="1299"/>
      <c r="F60" s="136">
        <v>328</v>
      </c>
      <c r="G60" s="136">
        <v>428</v>
      </c>
      <c r="H60" s="137">
        <v>528</v>
      </c>
    </row>
    <row r="61" spans="2:8" ht="45.75" customHeight="1" x14ac:dyDescent="0.2">
      <c r="B61" s="135"/>
      <c r="C61" s="1297" t="s">
        <v>576</v>
      </c>
      <c r="D61" s="1298"/>
      <c r="E61" s="1299"/>
      <c r="F61" s="136">
        <v>181</v>
      </c>
      <c r="G61" s="136">
        <v>185</v>
      </c>
      <c r="H61" s="137">
        <v>174</v>
      </c>
    </row>
    <row r="62" spans="2:8" ht="45.75" customHeight="1" thickBot="1" x14ac:dyDescent="0.25">
      <c r="B62" s="138"/>
      <c r="C62" s="1300" t="s">
        <v>577</v>
      </c>
      <c r="D62" s="1301"/>
      <c r="E62" s="1302"/>
      <c r="F62" s="139">
        <v>103</v>
      </c>
      <c r="G62" s="139">
        <v>86</v>
      </c>
      <c r="H62" s="140">
        <v>87</v>
      </c>
    </row>
    <row r="63" spans="2:8" ht="52.5" customHeight="1" thickBot="1" x14ac:dyDescent="0.25">
      <c r="B63" s="141"/>
      <c r="C63" s="1303" t="s">
        <v>50</v>
      </c>
      <c r="D63" s="1303"/>
      <c r="E63" s="1304"/>
      <c r="F63" s="142">
        <v>8512</v>
      </c>
      <c r="G63" s="142">
        <v>9113</v>
      </c>
      <c r="H63" s="143">
        <v>9391</v>
      </c>
    </row>
    <row r="64" spans="2:8" ht="15" customHeight="1" x14ac:dyDescent="0.2"/>
  </sheetData>
  <sheetProtection algorithmName="SHA-512" hashValue="Ee20pF9hyViibHaiXNu6T+JNkgLMu75ourZAMMFWmu1pSFKFjt+SLtaw2ihC4CkFFmxdBpVnqum+pIyk/o4bxQ==" saltValue="7Y0P9iXFhslJi/VQbJ7S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588</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588</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589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590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2" t="s">
        <v>599</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 x14ac:dyDescent="0.2">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 x14ac:dyDescent="0.2">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 x14ac:dyDescent="0.2">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 x14ac:dyDescent="0.2">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591</v>
      </c>
    </row>
    <row r="50" spans="1:109" ht="13" x14ac:dyDescent="0.2">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548</v>
      </c>
      <c r="BQ50" s="1325"/>
      <c r="BR50" s="1325"/>
      <c r="BS50" s="1325"/>
      <c r="BT50" s="1325"/>
      <c r="BU50" s="1325"/>
      <c r="BV50" s="1325"/>
      <c r="BW50" s="1325"/>
      <c r="BX50" s="1325" t="s">
        <v>549</v>
      </c>
      <c r="BY50" s="1325"/>
      <c r="BZ50" s="1325"/>
      <c r="CA50" s="1325"/>
      <c r="CB50" s="1325"/>
      <c r="CC50" s="1325"/>
      <c r="CD50" s="1325"/>
      <c r="CE50" s="1325"/>
      <c r="CF50" s="1325" t="s">
        <v>550</v>
      </c>
      <c r="CG50" s="1325"/>
      <c r="CH50" s="1325"/>
      <c r="CI50" s="1325"/>
      <c r="CJ50" s="1325"/>
      <c r="CK50" s="1325"/>
      <c r="CL50" s="1325"/>
      <c r="CM50" s="1325"/>
      <c r="CN50" s="1325" t="s">
        <v>551</v>
      </c>
      <c r="CO50" s="1325"/>
      <c r="CP50" s="1325"/>
      <c r="CQ50" s="1325"/>
      <c r="CR50" s="1325"/>
      <c r="CS50" s="1325"/>
      <c r="CT50" s="1325"/>
      <c r="CU50" s="1325"/>
      <c r="CV50" s="1325" t="s">
        <v>552</v>
      </c>
      <c r="CW50" s="1325"/>
      <c r="CX50" s="1325"/>
      <c r="CY50" s="1325"/>
      <c r="CZ50" s="1325"/>
      <c r="DA50" s="1325"/>
      <c r="DB50" s="1325"/>
      <c r="DC50" s="1325"/>
    </row>
    <row r="51" spans="1:109" ht="13.5" customHeight="1" x14ac:dyDescent="0.2">
      <c r="B51" s="397"/>
      <c r="G51" s="1326"/>
      <c r="H51" s="1326"/>
      <c r="I51" s="1329"/>
      <c r="J51" s="1329"/>
      <c r="K51" s="1327"/>
      <c r="L51" s="1327"/>
      <c r="M51" s="1327"/>
      <c r="N51" s="1327"/>
      <c r="AM51" s="406"/>
      <c r="AN51" s="1328" t="s">
        <v>592</v>
      </c>
      <c r="AO51" s="1328"/>
      <c r="AP51" s="1328"/>
      <c r="AQ51" s="1328"/>
      <c r="AR51" s="1328"/>
      <c r="AS51" s="1328"/>
      <c r="AT51" s="1328"/>
      <c r="AU51" s="1328"/>
      <c r="AV51" s="1328"/>
      <c r="AW51" s="1328"/>
      <c r="AX51" s="1328"/>
      <c r="AY51" s="1328"/>
      <c r="AZ51" s="1328"/>
      <c r="BA51" s="1328"/>
      <c r="BB51" s="1328" t="s">
        <v>593</v>
      </c>
      <c r="BC51" s="1328"/>
      <c r="BD51" s="1328"/>
      <c r="BE51" s="1328"/>
      <c r="BF51" s="1328"/>
      <c r="BG51" s="1328"/>
      <c r="BH51" s="1328"/>
      <c r="BI51" s="1328"/>
      <c r="BJ51" s="1328"/>
      <c r="BK51" s="1328"/>
      <c r="BL51" s="1328"/>
      <c r="BM51" s="1328"/>
      <c r="BN51" s="1328"/>
      <c r="BO51" s="1328"/>
      <c r="BP51" s="1311">
        <v>15.1</v>
      </c>
      <c r="BQ51" s="1311"/>
      <c r="BR51" s="1311"/>
      <c r="BS51" s="1311"/>
      <c r="BT51" s="1311"/>
      <c r="BU51" s="1311"/>
      <c r="BV51" s="1311"/>
      <c r="BW51" s="1311"/>
      <c r="BX51" s="1311">
        <v>15.1</v>
      </c>
      <c r="BY51" s="1311"/>
      <c r="BZ51" s="1311"/>
      <c r="CA51" s="1311"/>
      <c r="CB51" s="1311"/>
      <c r="CC51" s="1311"/>
      <c r="CD51" s="1311"/>
      <c r="CE51" s="1311"/>
      <c r="CF51" s="1311">
        <v>10.6</v>
      </c>
      <c r="CG51" s="1311"/>
      <c r="CH51" s="1311"/>
      <c r="CI51" s="1311"/>
      <c r="CJ51" s="1311"/>
      <c r="CK51" s="1311"/>
      <c r="CL51" s="1311"/>
      <c r="CM51" s="1311"/>
      <c r="CN51" s="1311">
        <v>2.5</v>
      </c>
      <c r="CO51" s="1311"/>
      <c r="CP51" s="1311"/>
      <c r="CQ51" s="1311"/>
      <c r="CR51" s="1311"/>
      <c r="CS51" s="1311"/>
      <c r="CT51" s="1311"/>
      <c r="CU51" s="1311"/>
      <c r="CV51" s="1311"/>
      <c r="CW51" s="1311"/>
      <c r="CX51" s="1311"/>
      <c r="CY51" s="1311"/>
      <c r="CZ51" s="1311"/>
      <c r="DA51" s="1311"/>
      <c r="DB51" s="1311"/>
      <c r="DC51" s="1311"/>
    </row>
    <row r="52" spans="1:109" ht="13" x14ac:dyDescent="0.2">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 x14ac:dyDescent="0.2">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594</v>
      </c>
      <c r="BC53" s="1328"/>
      <c r="BD53" s="1328"/>
      <c r="BE53" s="1328"/>
      <c r="BF53" s="1328"/>
      <c r="BG53" s="1328"/>
      <c r="BH53" s="1328"/>
      <c r="BI53" s="1328"/>
      <c r="BJ53" s="1328"/>
      <c r="BK53" s="1328"/>
      <c r="BL53" s="1328"/>
      <c r="BM53" s="1328"/>
      <c r="BN53" s="1328"/>
      <c r="BO53" s="1328"/>
      <c r="BP53" s="1311">
        <v>52.4</v>
      </c>
      <c r="BQ53" s="1311"/>
      <c r="BR53" s="1311"/>
      <c r="BS53" s="1311"/>
      <c r="BT53" s="1311"/>
      <c r="BU53" s="1311"/>
      <c r="BV53" s="1311"/>
      <c r="BW53" s="1311"/>
      <c r="BX53" s="1311">
        <v>52.7</v>
      </c>
      <c r="BY53" s="1311"/>
      <c r="BZ53" s="1311"/>
      <c r="CA53" s="1311"/>
      <c r="CB53" s="1311"/>
      <c r="CC53" s="1311"/>
      <c r="CD53" s="1311"/>
      <c r="CE53" s="1311"/>
      <c r="CF53" s="1311">
        <v>53.6</v>
      </c>
      <c r="CG53" s="1311"/>
      <c r="CH53" s="1311"/>
      <c r="CI53" s="1311"/>
      <c r="CJ53" s="1311"/>
      <c r="CK53" s="1311"/>
      <c r="CL53" s="1311"/>
      <c r="CM53" s="1311"/>
      <c r="CN53" s="1311">
        <v>55.4</v>
      </c>
      <c r="CO53" s="1311"/>
      <c r="CP53" s="1311"/>
      <c r="CQ53" s="1311"/>
      <c r="CR53" s="1311"/>
      <c r="CS53" s="1311"/>
      <c r="CT53" s="1311"/>
      <c r="CU53" s="1311"/>
      <c r="CV53" s="1311">
        <v>56.8</v>
      </c>
      <c r="CW53" s="1311"/>
      <c r="CX53" s="1311"/>
      <c r="CY53" s="1311"/>
      <c r="CZ53" s="1311"/>
      <c r="DA53" s="1311"/>
      <c r="DB53" s="1311"/>
      <c r="DC53" s="1311"/>
    </row>
    <row r="54" spans="1:109" ht="13" x14ac:dyDescent="0.2">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 x14ac:dyDescent="0.2">
      <c r="A55" s="405"/>
      <c r="B55" s="397"/>
      <c r="G55" s="1321"/>
      <c r="H55" s="1321"/>
      <c r="I55" s="1321"/>
      <c r="J55" s="1321"/>
      <c r="K55" s="1327"/>
      <c r="L55" s="1327"/>
      <c r="M55" s="1327"/>
      <c r="N55" s="1327"/>
      <c r="AN55" s="1325" t="s">
        <v>595</v>
      </c>
      <c r="AO55" s="1325"/>
      <c r="AP55" s="1325"/>
      <c r="AQ55" s="1325"/>
      <c r="AR55" s="1325"/>
      <c r="AS55" s="1325"/>
      <c r="AT55" s="1325"/>
      <c r="AU55" s="1325"/>
      <c r="AV55" s="1325"/>
      <c r="AW55" s="1325"/>
      <c r="AX55" s="1325"/>
      <c r="AY55" s="1325"/>
      <c r="AZ55" s="1325"/>
      <c r="BA55" s="1325"/>
      <c r="BB55" s="1328" t="s">
        <v>593</v>
      </c>
      <c r="BC55" s="1328"/>
      <c r="BD55" s="1328"/>
      <c r="BE55" s="1328"/>
      <c r="BF55" s="1328"/>
      <c r="BG55" s="1328"/>
      <c r="BH55" s="1328"/>
      <c r="BI55" s="1328"/>
      <c r="BJ55" s="1328"/>
      <c r="BK55" s="1328"/>
      <c r="BL55" s="1328"/>
      <c r="BM55" s="1328"/>
      <c r="BN55" s="1328"/>
      <c r="BO55" s="1328"/>
      <c r="BP55" s="1311">
        <v>33.1</v>
      </c>
      <c r="BQ55" s="1311"/>
      <c r="BR55" s="1311"/>
      <c r="BS55" s="1311"/>
      <c r="BT55" s="1311"/>
      <c r="BU55" s="1311"/>
      <c r="BV55" s="1311"/>
      <c r="BW55" s="1311"/>
      <c r="BX55" s="1311">
        <v>31.3</v>
      </c>
      <c r="BY55" s="1311"/>
      <c r="BZ55" s="1311"/>
      <c r="CA55" s="1311"/>
      <c r="CB55" s="1311"/>
      <c r="CC55" s="1311"/>
      <c r="CD55" s="1311"/>
      <c r="CE55" s="1311"/>
      <c r="CF55" s="1311">
        <v>25.3</v>
      </c>
      <c r="CG55" s="1311"/>
      <c r="CH55" s="1311"/>
      <c r="CI55" s="1311"/>
      <c r="CJ55" s="1311"/>
      <c r="CK55" s="1311"/>
      <c r="CL55" s="1311"/>
      <c r="CM55" s="1311"/>
      <c r="CN55" s="1311">
        <v>25.5</v>
      </c>
      <c r="CO55" s="1311"/>
      <c r="CP55" s="1311"/>
      <c r="CQ55" s="1311"/>
      <c r="CR55" s="1311"/>
      <c r="CS55" s="1311"/>
      <c r="CT55" s="1311"/>
      <c r="CU55" s="1311"/>
      <c r="CV55" s="1311">
        <v>25.1</v>
      </c>
      <c r="CW55" s="1311"/>
      <c r="CX55" s="1311"/>
      <c r="CY55" s="1311"/>
      <c r="CZ55" s="1311"/>
      <c r="DA55" s="1311"/>
      <c r="DB55" s="1311"/>
      <c r="DC55" s="1311"/>
    </row>
    <row r="56" spans="1:109" ht="13" x14ac:dyDescent="0.2">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ht="13" x14ac:dyDescent="0.2">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594</v>
      </c>
      <c r="BC57" s="1328"/>
      <c r="BD57" s="1328"/>
      <c r="BE57" s="1328"/>
      <c r="BF57" s="1328"/>
      <c r="BG57" s="1328"/>
      <c r="BH57" s="1328"/>
      <c r="BI57" s="1328"/>
      <c r="BJ57" s="1328"/>
      <c r="BK57" s="1328"/>
      <c r="BL57" s="1328"/>
      <c r="BM57" s="1328"/>
      <c r="BN57" s="1328"/>
      <c r="BO57" s="1328"/>
      <c r="BP57" s="1311">
        <v>57.2</v>
      </c>
      <c r="BQ57" s="1311"/>
      <c r="BR57" s="1311"/>
      <c r="BS57" s="1311"/>
      <c r="BT57" s="1311"/>
      <c r="BU57" s="1311"/>
      <c r="BV57" s="1311"/>
      <c r="BW57" s="1311"/>
      <c r="BX57" s="1311">
        <v>58.5</v>
      </c>
      <c r="BY57" s="1311"/>
      <c r="BZ57" s="1311"/>
      <c r="CA57" s="1311"/>
      <c r="CB57" s="1311"/>
      <c r="CC57" s="1311"/>
      <c r="CD57" s="1311"/>
      <c r="CE57" s="1311"/>
      <c r="CF57" s="1311">
        <v>59.8</v>
      </c>
      <c r="CG57" s="1311"/>
      <c r="CH57" s="1311"/>
      <c r="CI57" s="1311"/>
      <c r="CJ57" s="1311"/>
      <c r="CK57" s="1311"/>
      <c r="CL57" s="1311"/>
      <c r="CM57" s="1311"/>
      <c r="CN57" s="1311">
        <v>61.1</v>
      </c>
      <c r="CO57" s="1311"/>
      <c r="CP57" s="1311"/>
      <c r="CQ57" s="1311"/>
      <c r="CR57" s="1311"/>
      <c r="CS57" s="1311"/>
      <c r="CT57" s="1311"/>
      <c r="CU57" s="1311"/>
      <c r="CV57" s="1311">
        <v>61</v>
      </c>
      <c r="CW57" s="1311"/>
      <c r="CX57" s="1311"/>
      <c r="CY57" s="1311"/>
      <c r="CZ57" s="1311"/>
      <c r="DA57" s="1311"/>
      <c r="DB57" s="1311"/>
      <c r="DC57" s="1311"/>
      <c r="DD57" s="410"/>
      <c r="DE57" s="409"/>
    </row>
    <row r="58" spans="1:109" s="405" customFormat="1" ht="13" x14ac:dyDescent="0.2">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596</v>
      </c>
    </row>
    <row r="64" spans="1:109" ht="13" x14ac:dyDescent="0.2">
      <c r="B64" s="397"/>
      <c r="G64" s="404"/>
      <c r="I64" s="417"/>
      <c r="J64" s="417"/>
      <c r="K64" s="417"/>
      <c r="L64" s="417"/>
      <c r="M64" s="417"/>
      <c r="N64" s="418"/>
      <c r="AM64" s="404"/>
      <c r="AN64" s="404" t="s">
        <v>590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12" t="s">
        <v>598</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 x14ac:dyDescent="0.2">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 x14ac:dyDescent="0.2">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 x14ac:dyDescent="0.2">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 x14ac:dyDescent="0.2">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591</v>
      </c>
    </row>
    <row r="72" spans="2:107" ht="13" x14ac:dyDescent="0.2">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548</v>
      </c>
      <c r="BQ72" s="1325"/>
      <c r="BR72" s="1325"/>
      <c r="BS72" s="1325"/>
      <c r="BT72" s="1325"/>
      <c r="BU72" s="1325"/>
      <c r="BV72" s="1325"/>
      <c r="BW72" s="1325"/>
      <c r="BX72" s="1325" t="s">
        <v>549</v>
      </c>
      <c r="BY72" s="1325"/>
      <c r="BZ72" s="1325"/>
      <c r="CA72" s="1325"/>
      <c r="CB72" s="1325"/>
      <c r="CC72" s="1325"/>
      <c r="CD72" s="1325"/>
      <c r="CE72" s="1325"/>
      <c r="CF72" s="1325" t="s">
        <v>550</v>
      </c>
      <c r="CG72" s="1325"/>
      <c r="CH72" s="1325"/>
      <c r="CI72" s="1325"/>
      <c r="CJ72" s="1325"/>
      <c r="CK72" s="1325"/>
      <c r="CL72" s="1325"/>
      <c r="CM72" s="1325"/>
      <c r="CN72" s="1325" t="s">
        <v>551</v>
      </c>
      <c r="CO72" s="1325"/>
      <c r="CP72" s="1325"/>
      <c r="CQ72" s="1325"/>
      <c r="CR72" s="1325"/>
      <c r="CS72" s="1325"/>
      <c r="CT72" s="1325"/>
      <c r="CU72" s="1325"/>
      <c r="CV72" s="1325" t="s">
        <v>552</v>
      </c>
      <c r="CW72" s="1325"/>
      <c r="CX72" s="1325"/>
      <c r="CY72" s="1325"/>
      <c r="CZ72" s="1325"/>
      <c r="DA72" s="1325"/>
      <c r="DB72" s="1325"/>
      <c r="DC72" s="1325"/>
    </row>
    <row r="73" spans="2:107" ht="13" x14ac:dyDescent="0.2">
      <c r="B73" s="397"/>
      <c r="G73" s="1326"/>
      <c r="H73" s="1326"/>
      <c r="I73" s="1326"/>
      <c r="J73" s="1326"/>
      <c r="K73" s="1331"/>
      <c r="L73" s="1331"/>
      <c r="M73" s="1331"/>
      <c r="N73" s="1331"/>
      <c r="AM73" s="406"/>
      <c r="AN73" s="1328" t="s">
        <v>592</v>
      </c>
      <c r="AO73" s="1328"/>
      <c r="AP73" s="1328"/>
      <c r="AQ73" s="1328"/>
      <c r="AR73" s="1328"/>
      <c r="AS73" s="1328"/>
      <c r="AT73" s="1328"/>
      <c r="AU73" s="1328"/>
      <c r="AV73" s="1328"/>
      <c r="AW73" s="1328"/>
      <c r="AX73" s="1328"/>
      <c r="AY73" s="1328"/>
      <c r="AZ73" s="1328"/>
      <c r="BA73" s="1328"/>
      <c r="BB73" s="1328" t="s">
        <v>593</v>
      </c>
      <c r="BC73" s="1328"/>
      <c r="BD73" s="1328"/>
      <c r="BE73" s="1328"/>
      <c r="BF73" s="1328"/>
      <c r="BG73" s="1328"/>
      <c r="BH73" s="1328"/>
      <c r="BI73" s="1328"/>
      <c r="BJ73" s="1328"/>
      <c r="BK73" s="1328"/>
      <c r="BL73" s="1328"/>
      <c r="BM73" s="1328"/>
      <c r="BN73" s="1328"/>
      <c r="BO73" s="1328"/>
      <c r="BP73" s="1311">
        <v>15.1</v>
      </c>
      <c r="BQ73" s="1311"/>
      <c r="BR73" s="1311"/>
      <c r="BS73" s="1311"/>
      <c r="BT73" s="1311"/>
      <c r="BU73" s="1311"/>
      <c r="BV73" s="1311"/>
      <c r="BW73" s="1311"/>
      <c r="BX73" s="1311">
        <v>15.1</v>
      </c>
      <c r="BY73" s="1311"/>
      <c r="BZ73" s="1311"/>
      <c r="CA73" s="1311"/>
      <c r="CB73" s="1311"/>
      <c r="CC73" s="1311"/>
      <c r="CD73" s="1311"/>
      <c r="CE73" s="1311"/>
      <c r="CF73" s="1311">
        <v>10.6</v>
      </c>
      <c r="CG73" s="1311"/>
      <c r="CH73" s="1311"/>
      <c r="CI73" s="1311"/>
      <c r="CJ73" s="1311"/>
      <c r="CK73" s="1311"/>
      <c r="CL73" s="1311"/>
      <c r="CM73" s="1311"/>
      <c r="CN73" s="1311">
        <v>2.5</v>
      </c>
      <c r="CO73" s="1311"/>
      <c r="CP73" s="1311"/>
      <c r="CQ73" s="1311"/>
      <c r="CR73" s="1311"/>
      <c r="CS73" s="1311"/>
      <c r="CT73" s="1311"/>
      <c r="CU73" s="1311"/>
      <c r="CV73" s="1311"/>
      <c r="CW73" s="1311"/>
      <c r="CX73" s="1311"/>
      <c r="CY73" s="1311"/>
      <c r="CZ73" s="1311"/>
      <c r="DA73" s="1311"/>
      <c r="DB73" s="1311"/>
      <c r="DC73" s="1311"/>
    </row>
    <row r="74" spans="2:107" ht="13" x14ac:dyDescent="0.2">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 x14ac:dyDescent="0.2">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597</v>
      </c>
      <c r="BC75" s="1328"/>
      <c r="BD75" s="1328"/>
      <c r="BE75" s="1328"/>
      <c r="BF75" s="1328"/>
      <c r="BG75" s="1328"/>
      <c r="BH75" s="1328"/>
      <c r="BI75" s="1328"/>
      <c r="BJ75" s="1328"/>
      <c r="BK75" s="1328"/>
      <c r="BL75" s="1328"/>
      <c r="BM75" s="1328"/>
      <c r="BN75" s="1328"/>
      <c r="BO75" s="1328"/>
      <c r="BP75" s="1311">
        <v>7.8</v>
      </c>
      <c r="BQ75" s="1311"/>
      <c r="BR75" s="1311"/>
      <c r="BS75" s="1311"/>
      <c r="BT75" s="1311"/>
      <c r="BU75" s="1311"/>
      <c r="BV75" s="1311"/>
      <c r="BW75" s="1311"/>
      <c r="BX75" s="1311">
        <v>8</v>
      </c>
      <c r="BY75" s="1311"/>
      <c r="BZ75" s="1311"/>
      <c r="CA75" s="1311"/>
      <c r="CB75" s="1311"/>
      <c r="CC75" s="1311"/>
      <c r="CD75" s="1311"/>
      <c r="CE75" s="1311"/>
      <c r="CF75" s="1311">
        <v>8.1999999999999993</v>
      </c>
      <c r="CG75" s="1311"/>
      <c r="CH75" s="1311"/>
      <c r="CI75" s="1311"/>
      <c r="CJ75" s="1311"/>
      <c r="CK75" s="1311"/>
      <c r="CL75" s="1311"/>
      <c r="CM75" s="1311"/>
      <c r="CN75" s="1311">
        <v>8.3000000000000007</v>
      </c>
      <c r="CO75" s="1311"/>
      <c r="CP75" s="1311"/>
      <c r="CQ75" s="1311"/>
      <c r="CR75" s="1311"/>
      <c r="CS75" s="1311"/>
      <c r="CT75" s="1311"/>
      <c r="CU75" s="1311"/>
      <c r="CV75" s="1311">
        <v>8.4</v>
      </c>
      <c r="CW75" s="1311"/>
      <c r="CX75" s="1311"/>
      <c r="CY75" s="1311"/>
      <c r="CZ75" s="1311"/>
      <c r="DA75" s="1311"/>
      <c r="DB75" s="1311"/>
      <c r="DC75" s="1311"/>
    </row>
    <row r="76" spans="2:107" ht="13" x14ac:dyDescent="0.2">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 x14ac:dyDescent="0.2">
      <c r="B77" s="397"/>
      <c r="G77" s="1321"/>
      <c r="H77" s="1321"/>
      <c r="I77" s="1321"/>
      <c r="J77" s="1321"/>
      <c r="K77" s="1331"/>
      <c r="L77" s="1331"/>
      <c r="M77" s="1331"/>
      <c r="N77" s="1331"/>
      <c r="AN77" s="1325" t="s">
        <v>595</v>
      </c>
      <c r="AO77" s="1325"/>
      <c r="AP77" s="1325"/>
      <c r="AQ77" s="1325"/>
      <c r="AR77" s="1325"/>
      <c r="AS77" s="1325"/>
      <c r="AT77" s="1325"/>
      <c r="AU77" s="1325"/>
      <c r="AV77" s="1325"/>
      <c r="AW77" s="1325"/>
      <c r="AX77" s="1325"/>
      <c r="AY77" s="1325"/>
      <c r="AZ77" s="1325"/>
      <c r="BA77" s="1325"/>
      <c r="BB77" s="1328" t="s">
        <v>593</v>
      </c>
      <c r="BC77" s="1328"/>
      <c r="BD77" s="1328"/>
      <c r="BE77" s="1328"/>
      <c r="BF77" s="1328"/>
      <c r="BG77" s="1328"/>
      <c r="BH77" s="1328"/>
      <c r="BI77" s="1328"/>
      <c r="BJ77" s="1328"/>
      <c r="BK77" s="1328"/>
      <c r="BL77" s="1328"/>
      <c r="BM77" s="1328"/>
      <c r="BN77" s="1328"/>
      <c r="BO77" s="1328"/>
      <c r="BP77" s="1311">
        <v>33.1</v>
      </c>
      <c r="BQ77" s="1311"/>
      <c r="BR77" s="1311"/>
      <c r="BS77" s="1311"/>
      <c r="BT77" s="1311"/>
      <c r="BU77" s="1311"/>
      <c r="BV77" s="1311"/>
      <c r="BW77" s="1311"/>
      <c r="BX77" s="1311">
        <v>31.3</v>
      </c>
      <c r="BY77" s="1311"/>
      <c r="BZ77" s="1311"/>
      <c r="CA77" s="1311"/>
      <c r="CB77" s="1311"/>
      <c r="CC77" s="1311"/>
      <c r="CD77" s="1311"/>
      <c r="CE77" s="1311"/>
      <c r="CF77" s="1311">
        <v>25.3</v>
      </c>
      <c r="CG77" s="1311"/>
      <c r="CH77" s="1311"/>
      <c r="CI77" s="1311"/>
      <c r="CJ77" s="1311"/>
      <c r="CK77" s="1311"/>
      <c r="CL77" s="1311"/>
      <c r="CM77" s="1311"/>
      <c r="CN77" s="1311">
        <v>25.5</v>
      </c>
      <c r="CO77" s="1311"/>
      <c r="CP77" s="1311"/>
      <c r="CQ77" s="1311"/>
      <c r="CR77" s="1311"/>
      <c r="CS77" s="1311"/>
      <c r="CT77" s="1311"/>
      <c r="CU77" s="1311"/>
      <c r="CV77" s="1311">
        <v>25.1</v>
      </c>
      <c r="CW77" s="1311"/>
      <c r="CX77" s="1311"/>
      <c r="CY77" s="1311"/>
      <c r="CZ77" s="1311"/>
      <c r="DA77" s="1311"/>
      <c r="DB77" s="1311"/>
      <c r="DC77" s="1311"/>
    </row>
    <row r="78" spans="2:107" ht="13" x14ac:dyDescent="0.2">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 x14ac:dyDescent="0.2">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597</v>
      </c>
      <c r="BC79" s="1328"/>
      <c r="BD79" s="1328"/>
      <c r="BE79" s="1328"/>
      <c r="BF79" s="1328"/>
      <c r="BG79" s="1328"/>
      <c r="BH79" s="1328"/>
      <c r="BI79" s="1328"/>
      <c r="BJ79" s="1328"/>
      <c r="BK79" s="1328"/>
      <c r="BL79" s="1328"/>
      <c r="BM79" s="1328"/>
      <c r="BN79" s="1328"/>
      <c r="BO79" s="1328"/>
      <c r="BP79" s="1311">
        <v>7.5</v>
      </c>
      <c r="BQ79" s="1311"/>
      <c r="BR79" s="1311"/>
      <c r="BS79" s="1311"/>
      <c r="BT79" s="1311"/>
      <c r="BU79" s="1311"/>
      <c r="BV79" s="1311"/>
      <c r="BW79" s="1311"/>
      <c r="BX79" s="1311">
        <v>7.2</v>
      </c>
      <c r="BY79" s="1311"/>
      <c r="BZ79" s="1311"/>
      <c r="CA79" s="1311"/>
      <c r="CB79" s="1311"/>
      <c r="CC79" s="1311"/>
      <c r="CD79" s="1311"/>
      <c r="CE79" s="1311"/>
      <c r="CF79" s="1311">
        <v>6.9</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ht="13" x14ac:dyDescent="0.2">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nGFFFB/rTNDzlX15E26t1hHUlag6mczUvk9lvrmmoRYxH3NW/vl5i/+HWjhiF4FoY4HHWhg4uJ9S/fyPxyvdjQ==" saltValue="ICXhw0h6vr2D+0pkNLlmu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495</v>
      </c>
    </row>
  </sheetData>
  <sheetProtection algorithmName="SHA-512" hashValue="ppmTcAonuE/1ZYjkPrFNR87ABkkE8RqHTe7tO8hMWUSlr1HQOR7R0dc8C33QxH08x1mZaj8xQnvY1XEq7OHAdw==" saltValue="uCG+6o+ygN+ht44Cp4uIr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495</v>
      </c>
    </row>
  </sheetData>
  <sheetProtection algorithmName="SHA-512" hashValue="yKU2gEVa8f+eSIxeQCnfsrmnjXHuXlCDSrJtOlEfvdxYNRe9ynMmhVbW/7UoHEjEdqg/VczSBbV0tDsoS/fDCg==" saltValue="8DM/lgOE7cmQ3KErN2Keq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545</v>
      </c>
      <c r="G2" s="157"/>
      <c r="H2" s="158"/>
    </row>
    <row r="3" spans="1:8" x14ac:dyDescent="0.2">
      <c r="A3" s="154" t="s">
        <v>538</v>
      </c>
      <c r="B3" s="159"/>
      <c r="C3" s="160"/>
      <c r="D3" s="161">
        <v>25734</v>
      </c>
      <c r="E3" s="162"/>
      <c r="F3" s="163">
        <v>57295</v>
      </c>
      <c r="G3" s="164"/>
      <c r="H3" s="165"/>
    </row>
    <row r="4" spans="1:8" x14ac:dyDescent="0.2">
      <c r="A4" s="166"/>
      <c r="B4" s="167"/>
      <c r="C4" s="168"/>
      <c r="D4" s="169">
        <v>19177</v>
      </c>
      <c r="E4" s="170"/>
      <c r="F4" s="171">
        <v>32771</v>
      </c>
      <c r="G4" s="172"/>
      <c r="H4" s="173"/>
    </row>
    <row r="5" spans="1:8" x14ac:dyDescent="0.2">
      <c r="A5" s="154" t="s">
        <v>540</v>
      </c>
      <c r="B5" s="159"/>
      <c r="C5" s="160"/>
      <c r="D5" s="161">
        <v>53708</v>
      </c>
      <c r="E5" s="162"/>
      <c r="F5" s="163">
        <v>54110</v>
      </c>
      <c r="G5" s="164"/>
      <c r="H5" s="165"/>
    </row>
    <row r="6" spans="1:8" x14ac:dyDescent="0.2">
      <c r="A6" s="166"/>
      <c r="B6" s="167"/>
      <c r="C6" s="168"/>
      <c r="D6" s="169">
        <v>27445</v>
      </c>
      <c r="E6" s="170"/>
      <c r="F6" s="171">
        <v>30620</v>
      </c>
      <c r="G6" s="172"/>
      <c r="H6" s="173"/>
    </row>
    <row r="7" spans="1:8" x14ac:dyDescent="0.2">
      <c r="A7" s="154" t="s">
        <v>541</v>
      </c>
      <c r="B7" s="159"/>
      <c r="C7" s="160"/>
      <c r="D7" s="161">
        <v>46641</v>
      </c>
      <c r="E7" s="162"/>
      <c r="F7" s="163">
        <v>54684</v>
      </c>
      <c r="G7" s="164"/>
      <c r="H7" s="165"/>
    </row>
    <row r="8" spans="1:8" x14ac:dyDescent="0.2">
      <c r="A8" s="166"/>
      <c r="B8" s="167"/>
      <c r="C8" s="168"/>
      <c r="D8" s="169">
        <v>22111</v>
      </c>
      <c r="E8" s="170"/>
      <c r="F8" s="171">
        <v>32829</v>
      </c>
      <c r="G8" s="172"/>
      <c r="H8" s="173"/>
    </row>
    <row r="9" spans="1:8" x14ac:dyDescent="0.2">
      <c r="A9" s="154" t="s">
        <v>542</v>
      </c>
      <c r="B9" s="159"/>
      <c r="C9" s="160"/>
      <c r="D9" s="161">
        <v>31808</v>
      </c>
      <c r="E9" s="162"/>
      <c r="F9" s="163">
        <v>62383</v>
      </c>
      <c r="G9" s="164"/>
      <c r="H9" s="165"/>
    </row>
    <row r="10" spans="1:8" x14ac:dyDescent="0.2">
      <c r="A10" s="166"/>
      <c r="B10" s="167"/>
      <c r="C10" s="168"/>
      <c r="D10" s="169">
        <v>13672</v>
      </c>
      <c r="E10" s="170"/>
      <c r="F10" s="171">
        <v>35325</v>
      </c>
      <c r="G10" s="172"/>
      <c r="H10" s="173"/>
    </row>
    <row r="11" spans="1:8" x14ac:dyDescent="0.2">
      <c r="A11" s="154" t="s">
        <v>543</v>
      </c>
      <c r="B11" s="159"/>
      <c r="C11" s="160"/>
      <c r="D11" s="161">
        <v>34322</v>
      </c>
      <c r="E11" s="162"/>
      <c r="F11" s="163">
        <v>63812</v>
      </c>
      <c r="G11" s="164"/>
      <c r="H11" s="165"/>
    </row>
    <row r="12" spans="1:8" x14ac:dyDescent="0.2">
      <c r="A12" s="166"/>
      <c r="B12" s="167"/>
      <c r="C12" s="174"/>
      <c r="D12" s="169">
        <v>13648</v>
      </c>
      <c r="E12" s="170"/>
      <c r="F12" s="171">
        <v>33848</v>
      </c>
      <c r="G12" s="172"/>
      <c r="H12" s="173"/>
    </row>
    <row r="13" spans="1:8" x14ac:dyDescent="0.2">
      <c r="A13" s="154"/>
      <c r="B13" s="159"/>
      <c r="C13" s="175"/>
      <c r="D13" s="176">
        <v>38443</v>
      </c>
      <c r="E13" s="177"/>
      <c r="F13" s="178">
        <v>58457</v>
      </c>
      <c r="G13" s="179"/>
      <c r="H13" s="165"/>
    </row>
    <row r="14" spans="1:8" x14ac:dyDescent="0.2">
      <c r="A14" s="166"/>
      <c r="B14" s="167"/>
      <c r="C14" s="168"/>
      <c r="D14" s="169">
        <v>19211</v>
      </c>
      <c r="E14" s="170"/>
      <c r="F14" s="171">
        <v>33079</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5.98</v>
      </c>
      <c r="C19" s="180">
        <f>ROUND(VALUE(SUBSTITUTE(実質収支比率等に係る経年分析!G$48,"▲","-")),2)</f>
        <v>5.45</v>
      </c>
      <c r="D19" s="180">
        <f>ROUND(VALUE(SUBSTITUTE(実質収支比率等に係る経年分析!H$48,"▲","-")),2)</f>
        <v>5.32</v>
      </c>
      <c r="E19" s="180">
        <f>ROUND(VALUE(SUBSTITUTE(実質収支比率等に係る経年分析!I$48,"▲","-")),2)</f>
        <v>5.76</v>
      </c>
      <c r="F19" s="180">
        <f>ROUND(VALUE(SUBSTITUTE(実質収支比率等に係る経年分析!J$48,"▲","-")),2)</f>
        <v>7.52</v>
      </c>
    </row>
    <row r="20" spans="1:11" x14ac:dyDescent="0.2">
      <c r="A20" s="180" t="s">
        <v>54</v>
      </c>
      <c r="B20" s="180">
        <f>ROUND(VALUE(SUBSTITUTE(実質収支比率等に係る経年分析!F$47,"▲","-")),2)</f>
        <v>34.770000000000003</v>
      </c>
      <c r="C20" s="180">
        <f>ROUND(VALUE(SUBSTITUTE(実質収支比率等に係る経年分析!G$47,"▲","-")),2)</f>
        <v>33.24</v>
      </c>
      <c r="D20" s="180">
        <f>ROUND(VALUE(SUBSTITUTE(実質収支比率等に係る経年分析!H$47,"▲","-")),2)</f>
        <v>33.950000000000003</v>
      </c>
      <c r="E20" s="180">
        <f>ROUND(VALUE(SUBSTITUTE(実質収支比率等に係る経年分析!I$47,"▲","-")),2)</f>
        <v>36.26</v>
      </c>
      <c r="F20" s="180">
        <f>ROUND(VALUE(SUBSTITUTE(実質収支比率等に係る経年分析!J$47,"▲","-")),2)</f>
        <v>36.340000000000003</v>
      </c>
    </row>
    <row r="21" spans="1:11" x14ac:dyDescent="0.2">
      <c r="A21" s="180" t="s">
        <v>55</v>
      </c>
      <c r="B21" s="180">
        <f>IF(ISNUMBER(VALUE(SUBSTITUTE(実質収支比率等に係る経年分析!F$49,"▲","-"))),ROUND(VALUE(SUBSTITUTE(実質収支比率等に係る経年分析!F$49,"▲","-")),2),NA())</f>
        <v>-7.42</v>
      </c>
      <c r="C21" s="180">
        <f>IF(ISNUMBER(VALUE(SUBSTITUTE(実質収支比率等に係る経年分析!G$49,"▲","-"))),ROUND(VALUE(SUBSTITUTE(実質収支比率等に係る経年分析!G$49,"▲","-")),2),NA())</f>
        <v>-5.18</v>
      </c>
      <c r="D21" s="180">
        <f>IF(ISNUMBER(VALUE(SUBSTITUTE(実質収支比率等に係る経年分析!H$49,"▲","-"))),ROUND(VALUE(SUBSTITUTE(実質収支比率等に係る経年分析!H$49,"▲","-")),2),NA())</f>
        <v>-2.13</v>
      </c>
      <c r="E21" s="180">
        <f>IF(ISNUMBER(VALUE(SUBSTITUTE(実質収支比率等に係る経年分析!I$49,"▲","-"))),ROUND(VALUE(SUBSTITUTE(実質収支比率等に係る経年分析!I$49,"▲","-")),2),NA())</f>
        <v>0.5</v>
      </c>
      <c r="F21" s="180">
        <f>IF(ISNUMBER(VALUE(SUBSTITUTE(実質収支比率等に係る経年分析!J$49,"▲","-"))),ROUND(VALUE(SUBSTITUTE(実質収支比率等に係る経年分析!J$49,"▲","-")),2),NA())</f>
        <v>-0.03</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2">
      <c r="A30" s="181" t="str">
        <f>IF(連結実質赤字比率に係る赤字・黒字の構成分析!C$40="",NA(),連結実質赤字比率に係る赤字・黒字の構成分析!C$40)</f>
        <v>介護サービス事業会計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2">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0.59</v>
      </c>
    </row>
    <row r="32" spans="1:11" x14ac:dyDescent="0.2">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1.22</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0.28000000000000003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1.44</v>
      </c>
    </row>
    <row r="34" spans="1:16" x14ac:dyDescent="0.2">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2.89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2.2200000000000002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3.26</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5.97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5.29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7.52</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14.46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12.94</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2531</v>
      </c>
      <c r="E42" s="182"/>
      <c r="F42" s="182"/>
      <c r="G42" s="182">
        <f>'実質公債費比率（分子）の構造'!L$52</f>
        <v>2605</v>
      </c>
      <c r="H42" s="182"/>
      <c r="I42" s="182"/>
      <c r="J42" s="182">
        <f>'実質公債費比率（分子）の構造'!M$52</f>
        <v>2563</v>
      </c>
      <c r="K42" s="182"/>
      <c r="L42" s="182"/>
      <c r="M42" s="182">
        <f>'実質公債費比率（分子）の構造'!N$52</f>
        <v>2520</v>
      </c>
      <c r="N42" s="182"/>
      <c r="O42" s="182"/>
      <c r="P42" s="182">
        <f>'実質公債費比率（分子）の構造'!O$52</f>
        <v>2476</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4</v>
      </c>
      <c r="C44" s="182"/>
      <c r="D44" s="182"/>
      <c r="E44" s="182">
        <f>'実質公債費比率（分子）の構造'!L$50</f>
        <v>2</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2">
      <c r="A45" s="182" t="s">
        <v>65</v>
      </c>
      <c r="B45" s="182">
        <f>'実質公債費比率（分子）の構造'!K$49</f>
        <v>29</v>
      </c>
      <c r="C45" s="182"/>
      <c r="D45" s="182"/>
      <c r="E45" s="182">
        <f>'実質公債費比率（分子）の構造'!L$49</f>
        <v>36</v>
      </c>
      <c r="F45" s="182"/>
      <c r="G45" s="182"/>
      <c r="H45" s="182">
        <f>'実質公債費比率（分子）の構造'!M$49</f>
        <v>42</v>
      </c>
      <c r="I45" s="182"/>
      <c r="J45" s="182"/>
      <c r="K45" s="182">
        <f>'実質公債費比率（分子）の構造'!N$49</f>
        <v>43</v>
      </c>
      <c r="L45" s="182"/>
      <c r="M45" s="182"/>
      <c r="N45" s="182">
        <f>'実質公債費比率（分子）の構造'!O$49</f>
        <v>50</v>
      </c>
      <c r="O45" s="182"/>
      <c r="P45" s="182"/>
    </row>
    <row r="46" spans="1:16" x14ac:dyDescent="0.2">
      <c r="A46" s="182" t="s">
        <v>66</v>
      </c>
      <c r="B46" s="182">
        <f>'実質公債費比率（分子）の構造'!K$48</f>
        <v>606</v>
      </c>
      <c r="C46" s="182"/>
      <c r="D46" s="182"/>
      <c r="E46" s="182">
        <f>'実質公債費比率（分子）の構造'!L$48</f>
        <v>596</v>
      </c>
      <c r="F46" s="182"/>
      <c r="G46" s="182"/>
      <c r="H46" s="182">
        <f>'実質公債費比率（分子）の構造'!M$48</f>
        <v>607</v>
      </c>
      <c r="I46" s="182"/>
      <c r="J46" s="182"/>
      <c r="K46" s="182">
        <f>'実質公債費比率（分子）の構造'!N$48</f>
        <v>597</v>
      </c>
      <c r="L46" s="182"/>
      <c r="M46" s="182"/>
      <c r="N46" s="182">
        <f>'実質公債費比率（分子）の構造'!O$48</f>
        <v>576</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2964</v>
      </c>
      <c r="C49" s="182"/>
      <c r="D49" s="182"/>
      <c r="E49" s="182">
        <f>'実質公債費比率（分子）の構造'!L$45</f>
        <v>2986</v>
      </c>
      <c r="F49" s="182"/>
      <c r="G49" s="182"/>
      <c r="H49" s="182">
        <f>'実質公債費比率（分子）の構造'!M$45</f>
        <v>2967</v>
      </c>
      <c r="I49" s="182"/>
      <c r="J49" s="182"/>
      <c r="K49" s="182">
        <f>'実質公債費比率（分子）の構造'!N$45</f>
        <v>3011</v>
      </c>
      <c r="L49" s="182"/>
      <c r="M49" s="182"/>
      <c r="N49" s="182">
        <f>'実質公債費比率（分子）の構造'!O$45</f>
        <v>2935</v>
      </c>
      <c r="O49" s="182"/>
      <c r="P49" s="182"/>
    </row>
    <row r="50" spans="1:16" x14ac:dyDescent="0.2">
      <c r="A50" s="182" t="s">
        <v>70</v>
      </c>
      <c r="B50" s="182" t="e">
        <f>NA()</f>
        <v>#N/A</v>
      </c>
      <c r="C50" s="182">
        <f>IF(ISNUMBER('実質公債費比率（分子）の構造'!K$53),'実質公債費比率（分子）の構造'!K$53,NA())</f>
        <v>1072</v>
      </c>
      <c r="D50" s="182" t="e">
        <f>NA()</f>
        <v>#N/A</v>
      </c>
      <c r="E50" s="182" t="e">
        <f>NA()</f>
        <v>#N/A</v>
      </c>
      <c r="F50" s="182">
        <f>IF(ISNUMBER('実質公債費比率（分子）の構造'!L$53),'実質公債費比率（分子）の構造'!L$53,NA())</f>
        <v>1015</v>
      </c>
      <c r="G50" s="182" t="e">
        <f>NA()</f>
        <v>#N/A</v>
      </c>
      <c r="H50" s="182" t="e">
        <f>NA()</f>
        <v>#N/A</v>
      </c>
      <c r="I50" s="182">
        <f>IF(ISNUMBER('実質公債費比率（分子）の構造'!M$53),'実質公債費比率（分子）の構造'!M$53,NA())</f>
        <v>1054</v>
      </c>
      <c r="J50" s="182" t="e">
        <f>NA()</f>
        <v>#N/A</v>
      </c>
      <c r="K50" s="182" t="e">
        <f>NA()</f>
        <v>#N/A</v>
      </c>
      <c r="L50" s="182">
        <f>IF(ISNUMBER('実質公債費比率（分子）の構造'!N$53),'実質公債費比率（分子）の構造'!N$53,NA())</f>
        <v>1132</v>
      </c>
      <c r="M50" s="182" t="e">
        <f>NA()</f>
        <v>#N/A</v>
      </c>
      <c r="N50" s="182" t="e">
        <f>NA()</f>
        <v>#N/A</v>
      </c>
      <c r="O50" s="182">
        <f>IF(ISNUMBER('実質公債費比率（分子）の構造'!O$53),'実質公債費比率（分子）の構造'!O$53,NA())</f>
        <v>1086</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24369</v>
      </c>
      <c r="E56" s="181"/>
      <c r="F56" s="181"/>
      <c r="G56" s="181">
        <f>'将来負担比率（分子）の構造'!J$52</f>
        <v>24049</v>
      </c>
      <c r="H56" s="181"/>
      <c r="I56" s="181"/>
      <c r="J56" s="181">
        <f>'将来負担比率（分子）の構造'!K$52</f>
        <v>23479</v>
      </c>
      <c r="K56" s="181"/>
      <c r="L56" s="181"/>
      <c r="M56" s="181">
        <f>'将来負担比率（分子）の構造'!L$52</f>
        <v>22433</v>
      </c>
      <c r="N56" s="181"/>
      <c r="O56" s="181"/>
      <c r="P56" s="181">
        <f>'将来負担比率（分子）の構造'!M$52</f>
        <v>21428</v>
      </c>
    </row>
    <row r="57" spans="1:16" x14ac:dyDescent="0.2">
      <c r="A57" s="181" t="s">
        <v>41</v>
      </c>
      <c r="B57" s="181"/>
      <c r="C57" s="181"/>
      <c r="D57" s="181">
        <f>'将来負担比率（分子）の構造'!I$51</f>
        <v>3025</v>
      </c>
      <c r="E57" s="181"/>
      <c r="F57" s="181"/>
      <c r="G57" s="181">
        <f>'将来負担比率（分子）の構造'!J$51</f>
        <v>2907</v>
      </c>
      <c r="H57" s="181"/>
      <c r="I57" s="181"/>
      <c r="J57" s="181">
        <f>'将来負担比率（分子）の構造'!K$51</f>
        <v>2600</v>
      </c>
      <c r="K57" s="181"/>
      <c r="L57" s="181"/>
      <c r="M57" s="181">
        <f>'将来負担比率（分子）の構造'!L$51</f>
        <v>2322</v>
      </c>
      <c r="N57" s="181"/>
      <c r="O57" s="181"/>
      <c r="P57" s="181">
        <f>'将来負担比率（分子）の構造'!M$51</f>
        <v>1997</v>
      </c>
    </row>
    <row r="58" spans="1:16" x14ac:dyDescent="0.2">
      <c r="A58" s="181" t="s">
        <v>40</v>
      </c>
      <c r="B58" s="181"/>
      <c r="C58" s="181"/>
      <c r="D58" s="181">
        <f>'将来負担比率（分子）の構造'!I$50</f>
        <v>7378</v>
      </c>
      <c r="E58" s="181"/>
      <c r="F58" s="181"/>
      <c r="G58" s="181">
        <f>'将来負担比率（分子）の構造'!J$50</f>
        <v>7263</v>
      </c>
      <c r="H58" s="181"/>
      <c r="I58" s="181"/>
      <c r="J58" s="181">
        <f>'将来負担比率（分子）の構造'!K$50</f>
        <v>7493</v>
      </c>
      <c r="K58" s="181"/>
      <c r="L58" s="181"/>
      <c r="M58" s="181">
        <f>'将来負担比率（分子）の構造'!L$50</f>
        <v>7928</v>
      </c>
      <c r="N58" s="181"/>
      <c r="O58" s="181"/>
      <c r="P58" s="181">
        <f>'将来負担比率（分子）の構造'!M$50</f>
        <v>8276</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f>'将来負担比率（分子）の構造'!I$46</f>
        <v>438</v>
      </c>
      <c r="C61" s="181"/>
      <c r="D61" s="181"/>
      <c r="E61" s="181">
        <f>'将来負担比率（分子）の構造'!J$46</f>
        <v>451</v>
      </c>
      <c r="F61" s="181"/>
      <c r="G61" s="181"/>
      <c r="H61" s="181">
        <f>'将来負担比率（分子）の構造'!K$46</f>
        <v>252</v>
      </c>
      <c r="I61" s="181"/>
      <c r="J61" s="181"/>
      <c r="K61" s="181">
        <f>'将来負担比率（分子）の構造'!L$46</f>
        <v>258</v>
      </c>
      <c r="L61" s="181"/>
      <c r="M61" s="181"/>
      <c r="N61" s="181">
        <f>'将来負担比率（分子）の構造'!M$46</f>
        <v>262</v>
      </c>
      <c r="O61" s="181"/>
      <c r="P61" s="181"/>
    </row>
    <row r="62" spans="1:16" x14ac:dyDescent="0.2">
      <c r="A62" s="181" t="s">
        <v>34</v>
      </c>
      <c r="B62" s="181">
        <f>'将来負担比率（分子）の構造'!I$45</f>
        <v>3197</v>
      </c>
      <c r="C62" s="181"/>
      <c r="D62" s="181"/>
      <c r="E62" s="181">
        <f>'将来負担比率（分子）の構造'!J$45</f>
        <v>3065</v>
      </c>
      <c r="F62" s="181"/>
      <c r="G62" s="181"/>
      <c r="H62" s="181">
        <f>'将来負担比率（分子）の構造'!K$45</f>
        <v>2935</v>
      </c>
      <c r="I62" s="181"/>
      <c r="J62" s="181"/>
      <c r="K62" s="181">
        <f>'将来負担比率（分子）の構造'!L$45</f>
        <v>2923</v>
      </c>
      <c r="L62" s="181"/>
      <c r="M62" s="181"/>
      <c r="N62" s="181">
        <f>'将来負担比率（分子）の構造'!M$45</f>
        <v>2825</v>
      </c>
      <c r="O62" s="181"/>
      <c r="P62" s="181"/>
    </row>
    <row r="63" spans="1:16" x14ac:dyDescent="0.2">
      <c r="A63" s="181" t="s">
        <v>33</v>
      </c>
      <c r="B63" s="181">
        <f>'将来負担比率（分子）の構造'!I$44</f>
        <v>284</v>
      </c>
      <c r="C63" s="181"/>
      <c r="D63" s="181"/>
      <c r="E63" s="181">
        <f>'将来負担比率（分子）の構造'!J$44</f>
        <v>286</v>
      </c>
      <c r="F63" s="181"/>
      <c r="G63" s="181"/>
      <c r="H63" s="181">
        <f>'将来負担比率（分子）の構造'!K$44</f>
        <v>272</v>
      </c>
      <c r="I63" s="181"/>
      <c r="J63" s="181"/>
      <c r="K63" s="181">
        <f>'将来負担比率（分子）の構造'!L$44</f>
        <v>248</v>
      </c>
      <c r="L63" s="181"/>
      <c r="M63" s="181"/>
      <c r="N63" s="181">
        <f>'将来負担比率（分子）の構造'!M$44</f>
        <v>246</v>
      </c>
      <c r="O63" s="181"/>
      <c r="P63" s="181"/>
    </row>
    <row r="64" spans="1:16" x14ac:dyDescent="0.2">
      <c r="A64" s="181" t="s">
        <v>32</v>
      </c>
      <c r="B64" s="181">
        <f>'将来負担比率（分子）の構造'!I$43</f>
        <v>6906</v>
      </c>
      <c r="C64" s="181"/>
      <c r="D64" s="181"/>
      <c r="E64" s="181">
        <f>'将来負担比率（分子）の構造'!J$43</f>
        <v>6746</v>
      </c>
      <c r="F64" s="181"/>
      <c r="G64" s="181"/>
      <c r="H64" s="181">
        <f>'将来負担比率（分子）の構造'!K$43</f>
        <v>6575</v>
      </c>
      <c r="I64" s="181"/>
      <c r="J64" s="181"/>
      <c r="K64" s="181">
        <f>'将来負担比率（分子）の構造'!L$43</f>
        <v>6283</v>
      </c>
      <c r="L64" s="181"/>
      <c r="M64" s="181"/>
      <c r="N64" s="181">
        <f>'将来負担比率（分子）の構造'!M$43</f>
        <v>5794</v>
      </c>
      <c r="O64" s="181"/>
      <c r="P64" s="181"/>
    </row>
    <row r="65" spans="1:16" x14ac:dyDescent="0.2">
      <c r="A65" s="181" t="s">
        <v>31</v>
      </c>
      <c r="B65" s="181">
        <f>'将来負担比率（分子）の構造'!I$42</f>
        <v>114</v>
      </c>
      <c r="C65" s="181"/>
      <c r="D65" s="181"/>
      <c r="E65" s="181">
        <f>'将来負担比率（分子）の構造'!J$42</f>
        <v>104</v>
      </c>
      <c r="F65" s="181"/>
      <c r="G65" s="181"/>
      <c r="H65" s="181">
        <f>'将来負担比率（分子）の構造'!K$42</f>
        <v>103</v>
      </c>
      <c r="I65" s="181"/>
      <c r="J65" s="181"/>
      <c r="K65" s="181">
        <f>'将来負担比率（分子）の構造'!L$42</f>
        <v>88</v>
      </c>
      <c r="L65" s="181"/>
      <c r="M65" s="181"/>
      <c r="N65" s="181">
        <f>'将来負担比率（分子）の構造'!M$42</f>
        <v>87</v>
      </c>
      <c r="O65" s="181"/>
      <c r="P65" s="181"/>
    </row>
    <row r="66" spans="1:16" x14ac:dyDescent="0.2">
      <c r="A66" s="181" t="s">
        <v>30</v>
      </c>
      <c r="B66" s="181">
        <f>'将来負担比率（分子）の構造'!I$41</f>
        <v>25780</v>
      </c>
      <c r="C66" s="181"/>
      <c r="D66" s="181"/>
      <c r="E66" s="181">
        <f>'将来負担比率（分子）の構造'!J$41</f>
        <v>25492</v>
      </c>
      <c r="F66" s="181"/>
      <c r="G66" s="181"/>
      <c r="H66" s="181">
        <f>'将来負担比率（分子）の構造'!K$41</f>
        <v>24792</v>
      </c>
      <c r="I66" s="181"/>
      <c r="J66" s="181"/>
      <c r="K66" s="181">
        <f>'将来負担比率（分子）の構造'!L$41</f>
        <v>23214</v>
      </c>
      <c r="L66" s="181"/>
      <c r="M66" s="181"/>
      <c r="N66" s="181">
        <f>'将来負担比率（分子）の構造'!M$41</f>
        <v>21703</v>
      </c>
      <c r="O66" s="181"/>
      <c r="P66" s="181"/>
    </row>
    <row r="67" spans="1:16" x14ac:dyDescent="0.2">
      <c r="A67" s="181" t="s">
        <v>74</v>
      </c>
      <c r="B67" s="181" t="e">
        <f>NA()</f>
        <v>#N/A</v>
      </c>
      <c r="C67" s="181">
        <f>IF(ISNUMBER('将来負担比率（分子）の構造'!I$53), IF('将来負担比率（分子）の構造'!I$53 &lt; 0, 0, '将来負担比率（分子）の構造'!I$53), NA())</f>
        <v>1946</v>
      </c>
      <c r="D67" s="181" t="e">
        <f>NA()</f>
        <v>#N/A</v>
      </c>
      <c r="E67" s="181" t="e">
        <f>NA()</f>
        <v>#N/A</v>
      </c>
      <c r="F67" s="181">
        <f>IF(ISNUMBER('将来負担比率（分子）の構造'!J$53), IF('将来負担比率（分子）の構造'!J$53 &lt; 0, 0, '将来負担比率（分子）の構造'!J$53), NA())</f>
        <v>1924</v>
      </c>
      <c r="G67" s="181" t="e">
        <f>NA()</f>
        <v>#N/A</v>
      </c>
      <c r="H67" s="181" t="e">
        <f>NA()</f>
        <v>#N/A</v>
      </c>
      <c r="I67" s="181">
        <f>IF(ISNUMBER('将来負担比率（分子）の構造'!K$53), IF('将来負担比率（分子）の構造'!K$53 &lt; 0, 0, '将来負担比率（分子）の構造'!K$53), NA())</f>
        <v>1357</v>
      </c>
      <c r="J67" s="181" t="e">
        <f>NA()</f>
        <v>#N/A</v>
      </c>
      <c r="K67" s="181" t="e">
        <f>NA()</f>
        <v>#N/A</v>
      </c>
      <c r="L67" s="181">
        <f>IF(ISNUMBER('将来負担比率（分子）の構造'!L$53), IF('将来負担比率（分子）の構造'!L$53 &lt; 0, 0, '将来負担比率（分子）の構造'!L$53), NA())</f>
        <v>331</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5108</v>
      </c>
      <c r="C72" s="185">
        <f>基金残高に係る経年分析!G55</f>
        <v>5509</v>
      </c>
      <c r="D72" s="185">
        <f>基金残高に係る経年分析!H55</f>
        <v>5650</v>
      </c>
    </row>
    <row r="73" spans="1:16" x14ac:dyDescent="0.2">
      <c r="A73" s="184" t="s">
        <v>77</v>
      </c>
      <c r="B73" s="185">
        <f>基金残高に係る経年分析!F56</f>
        <v>538</v>
      </c>
      <c r="C73" s="185">
        <f>基金残高に係る経年分析!G56</f>
        <v>538</v>
      </c>
      <c r="D73" s="185">
        <f>基金残高に係る経年分析!H56</f>
        <v>538</v>
      </c>
    </row>
    <row r="74" spans="1:16" x14ac:dyDescent="0.2">
      <c r="A74" s="184" t="s">
        <v>78</v>
      </c>
      <c r="B74" s="185">
        <f>基金残高に係る経年分析!F57</f>
        <v>2865</v>
      </c>
      <c r="C74" s="185">
        <f>基金残高に係る経年分析!G57</f>
        <v>3066</v>
      </c>
      <c r="D74" s="185">
        <f>基金残高に係る経年分析!H57</f>
        <v>3203</v>
      </c>
    </row>
  </sheetData>
  <sheetProtection algorithmName="SHA-512" hashValue="erdg+qKsOXA67Hxdt0A462IKqgom3+D+i6mGwhHkvY+6vNqyrnFOhEDokL49vYfu9bV+k0tdE2DDPsM5rsgrOg==" saltValue="gWqxxKdMD7V45SKski9q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224</v>
      </c>
      <c r="C5" s="747"/>
      <c r="D5" s="747"/>
      <c r="E5" s="747"/>
      <c r="F5" s="747"/>
      <c r="G5" s="747"/>
      <c r="H5" s="747"/>
      <c r="I5" s="747"/>
      <c r="J5" s="747"/>
      <c r="K5" s="747"/>
      <c r="L5" s="747"/>
      <c r="M5" s="747"/>
      <c r="N5" s="747"/>
      <c r="O5" s="747"/>
      <c r="P5" s="747"/>
      <c r="Q5" s="748"/>
      <c r="R5" s="735">
        <v>10624946</v>
      </c>
      <c r="S5" s="736"/>
      <c r="T5" s="736"/>
      <c r="U5" s="736"/>
      <c r="V5" s="736"/>
      <c r="W5" s="736"/>
      <c r="X5" s="736"/>
      <c r="Y5" s="779"/>
      <c r="Z5" s="797">
        <v>34</v>
      </c>
      <c r="AA5" s="797"/>
      <c r="AB5" s="797"/>
      <c r="AC5" s="797"/>
      <c r="AD5" s="798">
        <v>10403260</v>
      </c>
      <c r="AE5" s="798"/>
      <c r="AF5" s="798"/>
      <c r="AG5" s="798"/>
      <c r="AH5" s="798"/>
      <c r="AI5" s="798"/>
      <c r="AJ5" s="798"/>
      <c r="AK5" s="798"/>
      <c r="AL5" s="780">
        <v>68.8</v>
      </c>
      <c r="AM5" s="751"/>
      <c r="AN5" s="751"/>
      <c r="AO5" s="781"/>
      <c r="AP5" s="746" t="s">
        <v>225</v>
      </c>
      <c r="AQ5" s="747"/>
      <c r="AR5" s="747"/>
      <c r="AS5" s="747"/>
      <c r="AT5" s="747"/>
      <c r="AU5" s="747"/>
      <c r="AV5" s="747"/>
      <c r="AW5" s="747"/>
      <c r="AX5" s="747"/>
      <c r="AY5" s="747"/>
      <c r="AZ5" s="747"/>
      <c r="BA5" s="747"/>
      <c r="BB5" s="747"/>
      <c r="BC5" s="747"/>
      <c r="BD5" s="747"/>
      <c r="BE5" s="747"/>
      <c r="BF5" s="748"/>
      <c r="BG5" s="680">
        <v>10396421</v>
      </c>
      <c r="BH5" s="681"/>
      <c r="BI5" s="681"/>
      <c r="BJ5" s="681"/>
      <c r="BK5" s="681"/>
      <c r="BL5" s="681"/>
      <c r="BM5" s="681"/>
      <c r="BN5" s="682"/>
      <c r="BO5" s="713">
        <v>97.8</v>
      </c>
      <c r="BP5" s="713"/>
      <c r="BQ5" s="713"/>
      <c r="BR5" s="713"/>
      <c r="BS5" s="714">
        <v>566975</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2">
      <c r="B6" s="677" t="s">
        <v>229</v>
      </c>
      <c r="C6" s="678"/>
      <c r="D6" s="678"/>
      <c r="E6" s="678"/>
      <c r="F6" s="678"/>
      <c r="G6" s="678"/>
      <c r="H6" s="678"/>
      <c r="I6" s="678"/>
      <c r="J6" s="678"/>
      <c r="K6" s="678"/>
      <c r="L6" s="678"/>
      <c r="M6" s="678"/>
      <c r="N6" s="678"/>
      <c r="O6" s="678"/>
      <c r="P6" s="678"/>
      <c r="Q6" s="679"/>
      <c r="R6" s="680">
        <v>342569</v>
      </c>
      <c r="S6" s="681"/>
      <c r="T6" s="681"/>
      <c r="U6" s="681"/>
      <c r="V6" s="681"/>
      <c r="W6" s="681"/>
      <c r="X6" s="681"/>
      <c r="Y6" s="682"/>
      <c r="Z6" s="713">
        <v>1.1000000000000001</v>
      </c>
      <c r="AA6" s="713"/>
      <c r="AB6" s="713"/>
      <c r="AC6" s="713"/>
      <c r="AD6" s="714">
        <v>342569</v>
      </c>
      <c r="AE6" s="714"/>
      <c r="AF6" s="714"/>
      <c r="AG6" s="714"/>
      <c r="AH6" s="714"/>
      <c r="AI6" s="714"/>
      <c r="AJ6" s="714"/>
      <c r="AK6" s="714"/>
      <c r="AL6" s="683">
        <v>2.2999999999999998</v>
      </c>
      <c r="AM6" s="684"/>
      <c r="AN6" s="684"/>
      <c r="AO6" s="715"/>
      <c r="AP6" s="677" t="s">
        <v>230</v>
      </c>
      <c r="AQ6" s="678"/>
      <c r="AR6" s="678"/>
      <c r="AS6" s="678"/>
      <c r="AT6" s="678"/>
      <c r="AU6" s="678"/>
      <c r="AV6" s="678"/>
      <c r="AW6" s="678"/>
      <c r="AX6" s="678"/>
      <c r="AY6" s="678"/>
      <c r="AZ6" s="678"/>
      <c r="BA6" s="678"/>
      <c r="BB6" s="678"/>
      <c r="BC6" s="678"/>
      <c r="BD6" s="678"/>
      <c r="BE6" s="678"/>
      <c r="BF6" s="679"/>
      <c r="BG6" s="680">
        <v>10396421</v>
      </c>
      <c r="BH6" s="681"/>
      <c r="BI6" s="681"/>
      <c r="BJ6" s="681"/>
      <c r="BK6" s="681"/>
      <c r="BL6" s="681"/>
      <c r="BM6" s="681"/>
      <c r="BN6" s="682"/>
      <c r="BO6" s="713">
        <v>97.8</v>
      </c>
      <c r="BP6" s="713"/>
      <c r="BQ6" s="713"/>
      <c r="BR6" s="713"/>
      <c r="BS6" s="714">
        <v>566975</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212152</v>
      </c>
      <c r="CS6" s="681"/>
      <c r="CT6" s="681"/>
      <c r="CU6" s="681"/>
      <c r="CV6" s="681"/>
      <c r="CW6" s="681"/>
      <c r="CX6" s="681"/>
      <c r="CY6" s="682"/>
      <c r="CZ6" s="780">
        <v>0.7</v>
      </c>
      <c r="DA6" s="751"/>
      <c r="DB6" s="751"/>
      <c r="DC6" s="783"/>
      <c r="DD6" s="686" t="s">
        <v>232</v>
      </c>
      <c r="DE6" s="681"/>
      <c r="DF6" s="681"/>
      <c r="DG6" s="681"/>
      <c r="DH6" s="681"/>
      <c r="DI6" s="681"/>
      <c r="DJ6" s="681"/>
      <c r="DK6" s="681"/>
      <c r="DL6" s="681"/>
      <c r="DM6" s="681"/>
      <c r="DN6" s="681"/>
      <c r="DO6" s="681"/>
      <c r="DP6" s="682"/>
      <c r="DQ6" s="686">
        <v>212140</v>
      </c>
      <c r="DR6" s="681"/>
      <c r="DS6" s="681"/>
      <c r="DT6" s="681"/>
      <c r="DU6" s="681"/>
      <c r="DV6" s="681"/>
      <c r="DW6" s="681"/>
      <c r="DX6" s="681"/>
      <c r="DY6" s="681"/>
      <c r="DZ6" s="681"/>
      <c r="EA6" s="681"/>
      <c r="EB6" s="681"/>
      <c r="EC6" s="727"/>
    </row>
    <row r="7" spans="2:143" ht="11.25" customHeight="1" x14ac:dyDescent="0.2">
      <c r="B7" s="677" t="s">
        <v>233</v>
      </c>
      <c r="C7" s="678"/>
      <c r="D7" s="678"/>
      <c r="E7" s="678"/>
      <c r="F7" s="678"/>
      <c r="G7" s="678"/>
      <c r="H7" s="678"/>
      <c r="I7" s="678"/>
      <c r="J7" s="678"/>
      <c r="K7" s="678"/>
      <c r="L7" s="678"/>
      <c r="M7" s="678"/>
      <c r="N7" s="678"/>
      <c r="O7" s="678"/>
      <c r="P7" s="678"/>
      <c r="Q7" s="679"/>
      <c r="R7" s="680">
        <v>6492</v>
      </c>
      <c r="S7" s="681"/>
      <c r="T7" s="681"/>
      <c r="U7" s="681"/>
      <c r="V7" s="681"/>
      <c r="W7" s="681"/>
      <c r="X7" s="681"/>
      <c r="Y7" s="682"/>
      <c r="Z7" s="713">
        <v>0</v>
      </c>
      <c r="AA7" s="713"/>
      <c r="AB7" s="713"/>
      <c r="AC7" s="713"/>
      <c r="AD7" s="714">
        <v>6492</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5337886</v>
      </c>
      <c r="BH7" s="681"/>
      <c r="BI7" s="681"/>
      <c r="BJ7" s="681"/>
      <c r="BK7" s="681"/>
      <c r="BL7" s="681"/>
      <c r="BM7" s="681"/>
      <c r="BN7" s="682"/>
      <c r="BO7" s="713">
        <v>50.2</v>
      </c>
      <c r="BP7" s="713"/>
      <c r="BQ7" s="713"/>
      <c r="BR7" s="713"/>
      <c r="BS7" s="714">
        <v>566975</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8210860</v>
      </c>
      <c r="CS7" s="681"/>
      <c r="CT7" s="681"/>
      <c r="CU7" s="681"/>
      <c r="CV7" s="681"/>
      <c r="CW7" s="681"/>
      <c r="CX7" s="681"/>
      <c r="CY7" s="682"/>
      <c r="CZ7" s="713">
        <v>27.5</v>
      </c>
      <c r="DA7" s="713"/>
      <c r="DB7" s="713"/>
      <c r="DC7" s="713"/>
      <c r="DD7" s="686">
        <v>29032</v>
      </c>
      <c r="DE7" s="681"/>
      <c r="DF7" s="681"/>
      <c r="DG7" s="681"/>
      <c r="DH7" s="681"/>
      <c r="DI7" s="681"/>
      <c r="DJ7" s="681"/>
      <c r="DK7" s="681"/>
      <c r="DL7" s="681"/>
      <c r="DM7" s="681"/>
      <c r="DN7" s="681"/>
      <c r="DO7" s="681"/>
      <c r="DP7" s="682"/>
      <c r="DQ7" s="686">
        <v>2252301</v>
      </c>
      <c r="DR7" s="681"/>
      <c r="DS7" s="681"/>
      <c r="DT7" s="681"/>
      <c r="DU7" s="681"/>
      <c r="DV7" s="681"/>
      <c r="DW7" s="681"/>
      <c r="DX7" s="681"/>
      <c r="DY7" s="681"/>
      <c r="DZ7" s="681"/>
      <c r="EA7" s="681"/>
      <c r="EB7" s="681"/>
      <c r="EC7" s="727"/>
    </row>
    <row r="8" spans="2:143" ht="11.25" customHeight="1" x14ac:dyDescent="0.2">
      <c r="B8" s="677" t="s">
        <v>236</v>
      </c>
      <c r="C8" s="678"/>
      <c r="D8" s="678"/>
      <c r="E8" s="678"/>
      <c r="F8" s="678"/>
      <c r="G8" s="678"/>
      <c r="H8" s="678"/>
      <c r="I8" s="678"/>
      <c r="J8" s="678"/>
      <c r="K8" s="678"/>
      <c r="L8" s="678"/>
      <c r="M8" s="678"/>
      <c r="N8" s="678"/>
      <c r="O8" s="678"/>
      <c r="P8" s="678"/>
      <c r="Q8" s="679"/>
      <c r="R8" s="680">
        <v>27872</v>
      </c>
      <c r="S8" s="681"/>
      <c r="T8" s="681"/>
      <c r="U8" s="681"/>
      <c r="V8" s="681"/>
      <c r="W8" s="681"/>
      <c r="X8" s="681"/>
      <c r="Y8" s="682"/>
      <c r="Z8" s="713">
        <v>0.1</v>
      </c>
      <c r="AA8" s="713"/>
      <c r="AB8" s="713"/>
      <c r="AC8" s="713"/>
      <c r="AD8" s="714">
        <v>27872</v>
      </c>
      <c r="AE8" s="714"/>
      <c r="AF8" s="714"/>
      <c r="AG8" s="714"/>
      <c r="AH8" s="714"/>
      <c r="AI8" s="714"/>
      <c r="AJ8" s="714"/>
      <c r="AK8" s="714"/>
      <c r="AL8" s="683">
        <v>0.2</v>
      </c>
      <c r="AM8" s="684"/>
      <c r="AN8" s="684"/>
      <c r="AO8" s="715"/>
      <c r="AP8" s="677" t="s">
        <v>237</v>
      </c>
      <c r="AQ8" s="678"/>
      <c r="AR8" s="678"/>
      <c r="AS8" s="678"/>
      <c r="AT8" s="678"/>
      <c r="AU8" s="678"/>
      <c r="AV8" s="678"/>
      <c r="AW8" s="678"/>
      <c r="AX8" s="678"/>
      <c r="AY8" s="678"/>
      <c r="AZ8" s="678"/>
      <c r="BA8" s="678"/>
      <c r="BB8" s="678"/>
      <c r="BC8" s="678"/>
      <c r="BD8" s="678"/>
      <c r="BE8" s="678"/>
      <c r="BF8" s="679"/>
      <c r="BG8" s="680">
        <v>103117</v>
      </c>
      <c r="BH8" s="681"/>
      <c r="BI8" s="681"/>
      <c r="BJ8" s="681"/>
      <c r="BK8" s="681"/>
      <c r="BL8" s="681"/>
      <c r="BM8" s="681"/>
      <c r="BN8" s="682"/>
      <c r="BO8" s="713">
        <v>1</v>
      </c>
      <c r="BP8" s="713"/>
      <c r="BQ8" s="713"/>
      <c r="BR8" s="713"/>
      <c r="BS8" s="686" t="s">
        <v>174</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8903515</v>
      </c>
      <c r="CS8" s="681"/>
      <c r="CT8" s="681"/>
      <c r="CU8" s="681"/>
      <c r="CV8" s="681"/>
      <c r="CW8" s="681"/>
      <c r="CX8" s="681"/>
      <c r="CY8" s="682"/>
      <c r="CZ8" s="713">
        <v>29.8</v>
      </c>
      <c r="DA8" s="713"/>
      <c r="DB8" s="713"/>
      <c r="DC8" s="713"/>
      <c r="DD8" s="686">
        <v>277497</v>
      </c>
      <c r="DE8" s="681"/>
      <c r="DF8" s="681"/>
      <c r="DG8" s="681"/>
      <c r="DH8" s="681"/>
      <c r="DI8" s="681"/>
      <c r="DJ8" s="681"/>
      <c r="DK8" s="681"/>
      <c r="DL8" s="681"/>
      <c r="DM8" s="681"/>
      <c r="DN8" s="681"/>
      <c r="DO8" s="681"/>
      <c r="DP8" s="682"/>
      <c r="DQ8" s="686">
        <v>4425796</v>
      </c>
      <c r="DR8" s="681"/>
      <c r="DS8" s="681"/>
      <c r="DT8" s="681"/>
      <c r="DU8" s="681"/>
      <c r="DV8" s="681"/>
      <c r="DW8" s="681"/>
      <c r="DX8" s="681"/>
      <c r="DY8" s="681"/>
      <c r="DZ8" s="681"/>
      <c r="EA8" s="681"/>
      <c r="EB8" s="681"/>
      <c r="EC8" s="727"/>
    </row>
    <row r="9" spans="2:143" ht="11.25" customHeight="1" x14ac:dyDescent="0.2">
      <c r="B9" s="677" t="s">
        <v>239</v>
      </c>
      <c r="C9" s="678"/>
      <c r="D9" s="678"/>
      <c r="E9" s="678"/>
      <c r="F9" s="678"/>
      <c r="G9" s="678"/>
      <c r="H9" s="678"/>
      <c r="I9" s="678"/>
      <c r="J9" s="678"/>
      <c r="K9" s="678"/>
      <c r="L9" s="678"/>
      <c r="M9" s="678"/>
      <c r="N9" s="678"/>
      <c r="O9" s="678"/>
      <c r="P9" s="678"/>
      <c r="Q9" s="679"/>
      <c r="R9" s="680">
        <v>33897</v>
      </c>
      <c r="S9" s="681"/>
      <c r="T9" s="681"/>
      <c r="U9" s="681"/>
      <c r="V9" s="681"/>
      <c r="W9" s="681"/>
      <c r="X9" s="681"/>
      <c r="Y9" s="682"/>
      <c r="Z9" s="713">
        <v>0.1</v>
      </c>
      <c r="AA9" s="713"/>
      <c r="AB9" s="713"/>
      <c r="AC9" s="713"/>
      <c r="AD9" s="714">
        <v>33897</v>
      </c>
      <c r="AE9" s="714"/>
      <c r="AF9" s="714"/>
      <c r="AG9" s="714"/>
      <c r="AH9" s="714"/>
      <c r="AI9" s="714"/>
      <c r="AJ9" s="714"/>
      <c r="AK9" s="714"/>
      <c r="AL9" s="683">
        <v>0.2</v>
      </c>
      <c r="AM9" s="684"/>
      <c r="AN9" s="684"/>
      <c r="AO9" s="715"/>
      <c r="AP9" s="677" t="s">
        <v>240</v>
      </c>
      <c r="AQ9" s="678"/>
      <c r="AR9" s="678"/>
      <c r="AS9" s="678"/>
      <c r="AT9" s="678"/>
      <c r="AU9" s="678"/>
      <c r="AV9" s="678"/>
      <c r="AW9" s="678"/>
      <c r="AX9" s="678"/>
      <c r="AY9" s="678"/>
      <c r="AZ9" s="678"/>
      <c r="BA9" s="678"/>
      <c r="BB9" s="678"/>
      <c r="BC9" s="678"/>
      <c r="BD9" s="678"/>
      <c r="BE9" s="678"/>
      <c r="BF9" s="679"/>
      <c r="BG9" s="680">
        <v>2706023</v>
      </c>
      <c r="BH9" s="681"/>
      <c r="BI9" s="681"/>
      <c r="BJ9" s="681"/>
      <c r="BK9" s="681"/>
      <c r="BL9" s="681"/>
      <c r="BM9" s="681"/>
      <c r="BN9" s="682"/>
      <c r="BO9" s="713">
        <v>25.5</v>
      </c>
      <c r="BP9" s="713"/>
      <c r="BQ9" s="713"/>
      <c r="BR9" s="713"/>
      <c r="BS9" s="686" t="s">
        <v>174</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2312823</v>
      </c>
      <c r="CS9" s="681"/>
      <c r="CT9" s="681"/>
      <c r="CU9" s="681"/>
      <c r="CV9" s="681"/>
      <c r="CW9" s="681"/>
      <c r="CX9" s="681"/>
      <c r="CY9" s="682"/>
      <c r="CZ9" s="713">
        <v>7.7</v>
      </c>
      <c r="DA9" s="713"/>
      <c r="DB9" s="713"/>
      <c r="DC9" s="713"/>
      <c r="DD9" s="686">
        <v>100650</v>
      </c>
      <c r="DE9" s="681"/>
      <c r="DF9" s="681"/>
      <c r="DG9" s="681"/>
      <c r="DH9" s="681"/>
      <c r="DI9" s="681"/>
      <c r="DJ9" s="681"/>
      <c r="DK9" s="681"/>
      <c r="DL9" s="681"/>
      <c r="DM9" s="681"/>
      <c r="DN9" s="681"/>
      <c r="DO9" s="681"/>
      <c r="DP9" s="682"/>
      <c r="DQ9" s="686">
        <v>2117852</v>
      </c>
      <c r="DR9" s="681"/>
      <c r="DS9" s="681"/>
      <c r="DT9" s="681"/>
      <c r="DU9" s="681"/>
      <c r="DV9" s="681"/>
      <c r="DW9" s="681"/>
      <c r="DX9" s="681"/>
      <c r="DY9" s="681"/>
      <c r="DZ9" s="681"/>
      <c r="EA9" s="681"/>
      <c r="EB9" s="681"/>
      <c r="EC9" s="727"/>
    </row>
    <row r="10" spans="2:143" ht="11.25" customHeight="1" x14ac:dyDescent="0.2">
      <c r="B10" s="677" t="s">
        <v>242</v>
      </c>
      <c r="C10" s="678"/>
      <c r="D10" s="678"/>
      <c r="E10" s="678"/>
      <c r="F10" s="678"/>
      <c r="G10" s="678"/>
      <c r="H10" s="678"/>
      <c r="I10" s="678"/>
      <c r="J10" s="678"/>
      <c r="K10" s="678"/>
      <c r="L10" s="678"/>
      <c r="M10" s="678"/>
      <c r="N10" s="678"/>
      <c r="O10" s="678"/>
      <c r="P10" s="678"/>
      <c r="Q10" s="679"/>
      <c r="R10" s="680" t="s">
        <v>232</v>
      </c>
      <c r="S10" s="681"/>
      <c r="T10" s="681"/>
      <c r="U10" s="681"/>
      <c r="V10" s="681"/>
      <c r="W10" s="681"/>
      <c r="X10" s="681"/>
      <c r="Y10" s="682"/>
      <c r="Z10" s="713" t="s">
        <v>232</v>
      </c>
      <c r="AA10" s="713"/>
      <c r="AB10" s="713"/>
      <c r="AC10" s="713"/>
      <c r="AD10" s="714" t="s">
        <v>174</v>
      </c>
      <c r="AE10" s="714"/>
      <c r="AF10" s="714"/>
      <c r="AG10" s="714"/>
      <c r="AH10" s="714"/>
      <c r="AI10" s="714"/>
      <c r="AJ10" s="714"/>
      <c r="AK10" s="714"/>
      <c r="AL10" s="683" t="s">
        <v>232</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160028</v>
      </c>
      <c r="BH10" s="681"/>
      <c r="BI10" s="681"/>
      <c r="BJ10" s="681"/>
      <c r="BK10" s="681"/>
      <c r="BL10" s="681"/>
      <c r="BM10" s="681"/>
      <c r="BN10" s="682"/>
      <c r="BO10" s="713">
        <v>1.5</v>
      </c>
      <c r="BP10" s="713"/>
      <c r="BQ10" s="713"/>
      <c r="BR10" s="713"/>
      <c r="BS10" s="686">
        <v>26380</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25506</v>
      </c>
      <c r="CS10" s="681"/>
      <c r="CT10" s="681"/>
      <c r="CU10" s="681"/>
      <c r="CV10" s="681"/>
      <c r="CW10" s="681"/>
      <c r="CX10" s="681"/>
      <c r="CY10" s="682"/>
      <c r="CZ10" s="713">
        <v>0.1</v>
      </c>
      <c r="DA10" s="713"/>
      <c r="DB10" s="713"/>
      <c r="DC10" s="713"/>
      <c r="DD10" s="686" t="s">
        <v>232</v>
      </c>
      <c r="DE10" s="681"/>
      <c r="DF10" s="681"/>
      <c r="DG10" s="681"/>
      <c r="DH10" s="681"/>
      <c r="DI10" s="681"/>
      <c r="DJ10" s="681"/>
      <c r="DK10" s="681"/>
      <c r="DL10" s="681"/>
      <c r="DM10" s="681"/>
      <c r="DN10" s="681"/>
      <c r="DO10" s="681"/>
      <c r="DP10" s="682"/>
      <c r="DQ10" s="686">
        <v>24407</v>
      </c>
      <c r="DR10" s="681"/>
      <c r="DS10" s="681"/>
      <c r="DT10" s="681"/>
      <c r="DU10" s="681"/>
      <c r="DV10" s="681"/>
      <c r="DW10" s="681"/>
      <c r="DX10" s="681"/>
      <c r="DY10" s="681"/>
      <c r="DZ10" s="681"/>
      <c r="EA10" s="681"/>
      <c r="EB10" s="681"/>
      <c r="EC10" s="727"/>
    </row>
    <row r="11" spans="2:143" ht="11.25" customHeight="1" x14ac:dyDescent="0.2">
      <c r="B11" s="677" t="s">
        <v>245</v>
      </c>
      <c r="C11" s="678"/>
      <c r="D11" s="678"/>
      <c r="E11" s="678"/>
      <c r="F11" s="678"/>
      <c r="G11" s="678"/>
      <c r="H11" s="678"/>
      <c r="I11" s="678"/>
      <c r="J11" s="678"/>
      <c r="K11" s="678"/>
      <c r="L11" s="678"/>
      <c r="M11" s="678"/>
      <c r="N11" s="678"/>
      <c r="O11" s="678"/>
      <c r="P11" s="678"/>
      <c r="Q11" s="679"/>
      <c r="R11" s="680">
        <v>1283858</v>
      </c>
      <c r="S11" s="681"/>
      <c r="T11" s="681"/>
      <c r="U11" s="681"/>
      <c r="V11" s="681"/>
      <c r="W11" s="681"/>
      <c r="X11" s="681"/>
      <c r="Y11" s="682"/>
      <c r="Z11" s="683">
        <v>4.0999999999999996</v>
      </c>
      <c r="AA11" s="684"/>
      <c r="AB11" s="684"/>
      <c r="AC11" s="685"/>
      <c r="AD11" s="686">
        <v>1283858</v>
      </c>
      <c r="AE11" s="681"/>
      <c r="AF11" s="681"/>
      <c r="AG11" s="681"/>
      <c r="AH11" s="681"/>
      <c r="AI11" s="681"/>
      <c r="AJ11" s="681"/>
      <c r="AK11" s="682"/>
      <c r="AL11" s="683">
        <v>8.5</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2368718</v>
      </c>
      <c r="BH11" s="681"/>
      <c r="BI11" s="681"/>
      <c r="BJ11" s="681"/>
      <c r="BK11" s="681"/>
      <c r="BL11" s="681"/>
      <c r="BM11" s="681"/>
      <c r="BN11" s="682"/>
      <c r="BO11" s="713">
        <v>22.3</v>
      </c>
      <c r="BP11" s="713"/>
      <c r="BQ11" s="713"/>
      <c r="BR11" s="713"/>
      <c r="BS11" s="686">
        <v>540595</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558426</v>
      </c>
      <c r="CS11" s="681"/>
      <c r="CT11" s="681"/>
      <c r="CU11" s="681"/>
      <c r="CV11" s="681"/>
      <c r="CW11" s="681"/>
      <c r="CX11" s="681"/>
      <c r="CY11" s="682"/>
      <c r="CZ11" s="713">
        <v>1.9</v>
      </c>
      <c r="DA11" s="713"/>
      <c r="DB11" s="713"/>
      <c r="DC11" s="713"/>
      <c r="DD11" s="686">
        <v>188841</v>
      </c>
      <c r="DE11" s="681"/>
      <c r="DF11" s="681"/>
      <c r="DG11" s="681"/>
      <c r="DH11" s="681"/>
      <c r="DI11" s="681"/>
      <c r="DJ11" s="681"/>
      <c r="DK11" s="681"/>
      <c r="DL11" s="681"/>
      <c r="DM11" s="681"/>
      <c r="DN11" s="681"/>
      <c r="DO11" s="681"/>
      <c r="DP11" s="682"/>
      <c r="DQ11" s="686">
        <v>358865</v>
      </c>
      <c r="DR11" s="681"/>
      <c r="DS11" s="681"/>
      <c r="DT11" s="681"/>
      <c r="DU11" s="681"/>
      <c r="DV11" s="681"/>
      <c r="DW11" s="681"/>
      <c r="DX11" s="681"/>
      <c r="DY11" s="681"/>
      <c r="DZ11" s="681"/>
      <c r="EA11" s="681"/>
      <c r="EB11" s="681"/>
      <c r="EC11" s="727"/>
    </row>
    <row r="12" spans="2:143" ht="11.25" customHeight="1" x14ac:dyDescent="0.2">
      <c r="B12" s="677" t="s">
        <v>248</v>
      </c>
      <c r="C12" s="678"/>
      <c r="D12" s="678"/>
      <c r="E12" s="678"/>
      <c r="F12" s="678"/>
      <c r="G12" s="678"/>
      <c r="H12" s="678"/>
      <c r="I12" s="678"/>
      <c r="J12" s="678"/>
      <c r="K12" s="678"/>
      <c r="L12" s="678"/>
      <c r="M12" s="678"/>
      <c r="N12" s="678"/>
      <c r="O12" s="678"/>
      <c r="P12" s="678"/>
      <c r="Q12" s="679"/>
      <c r="R12" s="680">
        <v>66286</v>
      </c>
      <c r="S12" s="681"/>
      <c r="T12" s="681"/>
      <c r="U12" s="681"/>
      <c r="V12" s="681"/>
      <c r="W12" s="681"/>
      <c r="X12" s="681"/>
      <c r="Y12" s="682"/>
      <c r="Z12" s="713">
        <v>0.2</v>
      </c>
      <c r="AA12" s="713"/>
      <c r="AB12" s="713"/>
      <c r="AC12" s="713"/>
      <c r="AD12" s="714">
        <v>66286</v>
      </c>
      <c r="AE12" s="714"/>
      <c r="AF12" s="714"/>
      <c r="AG12" s="714"/>
      <c r="AH12" s="714"/>
      <c r="AI12" s="714"/>
      <c r="AJ12" s="714"/>
      <c r="AK12" s="714"/>
      <c r="AL12" s="683">
        <v>0.4</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4500498</v>
      </c>
      <c r="BH12" s="681"/>
      <c r="BI12" s="681"/>
      <c r="BJ12" s="681"/>
      <c r="BK12" s="681"/>
      <c r="BL12" s="681"/>
      <c r="BM12" s="681"/>
      <c r="BN12" s="682"/>
      <c r="BO12" s="713">
        <v>42.4</v>
      </c>
      <c r="BP12" s="713"/>
      <c r="BQ12" s="713"/>
      <c r="BR12" s="713"/>
      <c r="BS12" s="686" t="s">
        <v>232</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739216</v>
      </c>
      <c r="CS12" s="681"/>
      <c r="CT12" s="681"/>
      <c r="CU12" s="681"/>
      <c r="CV12" s="681"/>
      <c r="CW12" s="681"/>
      <c r="CX12" s="681"/>
      <c r="CY12" s="682"/>
      <c r="CZ12" s="713">
        <v>2.5</v>
      </c>
      <c r="DA12" s="713"/>
      <c r="DB12" s="713"/>
      <c r="DC12" s="713"/>
      <c r="DD12" s="686">
        <v>19866</v>
      </c>
      <c r="DE12" s="681"/>
      <c r="DF12" s="681"/>
      <c r="DG12" s="681"/>
      <c r="DH12" s="681"/>
      <c r="DI12" s="681"/>
      <c r="DJ12" s="681"/>
      <c r="DK12" s="681"/>
      <c r="DL12" s="681"/>
      <c r="DM12" s="681"/>
      <c r="DN12" s="681"/>
      <c r="DO12" s="681"/>
      <c r="DP12" s="682"/>
      <c r="DQ12" s="686">
        <v>620508</v>
      </c>
      <c r="DR12" s="681"/>
      <c r="DS12" s="681"/>
      <c r="DT12" s="681"/>
      <c r="DU12" s="681"/>
      <c r="DV12" s="681"/>
      <c r="DW12" s="681"/>
      <c r="DX12" s="681"/>
      <c r="DY12" s="681"/>
      <c r="DZ12" s="681"/>
      <c r="EA12" s="681"/>
      <c r="EB12" s="681"/>
      <c r="EC12" s="727"/>
    </row>
    <row r="13" spans="2:143" ht="11.25" customHeight="1" x14ac:dyDescent="0.2">
      <c r="B13" s="677" t="s">
        <v>251</v>
      </c>
      <c r="C13" s="678"/>
      <c r="D13" s="678"/>
      <c r="E13" s="678"/>
      <c r="F13" s="678"/>
      <c r="G13" s="678"/>
      <c r="H13" s="678"/>
      <c r="I13" s="678"/>
      <c r="J13" s="678"/>
      <c r="K13" s="678"/>
      <c r="L13" s="678"/>
      <c r="M13" s="678"/>
      <c r="N13" s="678"/>
      <c r="O13" s="678"/>
      <c r="P13" s="678"/>
      <c r="Q13" s="679"/>
      <c r="R13" s="680" t="s">
        <v>232</v>
      </c>
      <c r="S13" s="681"/>
      <c r="T13" s="681"/>
      <c r="U13" s="681"/>
      <c r="V13" s="681"/>
      <c r="W13" s="681"/>
      <c r="X13" s="681"/>
      <c r="Y13" s="682"/>
      <c r="Z13" s="713" t="s">
        <v>232</v>
      </c>
      <c r="AA13" s="713"/>
      <c r="AB13" s="713"/>
      <c r="AC13" s="713"/>
      <c r="AD13" s="714" t="s">
        <v>174</v>
      </c>
      <c r="AE13" s="714"/>
      <c r="AF13" s="714"/>
      <c r="AG13" s="714"/>
      <c r="AH13" s="714"/>
      <c r="AI13" s="714"/>
      <c r="AJ13" s="714"/>
      <c r="AK13" s="714"/>
      <c r="AL13" s="683" t="s">
        <v>232</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4475138</v>
      </c>
      <c r="BH13" s="681"/>
      <c r="BI13" s="681"/>
      <c r="BJ13" s="681"/>
      <c r="BK13" s="681"/>
      <c r="BL13" s="681"/>
      <c r="BM13" s="681"/>
      <c r="BN13" s="682"/>
      <c r="BO13" s="713">
        <v>42.1</v>
      </c>
      <c r="BP13" s="713"/>
      <c r="BQ13" s="713"/>
      <c r="BR13" s="713"/>
      <c r="BS13" s="686" t="s">
        <v>232</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2236262</v>
      </c>
      <c r="CS13" s="681"/>
      <c r="CT13" s="681"/>
      <c r="CU13" s="681"/>
      <c r="CV13" s="681"/>
      <c r="CW13" s="681"/>
      <c r="CX13" s="681"/>
      <c r="CY13" s="682"/>
      <c r="CZ13" s="713">
        <v>7.5</v>
      </c>
      <c r="DA13" s="713"/>
      <c r="DB13" s="713"/>
      <c r="DC13" s="713"/>
      <c r="DD13" s="686">
        <v>1206277</v>
      </c>
      <c r="DE13" s="681"/>
      <c r="DF13" s="681"/>
      <c r="DG13" s="681"/>
      <c r="DH13" s="681"/>
      <c r="DI13" s="681"/>
      <c r="DJ13" s="681"/>
      <c r="DK13" s="681"/>
      <c r="DL13" s="681"/>
      <c r="DM13" s="681"/>
      <c r="DN13" s="681"/>
      <c r="DO13" s="681"/>
      <c r="DP13" s="682"/>
      <c r="DQ13" s="686">
        <v>1392916</v>
      </c>
      <c r="DR13" s="681"/>
      <c r="DS13" s="681"/>
      <c r="DT13" s="681"/>
      <c r="DU13" s="681"/>
      <c r="DV13" s="681"/>
      <c r="DW13" s="681"/>
      <c r="DX13" s="681"/>
      <c r="DY13" s="681"/>
      <c r="DZ13" s="681"/>
      <c r="EA13" s="681"/>
      <c r="EB13" s="681"/>
      <c r="EC13" s="727"/>
    </row>
    <row r="14" spans="2:143" ht="11.25" customHeight="1" x14ac:dyDescent="0.2">
      <c r="B14" s="677" t="s">
        <v>254</v>
      </c>
      <c r="C14" s="678"/>
      <c r="D14" s="678"/>
      <c r="E14" s="678"/>
      <c r="F14" s="678"/>
      <c r="G14" s="678"/>
      <c r="H14" s="678"/>
      <c r="I14" s="678"/>
      <c r="J14" s="678"/>
      <c r="K14" s="678"/>
      <c r="L14" s="678"/>
      <c r="M14" s="678"/>
      <c r="N14" s="678"/>
      <c r="O14" s="678"/>
      <c r="P14" s="678"/>
      <c r="Q14" s="679"/>
      <c r="R14" s="680" t="s">
        <v>232</v>
      </c>
      <c r="S14" s="681"/>
      <c r="T14" s="681"/>
      <c r="U14" s="681"/>
      <c r="V14" s="681"/>
      <c r="W14" s="681"/>
      <c r="X14" s="681"/>
      <c r="Y14" s="682"/>
      <c r="Z14" s="713" t="s">
        <v>232</v>
      </c>
      <c r="AA14" s="713"/>
      <c r="AB14" s="713"/>
      <c r="AC14" s="713"/>
      <c r="AD14" s="714" t="s">
        <v>232</v>
      </c>
      <c r="AE14" s="714"/>
      <c r="AF14" s="714"/>
      <c r="AG14" s="714"/>
      <c r="AH14" s="714"/>
      <c r="AI14" s="714"/>
      <c r="AJ14" s="714"/>
      <c r="AK14" s="714"/>
      <c r="AL14" s="683" t="s">
        <v>232</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203825</v>
      </c>
      <c r="BH14" s="681"/>
      <c r="BI14" s="681"/>
      <c r="BJ14" s="681"/>
      <c r="BK14" s="681"/>
      <c r="BL14" s="681"/>
      <c r="BM14" s="681"/>
      <c r="BN14" s="682"/>
      <c r="BO14" s="713">
        <v>1.9</v>
      </c>
      <c r="BP14" s="713"/>
      <c r="BQ14" s="713"/>
      <c r="BR14" s="713"/>
      <c r="BS14" s="686" t="s">
        <v>232</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927183</v>
      </c>
      <c r="CS14" s="681"/>
      <c r="CT14" s="681"/>
      <c r="CU14" s="681"/>
      <c r="CV14" s="681"/>
      <c r="CW14" s="681"/>
      <c r="CX14" s="681"/>
      <c r="CY14" s="682"/>
      <c r="CZ14" s="713">
        <v>3.1</v>
      </c>
      <c r="DA14" s="713"/>
      <c r="DB14" s="713"/>
      <c r="DC14" s="713"/>
      <c r="DD14" s="686">
        <v>48758</v>
      </c>
      <c r="DE14" s="681"/>
      <c r="DF14" s="681"/>
      <c r="DG14" s="681"/>
      <c r="DH14" s="681"/>
      <c r="DI14" s="681"/>
      <c r="DJ14" s="681"/>
      <c r="DK14" s="681"/>
      <c r="DL14" s="681"/>
      <c r="DM14" s="681"/>
      <c r="DN14" s="681"/>
      <c r="DO14" s="681"/>
      <c r="DP14" s="682"/>
      <c r="DQ14" s="686">
        <v>883797</v>
      </c>
      <c r="DR14" s="681"/>
      <c r="DS14" s="681"/>
      <c r="DT14" s="681"/>
      <c r="DU14" s="681"/>
      <c r="DV14" s="681"/>
      <c r="DW14" s="681"/>
      <c r="DX14" s="681"/>
      <c r="DY14" s="681"/>
      <c r="DZ14" s="681"/>
      <c r="EA14" s="681"/>
      <c r="EB14" s="681"/>
      <c r="EC14" s="727"/>
    </row>
    <row r="15" spans="2:143" ht="11.25" customHeight="1" x14ac:dyDescent="0.2">
      <c r="B15" s="677" t="s">
        <v>257</v>
      </c>
      <c r="C15" s="678"/>
      <c r="D15" s="678"/>
      <c r="E15" s="678"/>
      <c r="F15" s="678"/>
      <c r="G15" s="678"/>
      <c r="H15" s="678"/>
      <c r="I15" s="678"/>
      <c r="J15" s="678"/>
      <c r="K15" s="678"/>
      <c r="L15" s="678"/>
      <c r="M15" s="678"/>
      <c r="N15" s="678"/>
      <c r="O15" s="678"/>
      <c r="P15" s="678"/>
      <c r="Q15" s="679"/>
      <c r="R15" s="680" t="s">
        <v>174</v>
      </c>
      <c r="S15" s="681"/>
      <c r="T15" s="681"/>
      <c r="U15" s="681"/>
      <c r="V15" s="681"/>
      <c r="W15" s="681"/>
      <c r="X15" s="681"/>
      <c r="Y15" s="682"/>
      <c r="Z15" s="713" t="s">
        <v>232</v>
      </c>
      <c r="AA15" s="713"/>
      <c r="AB15" s="713"/>
      <c r="AC15" s="713"/>
      <c r="AD15" s="714" t="s">
        <v>174</v>
      </c>
      <c r="AE15" s="714"/>
      <c r="AF15" s="714"/>
      <c r="AG15" s="714"/>
      <c r="AH15" s="714"/>
      <c r="AI15" s="714"/>
      <c r="AJ15" s="714"/>
      <c r="AK15" s="714"/>
      <c r="AL15" s="683" t="s">
        <v>174</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354202</v>
      </c>
      <c r="BH15" s="681"/>
      <c r="BI15" s="681"/>
      <c r="BJ15" s="681"/>
      <c r="BK15" s="681"/>
      <c r="BL15" s="681"/>
      <c r="BM15" s="681"/>
      <c r="BN15" s="682"/>
      <c r="BO15" s="713">
        <v>3.3</v>
      </c>
      <c r="BP15" s="713"/>
      <c r="BQ15" s="713"/>
      <c r="BR15" s="713"/>
      <c r="BS15" s="686" t="s">
        <v>232</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2777456</v>
      </c>
      <c r="CS15" s="681"/>
      <c r="CT15" s="681"/>
      <c r="CU15" s="681"/>
      <c r="CV15" s="681"/>
      <c r="CW15" s="681"/>
      <c r="CX15" s="681"/>
      <c r="CY15" s="682"/>
      <c r="CZ15" s="713">
        <v>9.3000000000000007</v>
      </c>
      <c r="DA15" s="713"/>
      <c r="DB15" s="713"/>
      <c r="DC15" s="713"/>
      <c r="DD15" s="686">
        <v>49993</v>
      </c>
      <c r="DE15" s="681"/>
      <c r="DF15" s="681"/>
      <c r="DG15" s="681"/>
      <c r="DH15" s="681"/>
      <c r="DI15" s="681"/>
      <c r="DJ15" s="681"/>
      <c r="DK15" s="681"/>
      <c r="DL15" s="681"/>
      <c r="DM15" s="681"/>
      <c r="DN15" s="681"/>
      <c r="DO15" s="681"/>
      <c r="DP15" s="682"/>
      <c r="DQ15" s="686">
        <v>2113754</v>
      </c>
      <c r="DR15" s="681"/>
      <c r="DS15" s="681"/>
      <c r="DT15" s="681"/>
      <c r="DU15" s="681"/>
      <c r="DV15" s="681"/>
      <c r="DW15" s="681"/>
      <c r="DX15" s="681"/>
      <c r="DY15" s="681"/>
      <c r="DZ15" s="681"/>
      <c r="EA15" s="681"/>
      <c r="EB15" s="681"/>
      <c r="EC15" s="727"/>
    </row>
    <row r="16" spans="2:143" ht="11.25" customHeight="1" x14ac:dyDescent="0.2">
      <c r="B16" s="677" t="s">
        <v>260</v>
      </c>
      <c r="C16" s="678"/>
      <c r="D16" s="678"/>
      <c r="E16" s="678"/>
      <c r="F16" s="678"/>
      <c r="G16" s="678"/>
      <c r="H16" s="678"/>
      <c r="I16" s="678"/>
      <c r="J16" s="678"/>
      <c r="K16" s="678"/>
      <c r="L16" s="678"/>
      <c r="M16" s="678"/>
      <c r="N16" s="678"/>
      <c r="O16" s="678"/>
      <c r="P16" s="678"/>
      <c r="Q16" s="679"/>
      <c r="R16" s="680">
        <v>31386</v>
      </c>
      <c r="S16" s="681"/>
      <c r="T16" s="681"/>
      <c r="U16" s="681"/>
      <c r="V16" s="681"/>
      <c r="W16" s="681"/>
      <c r="X16" s="681"/>
      <c r="Y16" s="682"/>
      <c r="Z16" s="713">
        <v>0.1</v>
      </c>
      <c r="AA16" s="713"/>
      <c r="AB16" s="713"/>
      <c r="AC16" s="713"/>
      <c r="AD16" s="714">
        <v>31386</v>
      </c>
      <c r="AE16" s="714"/>
      <c r="AF16" s="714"/>
      <c r="AG16" s="714"/>
      <c r="AH16" s="714"/>
      <c r="AI16" s="714"/>
      <c r="AJ16" s="714"/>
      <c r="AK16" s="714"/>
      <c r="AL16" s="683">
        <v>0.2</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174</v>
      </c>
      <c r="BH16" s="681"/>
      <c r="BI16" s="681"/>
      <c r="BJ16" s="681"/>
      <c r="BK16" s="681"/>
      <c r="BL16" s="681"/>
      <c r="BM16" s="681"/>
      <c r="BN16" s="682"/>
      <c r="BO16" s="713" t="s">
        <v>232</v>
      </c>
      <c r="BP16" s="713"/>
      <c r="BQ16" s="713"/>
      <c r="BR16" s="713"/>
      <c r="BS16" s="686" t="s">
        <v>174</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19255</v>
      </c>
      <c r="CS16" s="681"/>
      <c r="CT16" s="681"/>
      <c r="CU16" s="681"/>
      <c r="CV16" s="681"/>
      <c r="CW16" s="681"/>
      <c r="CX16" s="681"/>
      <c r="CY16" s="682"/>
      <c r="CZ16" s="713">
        <v>0.1</v>
      </c>
      <c r="DA16" s="713"/>
      <c r="DB16" s="713"/>
      <c r="DC16" s="713"/>
      <c r="DD16" s="686" t="s">
        <v>232</v>
      </c>
      <c r="DE16" s="681"/>
      <c r="DF16" s="681"/>
      <c r="DG16" s="681"/>
      <c r="DH16" s="681"/>
      <c r="DI16" s="681"/>
      <c r="DJ16" s="681"/>
      <c r="DK16" s="681"/>
      <c r="DL16" s="681"/>
      <c r="DM16" s="681"/>
      <c r="DN16" s="681"/>
      <c r="DO16" s="681"/>
      <c r="DP16" s="682"/>
      <c r="DQ16" s="686" t="s">
        <v>232</v>
      </c>
      <c r="DR16" s="681"/>
      <c r="DS16" s="681"/>
      <c r="DT16" s="681"/>
      <c r="DU16" s="681"/>
      <c r="DV16" s="681"/>
      <c r="DW16" s="681"/>
      <c r="DX16" s="681"/>
      <c r="DY16" s="681"/>
      <c r="DZ16" s="681"/>
      <c r="EA16" s="681"/>
      <c r="EB16" s="681"/>
      <c r="EC16" s="727"/>
    </row>
    <row r="17" spans="2:133" ht="11.25" customHeight="1" x14ac:dyDescent="0.2">
      <c r="B17" s="677" t="s">
        <v>263</v>
      </c>
      <c r="C17" s="678"/>
      <c r="D17" s="678"/>
      <c r="E17" s="678"/>
      <c r="F17" s="678"/>
      <c r="G17" s="678"/>
      <c r="H17" s="678"/>
      <c r="I17" s="678"/>
      <c r="J17" s="678"/>
      <c r="K17" s="678"/>
      <c r="L17" s="678"/>
      <c r="M17" s="678"/>
      <c r="N17" s="678"/>
      <c r="O17" s="678"/>
      <c r="P17" s="678"/>
      <c r="Q17" s="679"/>
      <c r="R17" s="680">
        <v>201126</v>
      </c>
      <c r="S17" s="681"/>
      <c r="T17" s="681"/>
      <c r="U17" s="681"/>
      <c r="V17" s="681"/>
      <c r="W17" s="681"/>
      <c r="X17" s="681"/>
      <c r="Y17" s="682"/>
      <c r="Z17" s="713">
        <v>0.6</v>
      </c>
      <c r="AA17" s="713"/>
      <c r="AB17" s="713"/>
      <c r="AC17" s="713"/>
      <c r="AD17" s="714">
        <v>201126</v>
      </c>
      <c r="AE17" s="714"/>
      <c r="AF17" s="714"/>
      <c r="AG17" s="714"/>
      <c r="AH17" s="714"/>
      <c r="AI17" s="714"/>
      <c r="AJ17" s="714"/>
      <c r="AK17" s="714"/>
      <c r="AL17" s="683">
        <v>1.3</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v>10</v>
      </c>
      <c r="BH17" s="681"/>
      <c r="BI17" s="681"/>
      <c r="BJ17" s="681"/>
      <c r="BK17" s="681"/>
      <c r="BL17" s="681"/>
      <c r="BM17" s="681"/>
      <c r="BN17" s="682"/>
      <c r="BO17" s="713">
        <v>0</v>
      </c>
      <c r="BP17" s="713"/>
      <c r="BQ17" s="713"/>
      <c r="BR17" s="713"/>
      <c r="BS17" s="686" t="s">
        <v>232</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2935199</v>
      </c>
      <c r="CS17" s="681"/>
      <c r="CT17" s="681"/>
      <c r="CU17" s="681"/>
      <c r="CV17" s="681"/>
      <c r="CW17" s="681"/>
      <c r="CX17" s="681"/>
      <c r="CY17" s="682"/>
      <c r="CZ17" s="713">
        <v>9.8000000000000007</v>
      </c>
      <c r="DA17" s="713"/>
      <c r="DB17" s="713"/>
      <c r="DC17" s="713"/>
      <c r="DD17" s="686" t="s">
        <v>232</v>
      </c>
      <c r="DE17" s="681"/>
      <c r="DF17" s="681"/>
      <c r="DG17" s="681"/>
      <c r="DH17" s="681"/>
      <c r="DI17" s="681"/>
      <c r="DJ17" s="681"/>
      <c r="DK17" s="681"/>
      <c r="DL17" s="681"/>
      <c r="DM17" s="681"/>
      <c r="DN17" s="681"/>
      <c r="DO17" s="681"/>
      <c r="DP17" s="682"/>
      <c r="DQ17" s="686">
        <v>2862013</v>
      </c>
      <c r="DR17" s="681"/>
      <c r="DS17" s="681"/>
      <c r="DT17" s="681"/>
      <c r="DU17" s="681"/>
      <c r="DV17" s="681"/>
      <c r="DW17" s="681"/>
      <c r="DX17" s="681"/>
      <c r="DY17" s="681"/>
      <c r="DZ17" s="681"/>
      <c r="EA17" s="681"/>
      <c r="EB17" s="681"/>
      <c r="EC17" s="727"/>
    </row>
    <row r="18" spans="2:133" ht="11.25" customHeight="1" x14ac:dyDescent="0.2">
      <c r="B18" s="677" t="s">
        <v>266</v>
      </c>
      <c r="C18" s="678"/>
      <c r="D18" s="678"/>
      <c r="E18" s="678"/>
      <c r="F18" s="678"/>
      <c r="G18" s="678"/>
      <c r="H18" s="678"/>
      <c r="I18" s="678"/>
      <c r="J18" s="678"/>
      <c r="K18" s="678"/>
      <c r="L18" s="678"/>
      <c r="M18" s="678"/>
      <c r="N18" s="678"/>
      <c r="O18" s="678"/>
      <c r="P18" s="678"/>
      <c r="Q18" s="679"/>
      <c r="R18" s="680">
        <v>59721</v>
      </c>
      <c r="S18" s="681"/>
      <c r="T18" s="681"/>
      <c r="U18" s="681"/>
      <c r="V18" s="681"/>
      <c r="W18" s="681"/>
      <c r="X18" s="681"/>
      <c r="Y18" s="682"/>
      <c r="Z18" s="713">
        <v>0.2</v>
      </c>
      <c r="AA18" s="713"/>
      <c r="AB18" s="713"/>
      <c r="AC18" s="713"/>
      <c r="AD18" s="714">
        <v>59721</v>
      </c>
      <c r="AE18" s="714"/>
      <c r="AF18" s="714"/>
      <c r="AG18" s="714"/>
      <c r="AH18" s="714"/>
      <c r="AI18" s="714"/>
      <c r="AJ18" s="714"/>
      <c r="AK18" s="714"/>
      <c r="AL18" s="683">
        <v>0.4</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232</v>
      </c>
      <c r="BH18" s="681"/>
      <c r="BI18" s="681"/>
      <c r="BJ18" s="681"/>
      <c r="BK18" s="681"/>
      <c r="BL18" s="681"/>
      <c r="BM18" s="681"/>
      <c r="BN18" s="682"/>
      <c r="BO18" s="713" t="s">
        <v>232</v>
      </c>
      <c r="BP18" s="713"/>
      <c r="BQ18" s="713"/>
      <c r="BR18" s="713"/>
      <c r="BS18" s="686" t="s">
        <v>232</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v>25360</v>
      </c>
      <c r="CS18" s="681"/>
      <c r="CT18" s="681"/>
      <c r="CU18" s="681"/>
      <c r="CV18" s="681"/>
      <c r="CW18" s="681"/>
      <c r="CX18" s="681"/>
      <c r="CY18" s="682"/>
      <c r="CZ18" s="713">
        <v>0.1</v>
      </c>
      <c r="DA18" s="713"/>
      <c r="DB18" s="713"/>
      <c r="DC18" s="713"/>
      <c r="DD18" s="686">
        <v>25360</v>
      </c>
      <c r="DE18" s="681"/>
      <c r="DF18" s="681"/>
      <c r="DG18" s="681"/>
      <c r="DH18" s="681"/>
      <c r="DI18" s="681"/>
      <c r="DJ18" s="681"/>
      <c r="DK18" s="681"/>
      <c r="DL18" s="681"/>
      <c r="DM18" s="681"/>
      <c r="DN18" s="681"/>
      <c r="DO18" s="681"/>
      <c r="DP18" s="682"/>
      <c r="DQ18" s="686">
        <v>25360</v>
      </c>
      <c r="DR18" s="681"/>
      <c r="DS18" s="681"/>
      <c r="DT18" s="681"/>
      <c r="DU18" s="681"/>
      <c r="DV18" s="681"/>
      <c r="DW18" s="681"/>
      <c r="DX18" s="681"/>
      <c r="DY18" s="681"/>
      <c r="DZ18" s="681"/>
      <c r="EA18" s="681"/>
      <c r="EB18" s="681"/>
      <c r="EC18" s="727"/>
    </row>
    <row r="19" spans="2:133" ht="11.25" customHeight="1" x14ac:dyDescent="0.2">
      <c r="B19" s="677" t="s">
        <v>269</v>
      </c>
      <c r="C19" s="678"/>
      <c r="D19" s="678"/>
      <c r="E19" s="678"/>
      <c r="F19" s="678"/>
      <c r="G19" s="678"/>
      <c r="H19" s="678"/>
      <c r="I19" s="678"/>
      <c r="J19" s="678"/>
      <c r="K19" s="678"/>
      <c r="L19" s="678"/>
      <c r="M19" s="678"/>
      <c r="N19" s="678"/>
      <c r="O19" s="678"/>
      <c r="P19" s="678"/>
      <c r="Q19" s="679"/>
      <c r="R19" s="680">
        <v>40608</v>
      </c>
      <c r="S19" s="681"/>
      <c r="T19" s="681"/>
      <c r="U19" s="681"/>
      <c r="V19" s="681"/>
      <c r="W19" s="681"/>
      <c r="X19" s="681"/>
      <c r="Y19" s="682"/>
      <c r="Z19" s="713">
        <v>0.1</v>
      </c>
      <c r="AA19" s="713"/>
      <c r="AB19" s="713"/>
      <c r="AC19" s="713"/>
      <c r="AD19" s="714">
        <v>40608</v>
      </c>
      <c r="AE19" s="714"/>
      <c r="AF19" s="714"/>
      <c r="AG19" s="714"/>
      <c r="AH19" s="714"/>
      <c r="AI19" s="714"/>
      <c r="AJ19" s="714"/>
      <c r="AK19" s="714"/>
      <c r="AL19" s="683">
        <v>0.3</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228525</v>
      </c>
      <c r="BH19" s="681"/>
      <c r="BI19" s="681"/>
      <c r="BJ19" s="681"/>
      <c r="BK19" s="681"/>
      <c r="BL19" s="681"/>
      <c r="BM19" s="681"/>
      <c r="BN19" s="682"/>
      <c r="BO19" s="713">
        <v>2.2000000000000002</v>
      </c>
      <c r="BP19" s="713"/>
      <c r="BQ19" s="713"/>
      <c r="BR19" s="713"/>
      <c r="BS19" s="686" t="s">
        <v>232</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232</v>
      </c>
      <c r="CS19" s="681"/>
      <c r="CT19" s="681"/>
      <c r="CU19" s="681"/>
      <c r="CV19" s="681"/>
      <c r="CW19" s="681"/>
      <c r="CX19" s="681"/>
      <c r="CY19" s="682"/>
      <c r="CZ19" s="713" t="s">
        <v>174</v>
      </c>
      <c r="DA19" s="713"/>
      <c r="DB19" s="713"/>
      <c r="DC19" s="713"/>
      <c r="DD19" s="686" t="s">
        <v>232</v>
      </c>
      <c r="DE19" s="681"/>
      <c r="DF19" s="681"/>
      <c r="DG19" s="681"/>
      <c r="DH19" s="681"/>
      <c r="DI19" s="681"/>
      <c r="DJ19" s="681"/>
      <c r="DK19" s="681"/>
      <c r="DL19" s="681"/>
      <c r="DM19" s="681"/>
      <c r="DN19" s="681"/>
      <c r="DO19" s="681"/>
      <c r="DP19" s="682"/>
      <c r="DQ19" s="686" t="s">
        <v>232</v>
      </c>
      <c r="DR19" s="681"/>
      <c r="DS19" s="681"/>
      <c r="DT19" s="681"/>
      <c r="DU19" s="681"/>
      <c r="DV19" s="681"/>
      <c r="DW19" s="681"/>
      <c r="DX19" s="681"/>
      <c r="DY19" s="681"/>
      <c r="DZ19" s="681"/>
      <c r="EA19" s="681"/>
      <c r="EB19" s="681"/>
      <c r="EC19" s="727"/>
    </row>
    <row r="20" spans="2:133" ht="11.25" customHeight="1" x14ac:dyDescent="0.2">
      <c r="B20" s="677" t="s">
        <v>272</v>
      </c>
      <c r="C20" s="678"/>
      <c r="D20" s="678"/>
      <c r="E20" s="678"/>
      <c r="F20" s="678"/>
      <c r="G20" s="678"/>
      <c r="H20" s="678"/>
      <c r="I20" s="678"/>
      <c r="J20" s="678"/>
      <c r="K20" s="678"/>
      <c r="L20" s="678"/>
      <c r="M20" s="678"/>
      <c r="N20" s="678"/>
      <c r="O20" s="678"/>
      <c r="P20" s="678"/>
      <c r="Q20" s="679"/>
      <c r="R20" s="680">
        <v>15095</v>
      </c>
      <c r="S20" s="681"/>
      <c r="T20" s="681"/>
      <c r="U20" s="681"/>
      <c r="V20" s="681"/>
      <c r="W20" s="681"/>
      <c r="X20" s="681"/>
      <c r="Y20" s="682"/>
      <c r="Z20" s="713">
        <v>0</v>
      </c>
      <c r="AA20" s="713"/>
      <c r="AB20" s="713"/>
      <c r="AC20" s="713"/>
      <c r="AD20" s="714">
        <v>15095</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228525</v>
      </c>
      <c r="BH20" s="681"/>
      <c r="BI20" s="681"/>
      <c r="BJ20" s="681"/>
      <c r="BK20" s="681"/>
      <c r="BL20" s="681"/>
      <c r="BM20" s="681"/>
      <c r="BN20" s="682"/>
      <c r="BO20" s="713">
        <v>2.2000000000000002</v>
      </c>
      <c r="BP20" s="713"/>
      <c r="BQ20" s="713"/>
      <c r="BR20" s="713"/>
      <c r="BS20" s="686" t="s">
        <v>232</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29883213</v>
      </c>
      <c r="CS20" s="681"/>
      <c r="CT20" s="681"/>
      <c r="CU20" s="681"/>
      <c r="CV20" s="681"/>
      <c r="CW20" s="681"/>
      <c r="CX20" s="681"/>
      <c r="CY20" s="682"/>
      <c r="CZ20" s="713">
        <v>100</v>
      </c>
      <c r="DA20" s="713"/>
      <c r="DB20" s="713"/>
      <c r="DC20" s="713"/>
      <c r="DD20" s="686">
        <v>1946274</v>
      </c>
      <c r="DE20" s="681"/>
      <c r="DF20" s="681"/>
      <c r="DG20" s="681"/>
      <c r="DH20" s="681"/>
      <c r="DI20" s="681"/>
      <c r="DJ20" s="681"/>
      <c r="DK20" s="681"/>
      <c r="DL20" s="681"/>
      <c r="DM20" s="681"/>
      <c r="DN20" s="681"/>
      <c r="DO20" s="681"/>
      <c r="DP20" s="682"/>
      <c r="DQ20" s="686">
        <v>17289709</v>
      </c>
      <c r="DR20" s="681"/>
      <c r="DS20" s="681"/>
      <c r="DT20" s="681"/>
      <c r="DU20" s="681"/>
      <c r="DV20" s="681"/>
      <c r="DW20" s="681"/>
      <c r="DX20" s="681"/>
      <c r="DY20" s="681"/>
      <c r="DZ20" s="681"/>
      <c r="EA20" s="681"/>
      <c r="EB20" s="681"/>
      <c r="EC20" s="727"/>
    </row>
    <row r="21" spans="2:133" ht="11.25" customHeight="1" x14ac:dyDescent="0.2">
      <c r="B21" s="677" t="s">
        <v>275</v>
      </c>
      <c r="C21" s="678"/>
      <c r="D21" s="678"/>
      <c r="E21" s="678"/>
      <c r="F21" s="678"/>
      <c r="G21" s="678"/>
      <c r="H21" s="678"/>
      <c r="I21" s="678"/>
      <c r="J21" s="678"/>
      <c r="K21" s="678"/>
      <c r="L21" s="678"/>
      <c r="M21" s="678"/>
      <c r="N21" s="678"/>
      <c r="O21" s="678"/>
      <c r="P21" s="678"/>
      <c r="Q21" s="679"/>
      <c r="R21" s="680">
        <v>4018</v>
      </c>
      <c r="S21" s="681"/>
      <c r="T21" s="681"/>
      <c r="U21" s="681"/>
      <c r="V21" s="681"/>
      <c r="W21" s="681"/>
      <c r="X21" s="681"/>
      <c r="Y21" s="682"/>
      <c r="Z21" s="713">
        <v>0</v>
      </c>
      <c r="AA21" s="713"/>
      <c r="AB21" s="713"/>
      <c r="AC21" s="713"/>
      <c r="AD21" s="714">
        <v>4018</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6839</v>
      </c>
      <c r="BH21" s="681"/>
      <c r="BI21" s="681"/>
      <c r="BJ21" s="681"/>
      <c r="BK21" s="681"/>
      <c r="BL21" s="681"/>
      <c r="BM21" s="681"/>
      <c r="BN21" s="682"/>
      <c r="BO21" s="713">
        <v>0.1</v>
      </c>
      <c r="BP21" s="713"/>
      <c r="BQ21" s="713"/>
      <c r="BR21" s="713"/>
      <c r="BS21" s="686" t="s">
        <v>232</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277</v>
      </c>
      <c r="C22" s="678"/>
      <c r="D22" s="678"/>
      <c r="E22" s="678"/>
      <c r="F22" s="678"/>
      <c r="G22" s="678"/>
      <c r="H22" s="678"/>
      <c r="I22" s="678"/>
      <c r="J22" s="678"/>
      <c r="K22" s="678"/>
      <c r="L22" s="678"/>
      <c r="M22" s="678"/>
      <c r="N22" s="678"/>
      <c r="O22" s="678"/>
      <c r="P22" s="678"/>
      <c r="Q22" s="679"/>
      <c r="R22" s="680">
        <v>3185170</v>
      </c>
      <c r="S22" s="681"/>
      <c r="T22" s="681"/>
      <c r="U22" s="681"/>
      <c r="V22" s="681"/>
      <c r="W22" s="681"/>
      <c r="X22" s="681"/>
      <c r="Y22" s="682"/>
      <c r="Z22" s="713">
        <v>10.199999999999999</v>
      </c>
      <c r="AA22" s="713"/>
      <c r="AB22" s="713"/>
      <c r="AC22" s="713"/>
      <c r="AD22" s="714">
        <v>2628882</v>
      </c>
      <c r="AE22" s="714"/>
      <c r="AF22" s="714"/>
      <c r="AG22" s="714"/>
      <c r="AH22" s="714"/>
      <c r="AI22" s="714"/>
      <c r="AJ22" s="714"/>
      <c r="AK22" s="714"/>
      <c r="AL22" s="683">
        <v>17.399999999999999</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174</v>
      </c>
      <c r="BH22" s="681"/>
      <c r="BI22" s="681"/>
      <c r="BJ22" s="681"/>
      <c r="BK22" s="681"/>
      <c r="BL22" s="681"/>
      <c r="BM22" s="681"/>
      <c r="BN22" s="682"/>
      <c r="BO22" s="713" t="s">
        <v>232</v>
      </c>
      <c r="BP22" s="713"/>
      <c r="BQ22" s="713"/>
      <c r="BR22" s="713"/>
      <c r="BS22" s="686" t="s">
        <v>174</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280</v>
      </c>
      <c r="C23" s="678"/>
      <c r="D23" s="678"/>
      <c r="E23" s="678"/>
      <c r="F23" s="678"/>
      <c r="G23" s="678"/>
      <c r="H23" s="678"/>
      <c r="I23" s="678"/>
      <c r="J23" s="678"/>
      <c r="K23" s="678"/>
      <c r="L23" s="678"/>
      <c r="M23" s="678"/>
      <c r="N23" s="678"/>
      <c r="O23" s="678"/>
      <c r="P23" s="678"/>
      <c r="Q23" s="679"/>
      <c r="R23" s="680">
        <v>2628882</v>
      </c>
      <c r="S23" s="681"/>
      <c r="T23" s="681"/>
      <c r="U23" s="681"/>
      <c r="V23" s="681"/>
      <c r="W23" s="681"/>
      <c r="X23" s="681"/>
      <c r="Y23" s="682"/>
      <c r="Z23" s="713">
        <v>8.4</v>
      </c>
      <c r="AA23" s="713"/>
      <c r="AB23" s="713"/>
      <c r="AC23" s="713"/>
      <c r="AD23" s="714">
        <v>2628882</v>
      </c>
      <c r="AE23" s="714"/>
      <c r="AF23" s="714"/>
      <c r="AG23" s="714"/>
      <c r="AH23" s="714"/>
      <c r="AI23" s="714"/>
      <c r="AJ23" s="714"/>
      <c r="AK23" s="714"/>
      <c r="AL23" s="683">
        <v>17.399999999999999</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v>221686</v>
      </c>
      <c r="BH23" s="681"/>
      <c r="BI23" s="681"/>
      <c r="BJ23" s="681"/>
      <c r="BK23" s="681"/>
      <c r="BL23" s="681"/>
      <c r="BM23" s="681"/>
      <c r="BN23" s="682"/>
      <c r="BO23" s="713">
        <v>2.1</v>
      </c>
      <c r="BP23" s="713"/>
      <c r="BQ23" s="713"/>
      <c r="BR23" s="713"/>
      <c r="BS23" s="686" t="s">
        <v>232</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2">
      <c r="B24" s="677" t="s">
        <v>287</v>
      </c>
      <c r="C24" s="678"/>
      <c r="D24" s="678"/>
      <c r="E24" s="678"/>
      <c r="F24" s="678"/>
      <c r="G24" s="678"/>
      <c r="H24" s="678"/>
      <c r="I24" s="678"/>
      <c r="J24" s="678"/>
      <c r="K24" s="678"/>
      <c r="L24" s="678"/>
      <c r="M24" s="678"/>
      <c r="N24" s="678"/>
      <c r="O24" s="678"/>
      <c r="P24" s="678"/>
      <c r="Q24" s="679"/>
      <c r="R24" s="680">
        <v>556288</v>
      </c>
      <c r="S24" s="681"/>
      <c r="T24" s="681"/>
      <c r="U24" s="681"/>
      <c r="V24" s="681"/>
      <c r="W24" s="681"/>
      <c r="X24" s="681"/>
      <c r="Y24" s="682"/>
      <c r="Z24" s="713">
        <v>1.8</v>
      </c>
      <c r="AA24" s="713"/>
      <c r="AB24" s="713"/>
      <c r="AC24" s="713"/>
      <c r="AD24" s="714" t="s">
        <v>232</v>
      </c>
      <c r="AE24" s="714"/>
      <c r="AF24" s="714"/>
      <c r="AG24" s="714"/>
      <c r="AH24" s="714"/>
      <c r="AI24" s="714"/>
      <c r="AJ24" s="714"/>
      <c r="AK24" s="714"/>
      <c r="AL24" s="683" t="s">
        <v>232</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174</v>
      </c>
      <c r="BH24" s="681"/>
      <c r="BI24" s="681"/>
      <c r="BJ24" s="681"/>
      <c r="BK24" s="681"/>
      <c r="BL24" s="681"/>
      <c r="BM24" s="681"/>
      <c r="BN24" s="682"/>
      <c r="BO24" s="713" t="s">
        <v>232</v>
      </c>
      <c r="BP24" s="713"/>
      <c r="BQ24" s="713"/>
      <c r="BR24" s="713"/>
      <c r="BS24" s="686" t="s">
        <v>174</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12340270</v>
      </c>
      <c r="CS24" s="736"/>
      <c r="CT24" s="736"/>
      <c r="CU24" s="736"/>
      <c r="CV24" s="736"/>
      <c r="CW24" s="736"/>
      <c r="CX24" s="736"/>
      <c r="CY24" s="779"/>
      <c r="CZ24" s="780">
        <v>41.3</v>
      </c>
      <c r="DA24" s="751"/>
      <c r="DB24" s="751"/>
      <c r="DC24" s="783"/>
      <c r="DD24" s="778">
        <v>8279285</v>
      </c>
      <c r="DE24" s="736"/>
      <c r="DF24" s="736"/>
      <c r="DG24" s="736"/>
      <c r="DH24" s="736"/>
      <c r="DI24" s="736"/>
      <c r="DJ24" s="736"/>
      <c r="DK24" s="779"/>
      <c r="DL24" s="778">
        <v>8198391</v>
      </c>
      <c r="DM24" s="736"/>
      <c r="DN24" s="736"/>
      <c r="DO24" s="736"/>
      <c r="DP24" s="736"/>
      <c r="DQ24" s="736"/>
      <c r="DR24" s="736"/>
      <c r="DS24" s="736"/>
      <c r="DT24" s="736"/>
      <c r="DU24" s="736"/>
      <c r="DV24" s="779"/>
      <c r="DW24" s="780">
        <v>51.4</v>
      </c>
      <c r="DX24" s="751"/>
      <c r="DY24" s="751"/>
      <c r="DZ24" s="751"/>
      <c r="EA24" s="751"/>
      <c r="EB24" s="751"/>
      <c r="EC24" s="781"/>
    </row>
    <row r="25" spans="2:133" ht="11.25" customHeight="1" x14ac:dyDescent="0.2">
      <c r="B25" s="677" t="s">
        <v>290</v>
      </c>
      <c r="C25" s="678"/>
      <c r="D25" s="678"/>
      <c r="E25" s="678"/>
      <c r="F25" s="678"/>
      <c r="G25" s="678"/>
      <c r="H25" s="678"/>
      <c r="I25" s="678"/>
      <c r="J25" s="678"/>
      <c r="K25" s="678"/>
      <c r="L25" s="678"/>
      <c r="M25" s="678"/>
      <c r="N25" s="678"/>
      <c r="O25" s="678"/>
      <c r="P25" s="678"/>
      <c r="Q25" s="679"/>
      <c r="R25" s="680" t="s">
        <v>232</v>
      </c>
      <c r="S25" s="681"/>
      <c r="T25" s="681"/>
      <c r="U25" s="681"/>
      <c r="V25" s="681"/>
      <c r="W25" s="681"/>
      <c r="X25" s="681"/>
      <c r="Y25" s="682"/>
      <c r="Z25" s="713" t="s">
        <v>174</v>
      </c>
      <c r="AA25" s="713"/>
      <c r="AB25" s="713"/>
      <c r="AC25" s="713"/>
      <c r="AD25" s="714" t="s">
        <v>232</v>
      </c>
      <c r="AE25" s="714"/>
      <c r="AF25" s="714"/>
      <c r="AG25" s="714"/>
      <c r="AH25" s="714"/>
      <c r="AI25" s="714"/>
      <c r="AJ25" s="714"/>
      <c r="AK25" s="714"/>
      <c r="AL25" s="683" t="s">
        <v>232</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174</v>
      </c>
      <c r="BH25" s="681"/>
      <c r="BI25" s="681"/>
      <c r="BJ25" s="681"/>
      <c r="BK25" s="681"/>
      <c r="BL25" s="681"/>
      <c r="BM25" s="681"/>
      <c r="BN25" s="682"/>
      <c r="BO25" s="713" t="s">
        <v>174</v>
      </c>
      <c r="BP25" s="713"/>
      <c r="BQ25" s="713"/>
      <c r="BR25" s="713"/>
      <c r="BS25" s="686" t="s">
        <v>232</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3948993</v>
      </c>
      <c r="CS25" s="699"/>
      <c r="CT25" s="699"/>
      <c r="CU25" s="699"/>
      <c r="CV25" s="699"/>
      <c r="CW25" s="699"/>
      <c r="CX25" s="699"/>
      <c r="CY25" s="700"/>
      <c r="CZ25" s="683">
        <v>13.2</v>
      </c>
      <c r="DA25" s="701"/>
      <c r="DB25" s="701"/>
      <c r="DC25" s="702"/>
      <c r="DD25" s="686">
        <v>3778807</v>
      </c>
      <c r="DE25" s="699"/>
      <c r="DF25" s="699"/>
      <c r="DG25" s="699"/>
      <c r="DH25" s="699"/>
      <c r="DI25" s="699"/>
      <c r="DJ25" s="699"/>
      <c r="DK25" s="700"/>
      <c r="DL25" s="686">
        <v>3765052</v>
      </c>
      <c r="DM25" s="699"/>
      <c r="DN25" s="699"/>
      <c r="DO25" s="699"/>
      <c r="DP25" s="699"/>
      <c r="DQ25" s="699"/>
      <c r="DR25" s="699"/>
      <c r="DS25" s="699"/>
      <c r="DT25" s="699"/>
      <c r="DU25" s="699"/>
      <c r="DV25" s="700"/>
      <c r="DW25" s="683">
        <v>23.6</v>
      </c>
      <c r="DX25" s="701"/>
      <c r="DY25" s="701"/>
      <c r="DZ25" s="701"/>
      <c r="EA25" s="701"/>
      <c r="EB25" s="701"/>
      <c r="EC25" s="722"/>
    </row>
    <row r="26" spans="2:133" ht="11.25" customHeight="1" x14ac:dyDescent="0.2">
      <c r="B26" s="677" t="s">
        <v>293</v>
      </c>
      <c r="C26" s="678"/>
      <c r="D26" s="678"/>
      <c r="E26" s="678"/>
      <c r="F26" s="678"/>
      <c r="G26" s="678"/>
      <c r="H26" s="678"/>
      <c r="I26" s="678"/>
      <c r="J26" s="678"/>
      <c r="K26" s="678"/>
      <c r="L26" s="678"/>
      <c r="M26" s="678"/>
      <c r="N26" s="678"/>
      <c r="O26" s="678"/>
      <c r="P26" s="678"/>
      <c r="Q26" s="679"/>
      <c r="R26" s="680">
        <v>15863323</v>
      </c>
      <c r="S26" s="681"/>
      <c r="T26" s="681"/>
      <c r="U26" s="681"/>
      <c r="V26" s="681"/>
      <c r="W26" s="681"/>
      <c r="X26" s="681"/>
      <c r="Y26" s="682"/>
      <c r="Z26" s="713">
        <v>50.8</v>
      </c>
      <c r="AA26" s="713"/>
      <c r="AB26" s="713"/>
      <c r="AC26" s="713"/>
      <c r="AD26" s="714">
        <v>15085349</v>
      </c>
      <c r="AE26" s="714"/>
      <c r="AF26" s="714"/>
      <c r="AG26" s="714"/>
      <c r="AH26" s="714"/>
      <c r="AI26" s="714"/>
      <c r="AJ26" s="714"/>
      <c r="AK26" s="714"/>
      <c r="AL26" s="683">
        <v>99.7</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174</v>
      </c>
      <c r="BH26" s="681"/>
      <c r="BI26" s="681"/>
      <c r="BJ26" s="681"/>
      <c r="BK26" s="681"/>
      <c r="BL26" s="681"/>
      <c r="BM26" s="681"/>
      <c r="BN26" s="682"/>
      <c r="BO26" s="713" t="s">
        <v>232</v>
      </c>
      <c r="BP26" s="713"/>
      <c r="BQ26" s="713"/>
      <c r="BR26" s="713"/>
      <c r="BS26" s="686" t="s">
        <v>232</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2302508</v>
      </c>
      <c r="CS26" s="681"/>
      <c r="CT26" s="681"/>
      <c r="CU26" s="681"/>
      <c r="CV26" s="681"/>
      <c r="CW26" s="681"/>
      <c r="CX26" s="681"/>
      <c r="CY26" s="682"/>
      <c r="CZ26" s="683">
        <v>7.7</v>
      </c>
      <c r="DA26" s="701"/>
      <c r="DB26" s="701"/>
      <c r="DC26" s="702"/>
      <c r="DD26" s="686">
        <v>2200846</v>
      </c>
      <c r="DE26" s="681"/>
      <c r="DF26" s="681"/>
      <c r="DG26" s="681"/>
      <c r="DH26" s="681"/>
      <c r="DI26" s="681"/>
      <c r="DJ26" s="681"/>
      <c r="DK26" s="682"/>
      <c r="DL26" s="686" t="s">
        <v>232</v>
      </c>
      <c r="DM26" s="681"/>
      <c r="DN26" s="681"/>
      <c r="DO26" s="681"/>
      <c r="DP26" s="681"/>
      <c r="DQ26" s="681"/>
      <c r="DR26" s="681"/>
      <c r="DS26" s="681"/>
      <c r="DT26" s="681"/>
      <c r="DU26" s="681"/>
      <c r="DV26" s="682"/>
      <c r="DW26" s="683" t="s">
        <v>232</v>
      </c>
      <c r="DX26" s="701"/>
      <c r="DY26" s="701"/>
      <c r="DZ26" s="701"/>
      <c r="EA26" s="701"/>
      <c r="EB26" s="701"/>
      <c r="EC26" s="722"/>
    </row>
    <row r="27" spans="2:133" ht="11.25" customHeight="1" x14ac:dyDescent="0.2">
      <c r="B27" s="677" t="s">
        <v>296</v>
      </c>
      <c r="C27" s="678"/>
      <c r="D27" s="678"/>
      <c r="E27" s="678"/>
      <c r="F27" s="678"/>
      <c r="G27" s="678"/>
      <c r="H27" s="678"/>
      <c r="I27" s="678"/>
      <c r="J27" s="678"/>
      <c r="K27" s="678"/>
      <c r="L27" s="678"/>
      <c r="M27" s="678"/>
      <c r="N27" s="678"/>
      <c r="O27" s="678"/>
      <c r="P27" s="678"/>
      <c r="Q27" s="679"/>
      <c r="R27" s="680">
        <v>8902</v>
      </c>
      <c r="S27" s="681"/>
      <c r="T27" s="681"/>
      <c r="U27" s="681"/>
      <c r="V27" s="681"/>
      <c r="W27" s="681"/>
      <c r="X27" s="681"/>
      <c r="Y27" s="682"/>
      <c r="Z27" s="713">
        <v>0</v>
      </c>
      <c r="AA27" s="713"/>
      <c r="AB27" s="713"/>
      <c r="AC27" s="713"/>
      <c r="AD27" s="714">
        <v>8902</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10624946</v>
      </c>
      <c r="BH27" s="681"/>
      <c r="BI27" s="681"/>
      <c r="BJ27" s="681"/>
      <c r="BK27" s="681"/>
      <c r="BL27" s="681"/>
      <c r="BM27" s="681"/>
      <c r="BN27" s="682"/>
      <c r="BO27" s="713">
        <v>100</v>
      </c>
      <c r="BP27" s="713"/>
      <c r="BQ27" s="713"/>
      <c r="BR27" s="713"/>
      <c r="BS27" s="686">
        <v>566975</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5456084</v>
      </c>
      <c r="CS27" s="699"/>
      <c r="CT27" s="699"/>
      <c r="CU27" s="699"/>
      <c r="CV27" s="699"/>
      <c r="CW27" s="699"/>
      <c r="CX27" s="699"/>
      <c r="CY27" s="700"/>
      <c r="CZ27" s="683">
        <v>18.3</v>
      </c>
      <c r="DA27" s="701"/>
      <c r="DB27" s="701"/>
      <c r="DC27" s="702"/>
      <c r="DD27" s="686">
        <v>1638471</v>
      </c>
      <c r="DE27" s="699"/>
      <c r="DF27" s="699"/>
      <c r="DG27" s="699"/>
      <c r="DH27" s="699"/>
      <c r="DI27" s="699"/>
      <c r="DJ27" s="699"/>
      <c r="DK27" s="700"/>
      <c r="DL27" s="686">
        <v>1571332</v>
      </c>
      <c r="DM27" s="699"/>
      <c r="DN27" s="699"/>
      <c r="DO27" s="699"/>
      <c r="DP27" s="699"/>
      <c r="DQ27" s="699"/>
      <c r="DR27" s="699"/>
      <c r="DS27" s="699"/>
      <c r="DT27" s="699"/>
      <c r="DU27" s="699"/>
      <c r="DV27" s="700"/>
      <c r="DW27" s="683">
        <v>9.9</v>
      </c>
      <c r="DX27" s="701"/>
      <c r="DY27" s="701"/>
      <c r="DZ27" s="701"/>
      <c r="EA27" s="701"/>
      <c r="EB27" s="701"/>
      <c r="EC27" s="722"/>
    </row>
    <row r="28" spans="2:133" ht="11.25" customHeight="1" x14ac:dyDescent="0.2">
      <c r="B28" s="677" t="s">
        <v>299</v>
      </c>
      <c r="C28" s="678"/>
      <c r="D28" s="678"/>
      <c r="E28" s="678"/>
      <c r="F28" s="678"/>
      <c r="G28" s="678"/>
      <c r="H28" s="678"/>
      <c r="I28" s="678"/>
      <c r="J28" s="678"/>
      <c r="K28" s="678"/>
      <c r="L28" s="678"/>
      <c r="M28" s="678"/>
      <c r="N28" s="678"/>
      <c r="O28" s="678"/>
      <c r="P28" s="678"/>
      <c r="Q28" s="679"/>
      <c r="R28" s="680">
        <v>42288</v>
      </c>
      <c r="S28" s="681"/>
      <c r="T28" s="681"/>
      <c r="U28" s="681"/>
      <c r="V28" s="681"/>
      <c r="W28" s="681"/>
      <c r="X28" s="681"/>
      <c r="Y28" s="682"/>
      <c r="Z28" s="713">
        <v>0.1</v>
      </c>
      <c r="AA28" s="713"/>
      <c r="AB28" s="713"/>
      <c r="AC28" s="713"/>
      <c r="AD28" s="714" t="s">
        <v>174</v>
      </c>
      <c r="AE28" s="714"/>
      <c r="AF28" s="714"/>
      <c r="AG28" s="714"/>
      <c r="AH28" s="714"/>
      <c r="AI28" s="714"/>
      <c r="AJ28" s="714"/>
      <c r="AK28" s="714"/>
      <c r="AL28" s="683" t="s">
        <v>232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2935193</v>
      </c>
      <c r="CS28" s="681"/>
      <c r="CT28" s="681"/>
      <c r="CU28" s="681"/>
      <c r="CV28" s="681"/>
      <c r="CW28" s="681"/>
      <c r="CX28" s="681"/>
      <c r="CY28" s="682"/>
      <c r="CZ28" s="683">
        <v>9.8000000000000007</v>
      </c>
      <c r="DA28" s="701"/>
      <c r="DB28" s="701"/>
      <c r="DC28" s="702"/>
      <c r="DD28" s="686">
        <v>2862007</v>
      </c>
      <c r="DE28" s="681"/>
      <c r="DF28" s="681"/>
      <c r="DG28" s="681"/>
      <c r="DH28" s="681"/>
      <c r="DI28" s="681"/>
      <c r="DJ28" s="681"/>
      <c r="DK28" s="682"/>
      <c r="DL28" s="686">
        <v>2862007</v>
      </c>
      <c r="DM28" s="681"/>
      <c r="DN28" s="681"/>
      <c r="DO28" s="681"/>
      <c r="DP28" s="681"/>
      <c r="DQ28" s="681"/>
      <c r="DR28" s="681"/>
      <c r="DS28" s="681"/>
      <c r="DT28" s="681"/>
      <c r="DU28" s="681"/>
      <c r="DV28" s="682"/>
      <c r="DW28" s="683">
        <v>18</v>
      </c>
      <c r="DX28" s="701"/>
      <c r="DY28" s="701"/>
      <c r="DZ28" s="701"/>
      <c r="EA28" s="701"/>
      <c r="EB28" s="701"/>
      <c r="EC28" s="722"/>
    </row>
    <row r="29" spans="2:133" ht="11.25" customHeight="1" x14ac:dyDescent="0.2">
      <c r="B29" s="677" t="s">
        <v>301</v>
      </c>
      <c r="C29" s="678"/>
      <c r="D29" s="678"/>
      <c r="E29" s="678"/>
      <c r="F29" s="678"/>
      <c r="G29" s="678"/>
      <c r="H29" s="678"/>
      <c r="I29" s="678"/>
      <c r="J29" s="678"/>
      <c r="K29" s="678"/>
      <c r="L29" s="678"/>
      <c r="M29" s="678"/>
      <c r="N29" s="678"/>
      <c r="O29" s="678"/>
      <c r="P29" s="678"/>
      <c r="Q29" s="679"/>
      <c r="R29" s="680">
        <v>238368</v>
      </c>
      <c r="S29" s="681"/>
      <c r="T29" s="681"/>
      <c r="U29" s="681"/>
      <c r="V29" s="681"/>
      <c r="W29" s="681"/>
      <c r="X29" s="681"/>
      <c r="Y29" s="682"/>
      <c r="Z29" s="713">
        <v>0.8</v>
      </c>
      <c r="AA29" s="713"/>
      <c r="AB29" s="713"/>
      <c r="AC29" s="713"/>
      <c r="AD29" s="714">
        <v>24549</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69</v>
      </c>
      <c r="CG29" s="720"/>
      <c r="CH29" s="720"/>
      <c r="CI29" s="720"/>
      <c r="CJ29" s="720"/>
      <c r="CK29" s="720"/>
      <c r="CL29" s="720"/>
      <c r="CM29" s="720"/>
      <c r="CN29" s="720"/>
      <c r="CO29" s="720"/>
      <c r="CP29" s="720"/>
      <c r="CQ29" s="721"/>
      <c r="CR29" s="680">
        <v>2935193</v>
      </c>
      <c r="CS29" s="699"/>
      <c r="CT29" s="699"/>
      <c r="CU29" s="699"/>
      <c r="CV29" s="699"/>
      <c r="CW29" s="699"/>
      <c r="CX29" s="699"/>
      <c r="CY29" s="700"/>
      <c r="CZ29" s="683">
        <v>9.8000000000000007</v>
      </c>
      <c r="DA29" s="701"/>
      <c r="DB29" s="701"/>
      <c r="DC29" s="702"/>
      <c r="DD29" s="686">
        <v>2862007</v>
      </c>
      <c r="DE29" s="699"/>
      <c r="DF29" s="699"/>
      <c r="DG29" s="699"/>
      <c r="DH29" s="699"/>
      <c r="DI29" s="699"/>
      <c r="DJ29" s="699"/>
      <c r="DK29" s="700"/>
      <c r="DL29" s="686">
        <v>2862007</v>
      </c>
      <c r="DM29" s="699"/>
      <c r="DN29" s="699"/>
      <c r="DO29" s="699"/>
      <c r="DP29" s="699"/>
      <c r="DQ29" s="699"/>
      <c r="DR29" s="699"/>
      <c r="DS29" s="699"/>
      <c r="DT29" s="699"/>
      <c r="DU29" s="699"/>
      <c r="DV29" s="700"/>
      <c r="DW29" s="683">
        <v>18</v>
      </c>
      <c r="DX29" s="701"/>
      <c r="DY29" s="701"/>
      <c r="DZ29" s="701"/>
      <c r="EA29" s="701"/>
      <c r="EB29" s="701"/>
      <c r="EC29" s="722"/>
    </row>
    <row r="30" spans="2:133" ht="11.25" customHeight="1" x14ac:dyDescent="0.2">
      <c r="B30" s="677" t="s">
        <v>303</v>
      </c>
      <c r="C30" s="678"/>
      <c r="D30" s="678"/>
      <c r="E30" s="678"/>
      <c r="F30" s="678"/>
      <c r="G30" s="678"/>
      <c r="H30" s="678"/>
      <c r="I30" s="678"/>
      <c r="J30" s="678"/>
      <c r="K30" s="678"/>
      <c r="L30" s="678"/>
      <c r="M30" s="678"/>
      <c r="N30" s="678"/>
      <c r="O30" s="678"/>
      <c r="P30" s="678"/>
      <c r="Q30" s="679"/>
      <c r="R30" s="680">
        <v>132438</v>
      </c>
      <c r="S30" s="681"/>
      <c r="T30" s="681"/>
      <c r="U30" s="681"/>
      <c r="V30" s="681"/>
      <c r="W30" s="681"/>
      <c r="X30" s="681"/>
      <c r="Y30" s="682"/>
      <c r="Z30" s="713">
        <v>0.4</v>
      </c>
      <c r="AA30" s="713"/>
      <c r="AB30" s="713"/>
      <c r="AC30" s="713"/>
      <c r="AD30" s="714" t="s">
        <v>232</v>
      </c>
      <c r="AE30" s="714"/>
      <c r="AF30" s="714"/>
      <c r="AG30" s="714"/>
      <c r="AH30" s="714"/>
      <c r="AI30" s="714"/>
      <c r="AJ30" s="714"/>
      <c r="AK30" s="714"/>
      <c r="AL30" s="683" t="s">
        <v>174</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304</v>
      </c>
      <c r="BH30" s="754"/>
      <c r="BI30" s="754"/>
      <c r="BJ30" s="754"/>
      <c r="BK30" s="754"/>
      <c r="BL30" s="754"/>
      <c r="BM30" s="754"/>
      <c r="BN30" s="754"/>
      <c r="BO30" s="754"/>
      <c r="BP30" s="754"/>
      <c r="BQ30" s="755"/>
      <c r="BR30" s="741" t="s">
        <v>305</v>
      </c>
      <c r="BS30" s="754"/>
      <c r="BT30" s="754"/>
      <c r="BU30" s="754"/>
      <c r="BV30" s="754"/>
      <c r="BW30" s="754"/>
      <c r="BX30" s="754"/>
      <c r="BY30" s="754"/>
      <c r="BZ30" s="754"/>
      <c r="CA30" s="754"/>
      <c r="CB30" s="755"/>
      <c r="CD30" s="767"/>
      <c r="CE30" s="768"/>
      <c r="CF30" s="719" t="s">
        <v>306</v>
      </c>
      <c r="CG30" s="720"/>
      <c r="CH30" s="720"/>
      <c r="CI30" s="720"/>
      <c r="CJ30" s="720"/>
      <c r="CK30" s="720"/>
      <c r="CL30" s="720"/>
      <c r="CM30" s="720"/>
      <c r="CN30" s="720"/>
      <c r="CO30" s="720"/>
      <c r="CP30" s="720"/>
      <c r="CQ30" s="721"/>
      <c r="CR30" s="680">
        <v>2836638</v>
      </c>
      <c r="CS30" s="681"/>
      <c r="CT30" s="681"/>
      <c r="CU30" s="681"/>
      <c r="CV30" s="681"/>
      <c r="CW30" s="681"/>
      <c r="CX30" s="681"/>
      <c r="CY30" s="682"/>
      <c r="CZ30" s="683">
        <v>9.5</v>
      </c>
      <c r="DA30" s="701"/>
      <c r="DB30" s="701"/>
      <c r="DC30" s="702"/>
      <c r="DD30" s="686">
        <v>2763452</v>
      </c>
      <c r="DE30" s="681"/>
      <c r="DF30" s="681"/>
      <c r="DG30" s="681"/>
      <c r="DH30" s="681"/>
      <c r="DI30" s="681"/>
      <c r="DJ30" s="681"/>
      <c r="DK30" s="682"/>
      <c r="DL30" s="686">
        <v>2763452</v>
      </c>
      <c r="DM30" s="681"/>
      <c r="DN30" s="681"/>
      <c r="DO30" s="681"/>
      <c r="DP30" s="681"/>
      <c r="DQ30" s="681"/>
      <c r="DR30" s="681"/>
      <c r="DS30" s="681"/>
      <c r="DT30" s="681"/>
      <c r="DU30" s="681"/>
      <c r="DV30" s="682"/>
      <c r="DW30" s="683">
        <v>17.3</v>
      </c>
      <c r="DX30" s="701"/>
      <c r="DY30" s="701"/>
      <c r="DZ30" s="701"/>
      <c r="EA30" s="701"/>
      <c r="EB30" s="701"/>
      <c r="EC30" s="722"/>
    </row>
    <row r="31" spans="2:133" ht="11.25" customHeight="1" x14ac:dyDescent="0.2">
      <c r="B31" s="677" t="s">
        <v>307</v>
      </c>
      <c r="C31" s="678"/>
      <c r="D31" s="678"/>
      <c r="E31" s="678"/>
      <c r="F31" s="678"/>
      <c r="G31" s="678"/>
      <c r="H31" s="678"/>
      <c r="I31" s="678"/>
      <c r="J31" s="678"/>
      <c r="K31" s="678"/>
      <c r="L31" s="678"/>
      <c r="M31" s="678"/>
      <c r="N31" s="678"/>
      <c r="O31" s="678"/>
      <c r="P31" s="678"/>
      <c r="Q31" s="679"/>
      <c r="R31" s="680">
        <v>9791796</v>
      </c>
      <c r="S31" s="681"/>
      <c r="T31" s="681"/>
      <c r="U31" s="681"/>
      <c r="V31" s="681"/>
      <c r="W31" s="681"/>
      <c r="X31" s="681"/>
      <c r="Y31" s="682"/>
      <c r="Z31" s="713">
        <v>31.3</v>
      </c>
      <c r="AA31" s="713"/>
      <c r="AB31" s="713"/>
      <c r="AC31" s="713"/>
      <c r="AD31" s="714" t="s">
        <v>174</v>
      </c>
      <c r="AE31" s="714"/>
      <c r="AF31" s="714"/>
      <c r="AG31" s="714"/>
      <c r="AH31" s="714"/>
      <c r="AI31" s="714"/>
      <c r="AJ31" s="714"/>
      <c r="AK31" s="714"/>
      <c r="AL31" s="683" t="s">
        <v>232</v>
      </c>
      <c r="AM31" s="684"/>
      <c r="AN31" s="684"/>
      <c r="AO31" s="715"/>
      <c r="AP31" s="756" t="s">
        <v>308</v>
      </c>
      <c r="AQ31" s="757"/>
      <c r="AR31" s="757"/>
      <c r="AS31" s="757"/>
      <c r="AT31" s="762" t="s">
        <v>309</v>
      </c>
      <c r="AU31" s="231"/>
      <c r="AV31" s="231"/>
      <c r="AW31" s="231"/>
      <c r="AX31" s="746" t="s">
        <v>187</v>
      </c>
      <c r="AY31" s="747"/>
      <c r="AZ31" s="747"/>
      <c r="BA31" s="747"/>
      <c r="BB31" s="747"/>
      <c r="BC31" s="747"/>
      <c r="BD31" s="747"/>
      <c r="BE31" s="747"/>
      <c r="BF31" s="748"/>
      <c r="BG31" s="749">
        <v>98.6</v>
      </c>
      <c r="BH31" s="750"/>
      <c r="BI31" s="750"/>
      <c r="BJ31" s="750"/>
      <c r="BK31" s="750"/>
      <c r="BL31" s="750"/>
      <c r="BM31" s="751">
        <v>95</v>
      </c>
      <c r="BN31" s="750"/>
      <c r="BO31" s="750"/>
      <c r="BP31" s="750"/>
      <c r="BQ31" s="752"/>
      <c r="BR31" s="749">
        <v>99.3</v>
      </c>
      <c r="BS31" s="750"/>
      <c r="BT31" s="750"/>
      <c r="BU31" s="750"/>
      <c r="BV31" s="750"/>
      <c r="BW31" s="750"/>
      <c r="BX31" s="751">
        <v>95.6</v>
      </c>
      <c r="BY31" s="750"/>
      <c r="BZ31" s="750"/>
      <c r="CA31" s="750"/>
      <c r="CB31" s="752"/>
      <c r="CD31" s="767"/>
      <c r="CE31" s="768"/>
      <c r="CF31" s="719" t="s">
        <v>310</v>
      </c>
      <c r="CG31" s="720"/>
      <c r="CH31" s="720"/>
      <c r="CI31" s="720"/>
      <c r="CJ31" s="720"/>
      <c r="CK31" s="720"/>
      <c r="CL31" s="720"/>
      <c r="CM31" s="720"/>
      <c r="CN31" s="720"/>
      <c r="CO31" s="720"/>
      <c r="CP31" s="720"/>
      <c r="CQ31" s="721"/>
      <c r="CR31" s="680">
        <v>98555</v>
      </c>
      <c r="CS31" s="699"/>
      <c r="CT31" s="699"/>
      <c r="CU31" s="699"/>
      <c r="CV31" s="699"/>
      <c r="CW31" s="699"/>
      <c r="CX31" s="699"/>
      <c r="CY31" s="700"/>
      <c r="CZ31" s="683">
        <v>0.3</v>
      </c>
      <c r="DA31" s="701"/>
      <c r="DB31" s="701"/>
      <c r="DC31" s="702"/>
      <c r="DD31" s="686">
        <v>98555</v>
      </c>
      <c r="DE31" s="699"/>
      <c r="DF31" s="699"/>
      <c r="DG31" s="699"/>
      <c r="DH31" s="699"/>
      <c r="DI31" s="699"/>
      <c r="DJ31" s="699"/>
      <c r="DK31" s="700"/>
      <c r="DL31" s="686">
        <v>98555</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2">
      <c r="B32" s="771" t="s">
        <v>311</v>
      </c>
      <c r="C32" s="772"/>
      <c r="D32" s="772"/>
      <c r="E32" s="772"/>
      <c r="F32" s="772"/>
      <c r="G32" s="772"/>
      <c r="H32" s="772"/>
      <c r="I32" s="772"/>
      <c r="J32" s="772"/>
      <c r="K32" s="772"/>
      <c r="L32" s="772"/>
      <c r="M32" s="772"/>
      <c r="N32" s="772"/>
      <c r="O32" s="772"/>
      <c r="P32" s="772"/>
      <c r="Q32" s="773"/>
      <c r="R32" s="680" t="s">
        <v>232</v>
      </c>
      <c r="S32" s="681"/>
      <c r="T32" s="681"/>
      <c r="U32" s="681"/>
      <c r="V32" s="681"/>
      <c r="W32" s="681"/>
      <c r="X32" s="681"/>
      <c r="Y32" s="682"/>
      <c r="Z32" s="713" t="s">
        <v>232</v>
      </c>
      <c r="AA32" s="713"/>
      <c r="AB32" s="713"/>
      <c r="AC32" s="713"/>
      <c r="AD32" s="714" t="s">
        <v>174</v>
      </c>
      <c r="AE32" s="714"/>
      <c r="AF32" s="714"/>
      <c r="AG32" s="714"/>
      <c r="AH32" s="714"/>
      <c r="AI32" s="714"/>
      <c r="AJ32" s="714"/>
      <c r="AK32" s="714"/>
      <c r="AL32" s="683" t="s">
        <v>232</v>
      </c>
      <c r="AM32" s="684"/>
      <c r="AN32" s="684"/>
      <c r="AO32" s="715"/>
      <c r="AP32" s="758"/>
      <c r="AQ32" s="759"/>
      <c r="AR32" s="759"/>
      <c r="AS32" s="759"/>
      <c r="AT32" s="763"/>
      <c r="AU32" s="230" t="s">
        <v>312</v>
      </c>
      <c r="AV32" s="230"/>
      <c r="AW32" s="230"/>
      <c r="AX32" s="677" t="s">
        <v>313</v>
      </c>
      <c r="AY32" s="678"/>
      <c r="AZ32" s="678"/>
      <c r="BA32" s="678"/>
      <c r="BB32" s="678"/>
      <c r="BC32" s="678"/>
      <c r="BD32" s="678"/>
      <c r="BE32" s="678"/>
      <c r="BF32" s="679"/>
      <c r="BG32" s="753">
        <v>99.6</v>
      </c>
      <c r="BH32" s="699"/>
      <c r="BI32" s="699"/>
      <c r="BJ32" s="699"/>
      <c r="BK32" s="699"/>
      <c r="BL32" s="699"/>
      <c r="BM32" s="684">
        <v>98.9</v>
      </c>
      <c r="BN32" s="745"/>
      <c r="BO32" s="745"/>
      <c r="BP32" s="745"/>
      <c r="BQ32" s="726"/>
      <c r="BR32" s="753">
        <v>99.6</v>
      </c>
      <c r="BS32" s="699"/>
      <c r="BT32" s="699"/>
      <c r="BU32" s="699"/>
      <c r="BV32" s="699"/>
      <c r="BW32" s="699"/>
      <c r="BX32" s="684">
        <v>99</v>
      </c>
      <c r="BY32" s="745"/>
      <c r="BZ32" s="745"/>
      <c r="CA32" s="745"/>
      <c r="CB32" s="726"/>
      <c r="CD32" s="769"/>
      <c r="CE32" s="770"/>
      <c r="CF32" s="719" t="s">
        <v>314</v>
      </c>
      <c r="CG32" s="720"/>
      <c r="CH32" s="720"/>
      <c r="CI32" s="720"/>
      <c r="CJ32" s="720"/>
      <c r="CK32" s="720"/>
      <c r="CL32" s="720"/>
      <c r="CM32" s="720"/>
      <c r="CN32" s="720"/>
      <c r="CO32" s="720"/>
      <c r="CP32" s="720"/>
      <c r="CQ32" s="721"/>
      <c r="CR32" s="680" t="s">
        <v>174</v>
      </c>
      <c r="CS32" s="681"/>
      <c r="CT32" s="681"/>
      <c r="CU32" s="681"/>
      <c r="CV32" s="681"/>
      <c r="CW32" s="681"/>
      <c r="CX32" s="681"/>
      <c r="CY32" s="682"/>
      <c r="CZ32" s="683" t="s">
        <v>232</v>
      </c>
      <c r="DA32" s="701"/>
      <c r="DB32" s="701"/>
      <c r="DC32" s="702"/>
      <c r="DD32" s="686" t="s">
        <v>174</v>
      </c>
      <c r="DE32" s="681"/>
      <c r="DF32" s="681"/>
      <c r="DG32" s="681"/>
      <c r="DH32" s="681"/>
      <c r="DI32" s="681"/>
      <c r="DJ32" s="681"/>
      <c r="DK32" s="682"/>
      <c r="DL32" s="686" t="s">
        <v>174</v>
      </c>
      <c r="DM32" s="681"/>
      <c r="DN32" s="681"/>
      <c r="DO32" s="681"/>
      <c r="DP32" s="681"/>
      <c r="DQ32" s="681"/>
      <c r="DR32" s="681"/>
      <c r="DS32" s="681"/>
      <c r="DT32" s="681"/>
      <c r="DU32" s="681"/>
      <c r="DV32" s="682"/>
      <c r="DW32" s="683" t="s">
        <v>232</v>
      </c>
      <c r="DX32" s="701"/>
      <c r="DY32" s="701"/>
      <c r="DZ32" s="701"/>
      <c r="EA32" s="701"/>
      <c r="EB32" s="701"/>
      <c r="EC32" s="722"/>
    </row>
    <row r="33" spans="2:133" ht="11.25" customHeight="1" x14ac:dyDescent="0.2">
      <c r="B33" s="677" t="s">
        <v>315</v>
      </c>
      <c r="C33" s="678"/>
      <c r="D33" s="678"/>
      <c r="E33" s="678"/>
      <c r="F33" s="678"/>
      <c r="G33" s="678"/>
      <c r="H33" s="678"/>
      <c r="I33" s="678"/>
      <c r="J33" s="678"/>
      <c r="K33" s="678"/>
      <c r="L33" s="678"/>
      <c r="M33" s="678"/>
      <c r="N33" s="678"/>
      <c r="O33" s="678"/>
      <c r="P33" s="678"/>
      <c r="Q33" s="679"/>
      <c r="R33" s="680">
        <v>2269658</v>
      </c>
      <c r="S33" s="681"/>
      <c r="T33" s="681"/>
      <c r="U33" s="681"/>
      <c r="V33" s="681"/>
      <c r="W33" s="681"/>
      <c r="X33" s="681"/>
      <c r="Y33" s="682"/>
      <c r="Z33" s="713">
        <v>7.3</v>
      </c>
      <c r="AA33" s="713"/>
      <c r="AB33" s="713"/>
      <c r="AC33" s="713"/>
      <c r="AD33" s="714" t="s">
        <v>174</v>
      </c>
      <c r="AE33" s="714"/>
      <c r="AF33" s="714"/>
      <c r="AG33" s="714"/>
      <c r="AH33" s="714"/>
      <c r="AI33" s="714"/>
      <c r="AJ33" s="714"/>
      <c r="AK33" s="714"/>
      <c r="AL33" s="683" t="s">
        <v>174</v>
      </c>
      <c r="AM33" s="684"/>
      <c r="AN33" s="684"/>
      <c r="AO33" s="715"/>
      <c r="AP33" s="760"/>
      <c r="AQ33" s="761"/>
      <c r="AR33" s="761"/>
      <c r="AS33" s="761"/>
      <c r="AT33" s="764"/>
      <c r="AU33" s="232"/>
      <c r="AV33" s="232"/>
      <c r="AW33" s="232"/>
      <c r="AX33" s="661" t="s">
        <v>316</v>
      </c>
      <c r="AY33" s="662"/>
      <c r="AZ33" s="662"/>
      <c r="BA33" s="662"/>
      <c r="BB33" s="662"/>
      <c r="BC33" s="662"/>
      <c r="BD33" s="662"/>
      <c r="BE33" s="662"/>
      <c r="BF33" s="663"/>
      <c r="BG33" s="744">
        <v>97.4</v>
      </c>
      <c r="BH33" s="665"/>
      <c r="BI33" s="665"/>
      <c r="BJ33" s="665"/>
      <c r="BK33" s="665"/>
      <c r="BL33" s="665"/>
      <c r="BM33" s="707">
        <v>91.1</v>
      </c>
      <c r="BN33" s="665"/>
      <c r="BO33" s="665"/>
      <c r="BP33" s="665"/>
      <c r="BQ33" s="709"/>
      <c r="BR33" s="744">
        <v>99</v>
      </c>
      <c r="BS33" s="665"/>
      <c r="BT33" s="665"/>
      <c r="BU33" s="665"/>
      <c r="BV33" s="665"/>
      <c r="BW33" s="665"/>
      <c r="BX33" s="707">
        <v>92.2</v>
      </c>
      <c r="BY33" s="665"/>
      <c r="BZ33" s="665"/>
      <c r="CA33" s="665"/>
      <c r="CB33" s="709"/>
      <c r="CD33" s="719" t="s">
        <v>317</v>
      </c>
      <c r="CE33" s="720"/>
      <c r="CF33" s="720"/>
      <c r="CG33" s="720"/>
      <c r="CH33" s="720"/>
      <c r="CI33" s="720"/>
      <c r="CJ33" s="720"/>
      <c r="CK33" s="720"/>
      <c r="CL33" s="720"/>
      <c r="CM33" s="720"/>
      <c r="CN33" s="720"/>
      <c r="CO33" s="720"/>
      <c r="CP33" s="720"/>
      <c r="CQ33" s="721"/>
      <c r="CR33" s="680">
        <v>15577414</v>
      </c>
      <c r="CS33" s="699"/>
      <c r="CT33" s="699"/>
      <c r="CU33" s="699"/>
      <c r="CV33" s="699"/>
      <c r="CW33" s="699"/>
      <c r="CX33" s="699"/>
      <c r="CY33" s="700"/>
      <c r="CZ33" s="683">
        <v>52.1</v>
      </c>
      <c r="DA33" s="701"/>
      <c r="DB33" s="701"/>
      <c r="DC33" s="702"/>
      <c r="DD33" s="686">
        <v>8305028</v>
      </c>
      <c r="DE33" s="699"/>
      <c r="DF33" s="699"/>
      <c r="DG33" s="699"/>
      <c r="DH33" s="699"/>
      <c r="DI33" s="699"/>
      <c r="DJ33" s="699"/>
      <c r="DK33" s="700"/>
      <c r="DL33" s="686">
        <v>6432382</v>
      </c>
      <c r="DM33" s="699"/>
      <c r="DN33" s="699"/>
      <c r="DO33" s="699"/>
      <c r="DP33" s="699"/>
      <c r="DQ33" s="699"/>
      <c r="DR33" s="699"/>
      <c r="DS33" s="699"/>
      <c r="DT33" s="699"/>
      <c r="DU33" s="699"/>
      <c r="DV33" s="700"/>
      <c r="DW33" s="683">
        <v>40.4</v>
      </c>
      <c r="DX33" s="701"/>
      <c r="DY33" s="701"/>
      <c r="DZ33" s="701"/>
      <c r="EA33" s="701"/>
      <c r="EB33" s="701"/>
      <c r="EC33" s="722"/>
    </row>
    <row r="34" spans="2:133" ht="11.25" customHeight="1" x14ac:dyDescent="0.2">
      <c r="B34" s="677" t="s">
        <v>318</v>
      </c>
      <c r="C34" s="678"/>
      <c r="D34" s="678"/>
      <c r="E34" s="678"/>
      <c r="F34" s="678"/>
      <c r="G34" s="678"/>
      <c r="H34" s="678"/>
      <c r="I34" s="678"/>
      <c r="J34" s="678"/>
      <c r="K34" s="678"/>
      <c r="L34" s="678"/>
      <c r="M34" s="678"/>
      <c r="N34" s="678"/>
      <c r="O34" s="678"/>
      <c r="P34" s="678"/>
      <c r="Q34" s="679"/>
      <c r="R34" s="680">
        <v>17509</v>
      </c>
      <c r="S34" s="681"/>
      <c r="T34" s="681"/>
      <c r="U34" s="681"/>
      <c r="V34" s="681"/>
      <c r="W34" s="681"/>
      <c r="X34" s="681"/>
      <c r="Y34" s="682"/>
      <c r="Z34" s="713">
        <v>0.1</v>
      </c>
      <c r="AA34" s="713"/>
      <c r="AB34" s="713"/>
      <c r="AC34" s="713"/>
      <c r="AD34" s="714">
        <v>8435</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3057134</v>
      </c>
      <c r="CS34" s="681"/>
      <c r="CT34" s="681"/>
      <c r="CU34" s="681"/>
      <c r="CV34" s="681"/>
      <c r="CW34" s="681"/>
      <c r="CX34" s="681"/>
      <c r="CY34" s="682"/>
      <c r="CZ34" s="683">
        <v>10.199999999999999</v>
      </c>
      <c r="DA34" s="701"/>
      <c r="DB34" s="701"/>
      <c r="DC34" s="702"/>
      <c r="DD34" s="686">
        <v>2334254</v>
      </c>
      <c r="DE34" s="681"/>
      <c r="DF34" s="681"/>
      <c r="DG34" s="681"/>
      <c r="DH34" s="681"/>
      <c r="DI34" s="681"/>
      <c r="DJ34" s="681"/>
      <c r="DK34" s="682"/>
      <c r="DL34" s="686">
        <v>2097083</v>
      </c>
      <c r="DM34" s="681"/>
      <c r="DN34" s="681"/>
      <c r="DO34" s="681"/>
      <c r="DP34" s="681"/>
      <c r="DQ34" s="681"/>
      <c r="DR34" s="681"/>
      <c r="DS34" s="681"/>
      <c r="DT34" s="681"/>
      <c r="DU34" s="681"/>
      <c r="DV34" s="682"/>
      <c r="DW34" s="683">
        <v>13.2</v>
      </c>
      <c r="DX34" s="701"/>
      <c r="DY34" s="701"/>
      <c r="DZ34" s="701"/>
      <c r="EA34" s="701"/>
      <c r="EB34" s="701"/>
      <c r="EC34" s="722"/>
    </row>
    <row r="35" spans="2:133" ht="11.25" customHeight="1" x14ac:dyDescent="0.2">
      <c r="B35" s="677" t="s">
        <v>320</v>
      </c>
      <c r="C35" s="678"/>
      <c r="D35" s="678"/>
      <c r="E35" s="678"/>
      <c r="F35" s="678"/>
      <c r="G35" s="678"/>
      <c r="H35" s="678"/>
      <c r="I35" s="678"/>
      <c r="J35" s="678"/>
      <c r="K35" s="678"/>
      <c r="L35" s="678"/>
      <c r="M35" s="678"/>
      <c r="N35" s="678"/>
      <c r="O35" s="678"/>
      <c r="P35" s="678"/>
      <c r="Q35" s="679"/>
      <c r="R35" s="680">
        <v>124801</v>
      </c>
      <c r="S35" s="681"/>
      <c r="T35" s="681"/>
      <c r="U35" s="681"/>
      <c r="V35" s="681"/>
      <c r="W35" s="681"/>
      <c r="X35" s="681"/>
      <c r="Y35" s="682"/>
      <c r="Z35" s="713">
        <v>0.4</v>
      </c>
      <c r="AA35" s="713"/>
      <c r="AB35" s="713"/>
      <c r="AC35" s="713"/>
      <c r="AD35" s="714" t="s">
        <v>174</v>
      </c>
      <c r="AE35" s="714"/>
      <c r="AF35" s="714"/>
      <c r="AG35" s="714"/>
      <c r="AH35" s="714"/>
      <c r="AI35" s="714"/>
      <c r="AJ35" s="714"/>
      <c r="AK35" s="714"/>
      <c r="AL35" s="683" t="s">
        <v>232</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287083</v>
      </c>
      <c r="CS35" s="699"/>
      <c r="CT35" s="699"/>
      <c r="CU35" s="699"/>
      <c r="CV35" s="699"/>
      <c r="CW35" s="699"/>
      <c r="CX35" s="699"/>
      <c r="CY35" s="700"/>
      <c r="CZ35" s="683">
        <v>1</v>
      </c>
      <c r="DA35" s="701"/>
      <c r="DB35" s="701"/>
      <c r="DC35" s="702"/>
      <c r="DD35" s="686">
        <v>212001</v>
      </c>
      <c r="DE35" s="699"/>
      <c r="DF35" s="699"/>
      <c r="DG35" s="699"/>
      <c r="DH35" s="699"/>
      <c r="DI35" s="699"/>
      <c r="DJ35" s="699"/>
      <c r="DK35" s="700"/>
      <c r="DL35" s="686">
        <v>211160</v>
      </c>
      <c r="DM35" s="699"/>
      <c r="DN35" s="699"/>
      <c r="DO35" s="699"/>
      <c r="DP35" s="699"/>
      <c r="DQ35" s="699"/>
      <c r="DR35" s="699"/>
      <c r="DS35" s="699"/>
      <c r="DT35" s="699"/>
      <c r="DU35" s="699"/>
      <c r="DV35" s="700"/>
      <c r="DW35" s="683">
        <v>1.3</v>
      </c>
      <c r="DX35" s="701"/>
      <c r="DY35" s="701"/>
      <c r="DZ35" s="701"/>
      <c r="EA35" s="701"/>
      <c r="EB35" s="701"/>
      <c r="EC35" s="722"/>
    </row>
    <row r="36" spans="2:133" ht="11.25" customHeight="1" x14ac:dyDescent="0.2">
      <c r="B36" s="677" t="s">
        <v>324</v>
      </c>
      <c r="C36" s="678"/>
      <c r="D36" s="678"/>
      <c r="E36" s="678"/>
      <c r="F36" s="678"/>
      <c r="G36" s="678"/>
      <c r="H36" s="678"/>
      <c r="I36" s="678"/>
      <c r="J36" s="678"/>
      <c r="K36" s="678"/>
      <c r="L36" s="678"/>
      <c r="M36" s="678"/>
      <c r="N36" s="678"/>
      <c r="O36" s="678"/>
      <c r="P36" s="678"/>
      <c r="Q36" s="679"/>
      <c r="R36" s="680">
        <v>470274</v>
      </c>
      <c r="S36" s="681"/>
      <c r="T36" s="681"/>
      <c r="U36" s="681"/>
      <c r="V36" s="681"/>
      <c r="W36" s="681"/>
      <c r="X36" s="681"/>
      <c r="Y36" s="682"/>
      <c r="Z36" s="713">
        <v>1.5</v>
      </c>
      <c r="AA36" s="713"/>
      <c r="AB36" s="713"/>
      <c r="AC36" s="713"/>
      <c r="AD36" s="714" t="s">
        <v>232</v>
      </c>
      <c r="AE36" s="714"/>
      <c r="AF36" s="714"/>
      <c r="AG36" s="714"/>
      <c r="AH36" s="714"/>
      <c r="AI36" s="714"/>
      <c r="AJ36" s="714"/>
      <c r="AK36" s="714"/>
      <c r="AL36" s="683" t="s">
        <v>232</v>
      </c>
      <c r="AM36" s="684"/>
      <c r="AN36" s="684"/>
      <c r="AO36" s="715"/>
      <c r="AP36" s="235"/>
      <c r="AQ36" s="732" t="s">
        <v>325</v>
      </c>
      <c r="AR36" s="733"/>
      <c r="AS36" s="733"/>
      <c r="AT36" s="733"/>
      <c r="AU36" s="733"/>
      <c r="AV36" s="733"/>
      <c r="AW36" s="733"/>
      <c r="AX36" s="733"/>
      <c r="AY36" s="734"/>
      <c r="AZ36" s="735">
        <v>3778390</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190261</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9410597</v>
      </c>
      <c r="CS36" s="681"/>
      <c r="CT36" s="681"/>
      <c r="CU36" s="681"/>
      <c r="CV36" s="681"/>
      <c r="CW36" s="681"/>
      <c r="CX36" s="681"/>
      <c r="CY36" s="682"/>
      <c r="CZ36" s="683">
        <v>31.5</v>
      </c>
      <c r="DA36" s="701"/>
      <c r="DB36" s="701"/>
      <c r="DC36" s="702"/>
      <c r="DD36" s="686">
        <v>3452584</v>
      </c>
      <c r="DE36" s="681"/>
      <c r="DF36" s="681"/>
      <c r="DG36" s="681"/>
      <c r="DH36" s="681"/>
      <c r="DI36" s="681"/>
      <c r="DJ36" s="681"/>
      <c r="DK36" s="682"/>
      <c r="DL36" s="686">
        <v>2224070</v>
      </c>
      <c r="DM36" s="681"/>
      <c r="DN36" s="681"/>
      <c r="DO36" s="681"/>
      <c r="DP36" s="681"/>
      <c r="DQ36" s="681"/>
      <c r="DR36" s="681"/>
      <c r="DS36" s="681"/>
      <c r="DT36" s="681"/>
      <c r="DU36" s="681"/>
      <c r="DV36" s="682"/>
      <c r="DW36" s="683">
        <v>14</v>
      </c>
      <c r="DX36" s="701"/>
      <c r="DY36" s="701"/>
      <c r="DZ36" s="701"/>
      <c r="EA36" s="701"/>
      <c r="EB36" s="701"/>
      <c r="EC36" s="722"/>
    </row>
    <row r="37" spans="2:133" ht="11.25" customHeight="1" x14ac:dyDescent="0.2">
      <c r="B37" s="677" t="s">
        <v>328</v>
      </c>
      <c r="C37" s="678"/>
      <c r="D37" s="678"/>
      <c r="E37" s="678"/>
      <c r="F37" s="678"/>
      <c r="G37" s="678"/>
      <c r="H37" s="678"/>
      <c r="I37" s="678"/>
      <c r="J37" s="678"/>
      <c r="K37" s="678"/>
      <c r="L37" s="678"/>
      <c r="M37" s="678"/>
      <c r="N37" s="678"/>
      <c r="O37" s="678"/>
      <c r="P37" s="678"/>
      <c r="Q37" s="679"/>
      <c r="R37" s="680">
        <v>490913</v>
      </c>
      <c r="S37" s="681"/>
      <c r="T37" s="681"/>
      <c r="U37" s="681"/>
      <c r="V37" s="681"/>
      <c r="W37" s="681"/>
      <c r="X37" s="681"/>
      <c r="Y37" s="682"/>
      <c r="Z37" s="713">
        <v>1.6</v>
      </c>
      <c r="AA37" s="713"/>
      <c r="AB37" s="713"/>
      <c r="AC37" s="713"/>
      <c r="AD37" s="714" t="s">
        <v>232</v>
      </c>
      <c r="AE37" s="714"/>
      <c r="AF37" s="714"/>
      <c r="AG37" s="714"/>
      <c r="AH37" s="714"/>
      <c r="AI37" s="714"/>
      <c r="AJ37" s="714"/>
      <c r="AK37" s="714"/>
      <c r="AL37" s="683" t="s">
        <v>232</v>
      </c>
      <c r="AM37" s="684"/>
      <c r="AN37" s="684"/>
      <c r="AO37" s="715"/>
      <c r="AQ37" s="723" t="s">
        <v>329</v>
      </c>
      <c r="AR37" s="724"/>
      <c r="AS37" s="724"/>
      <c r="AT37" s="724"/>
      <c r="AU37" s="724"/>
      <c r="AV37" s="724"/>
      <c r="AW37" s="724"/>
      <c r="AX37" s="724"/>
      <c r="AY37" s="725"/>
      <c r="AZ37" s="680">
        <v>795000</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87360</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796449</v>
      </c>
      <c r="CS37" s="699"/>
      <c r="CT37" s="699"/>
      <c r="CU37" s="699"/>
      <c r="CV37" s="699"/>
      <c r="CW37" s="699"/>
      <c r="CX37" s="699"/>
      <c r="CY37" s="700"/>
      <c r="CZ37" s="683">
        <v>2.7</v>
      </c>
      <c r="DA37" s="701"/>
      <c r="DB37" s="701"/>
      <c r="DC37" s="702"/>
      <c r="DD37" s="686">
        <v>796449</v>
      </c>
      <c r="DE37" s="699"/>
      <c r="DF37" s="699"/>
      <c r="DG37" s="699"/>
      <c r="DH37" s="699"/>
      <c r="DI37" s="699"/>
      <c r="DJ37" s="699"/>
      <c r="DK37" s="700"/>
      <c r="DL37" s="686">
        <v>785420</v>
      </c>
      <c r="DM37" s="699"/>
      <c r="DN37" s="699"/>
      <c r="DO37" s="699"/>
      <c r="DP37" s="699"/>
      <c r="DQ37" s="699"/>
      <c r="DR37" s="699"/>
      <c r="DS37" s="699"/>
      <c r="DT37" s="699"/>
      <c r="DU37" s="699"/>
      <c r="DV37" s="700"/>
      <c r="DW37" s="683">
        <v>4.9000000000000004</v>
      </c>
      <c r="DX37" s="701"/>
      <c r="DY37" s="701"/>
      <c r="DZ37" s="701"/>
      <c r="EA37" s="701"/>
      <c r="EB37" s="701"/>
      <c r="EC37" s="722"/>
    </row>
    <row r="38" spans="2:133" ht="11.25" customHeight="1" x14ac:dyDescent="0.2">
      <c r="B38" s="677" t="s">
        <v>332</v>
      </c>
      <c r="C38" s="678"/>
      <c r="D38" s="678"/>
      <c r="E38" s="678"/>
      <c r="F38" s="678"/>
      <c r="G38" s="678"/>
      <c r="H38" s="678"/>
      <c r="I38" s="678"/>
      <c r="J38" s="678"/>
      <c r="K38" s="678"/>
      <c r="L38" s="678"/>
      <c r="M38" s="678"/>
      <c r="N38" s="678"/>
      <c r="O38" s="678"/>
      <c r="P38" s="678"/>
      <c r="Q38" s="679"/>
      <c r="R38" s="680">
        <v>460901</v>
      </c>
      <c r="S38" s="681"/>
      <c r="T38" s="681"/>
      <c r="U38" s="681"/>
      <c r="V38" s="681"/>
      <c r="W38" s="681"/>
      <c r="X38" s="681"/>
      <c r="Y38" s="682"/>
      <c r="Z38" s="713">
        <v>1.5</v>
      </c>
      <c r="AA38" s="713"/>
      <c r="AB38" s="713"/>
      <c r="AC38" s="713"/>
      <c r="AD38" s="714">
        <v>736</v>
      </c>
      <c r="AE38" s="714"/>
      <c r="AF38" s="714"/>
      <c r="AG38" s="714"/>
      <c r="AH38" s="714"/>
      <c r="AI38" s="714"/>
      <c r="AJ38" s="714"/>
      <c r="AK38" s="714"/>
      <c r="AL38" s="683">
        <v>0</v>
      </c>
      <c r="AM38" s="684"/>
      <c r="AN38" s="684"/>
      <c r="AO38" s="715"/>
      <c r="AQ38" s="723" t="s">
        <v>333</v>
      </c>
      <c r="AR38" s="724"/>
      <c r="AS38" s="724"/>
      <c r="AT38" s="724"/>
      <c r="AU38" s="724"/>
      <c r="AV38" s="724"/>
      <c r="AW38" s="724"/>
      <c r="AX38" s="724"/>
      <c r="AY38" s="725"/>
      <c r="AZ38" s="680">
        <v>510000</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8519</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2414948</v>
      </c>
      <c r="CS38" s="681"/>
      <c r="CT38" s="681"/>
      <c r="CU38" s="681"/>
      <c r="CV38" s="681"/>
      <c r="CW38" s="681"/>
      <c r="CX38" s="681"/>
      <c r="CY38" s="682"/>
      <c r="CZ38" s="683">
        <v>8.1</v>
      </c>
      <c r="DA38" s="701"/>
      <c r="DB38" s="701"/>
      <c r="DC38" s="702"/>
      <c r="DD38" s="686">
        <v>1986582</v>
      </c>
      <c r="DE38" s="681"/>
      <c r="DF38" s="681"/>
      <c r="DG38" s="681"/>
      <c r="DH38" s="681"/>
      <c r="DI38" s="681"/>
      <c r="DJ38" s="681"/>
      <c r="DK38" s="682"/>
      <c r="DL38" s="686">
        <v>1900069</v>
      </c>
      <c r="DM38" s="681"/>
      <c r="DN38" s="681"/>
      <c r="DO38" s="681"/>
      <c r="DP38" s="681"/>
      <c r="DQ38" s="681"/>
      <c r="DR38" s="681"/>
      <c r="DS38" s="681"/>
      <c r="DT38" s="681"/>
      <c r="DU38" s="681"/>
      <c r="DV38" s="682"/>
      <c r="DW38" s="683">
        <v>11.9</v>
      </c>
      <c r="DX38" s="701"/>
      <c r="DY38" s="701"/>
      <c r="DZ38" s="701"/>
      <c r="EA38" s="701"/>
      <c r="EB38" s="701"/>
      <c r="EC38" s="722"/>
    </row>
    <row r="39" spans="2:133" ht="11.25" customHeight="1" x14ac:dyDescent="0.2">
      <c r="B39" s="677" t="s">
        <v>336</v>
      </c>
      <c r="C39" s="678"/>
      <c r="D39" s="678"/>
      <c r="E39" s="678"/>
      <c r="F39" s="678"/>
      <c r="G39" s="678"/>
      <c r="H39" s="678"/>
      <c r="I39" s="678"/>
      <c r="J39" s="678"/>
      <c r="K39" s="678"/>
      <c r="L39" s="678"/>
      <c r="M39" s="678"/>
      <c r="N39" s="678"/>
      <c r="O39" s="678"/>
      <c r="P39" s="678"/>
      <c r="Q39" s="679"/>
      <c r="R39" s="680">
        <v>1325500</v>
      </c>
      <c r="S39" s="681"/>
      <c r="T39" s="681"/>
      <c r="U39" s="681"/>
      <c r="V39" s="681"/>
      <c r="W39" s="681"/>
      <c r="X39" s="681"/>
      <c r="Y39" s="682"/>
      <c r="Z39" s="713">
        <v>4.2</v>
      </c>
      <c r="AA39" s="713"/>
      <c r="AB39" s="713"/>
      <c r="AC39" s="713"/>
      <c r="AD39" s="714" t="s">
        <v>174</v>
      </c>
      <c r="AE39" s="714"/>
      <c r="AF39" s="714"/>
      <c r="AG39" s="714"/>
      <c r="AH39" s="714"/>
      <c r="AI39" s="714"/>
      <c r="AJ39" s="714"/>
      <c r="AK39" s="714"/>
      <c r="AL39" s="683" t="s">
        <v>232</v>
      </c>
      <c r="AM39" s="684"/>
      <c r="AN39" s="684"/>
      <c r="AO39" s="715"/>
      <c r="AQ39" s="723" t="s">
        <v>337</v>
      </c>
      <c r="AR39" s="724"/>
      <c r="AS39" s="724"/>
      <c r="AT39" s="724"/>
      <c r="AU39" s="724"/>
      <c r="AV39" s="724"/>
      <c r="AW39" s="724"/>
      <c r="AX39" s="724"/>
      <c r="AY39" s="725"/>
      <c r="AZ39" s="680">
        <v>56644</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13329</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308275</v>
      </c>
      <c r="CS39" s="699"/>
      <c r="CT39" s="699"/>
      <c r="CU39" s="699"/>
      <c r="CV39" s="699"/>
      <c r="CW39" s="699"/>
      <c r="CX39" s="699"/>
      <c r="CY39" s="700"/>
      <c r="CZ39" s="683">
        <v>1</v>
      </c>
      <c r="DA39" s="701"/>
      <c r="DB39" s="701"/>
      <c r="DC39" s="702"/>
      <c r="DD39" s="686">
        <v>301230</v>
      </c>
      <c r="DE39" s="699"/>
      <c r="DF39" s="699"/>
      <c r="DG39" s="699"/>
      <c r="DH39" s="699"/>
      <c r="DI39" s="699"/>
      <c r="DJ39" s="699"/>
      <c r="DK39" s="700"/>
      <c r="DL39" s="686" t="s">
        <v>232</v>
      </c>
      <c r="DM39" s="699"/>
      <c r="DN39" s="699"/>
      <c r="DO39" s="699"/>
      <c r="DP39" s="699"/>
      <c r="DQ39" s="699"/>
      <c r="DR39" s="699"/>
      <c r="DS39" s="699"/>
      <c r="DT39" s="699"/>
      <c r="DU39" s="699"/>
      <c r="DV39" s="700"/>
      <c r="DW39" s="683" t="s">
        <v>174</v>
      </c>
      <c r="DX39" s="701"/>
      <c r="DY39" s="701"/>
      <c r="DZ39" s="701"/>
      <c r="EA39" s="701"/>
      <c r="EB39" s="701"/>
      <c r="EC39" s="722"/>
    </row>
    <row r="40" spans="2:133" ht="11.25" customHeight="1" x14ac:dyDescent="0.2">
      <c r="B40" s="677" t="s">
        <v>340</v>
      </c>
      <c r="C40" s="678"/>
      <c r="D40" s="678"/>
      <c r="E40" s="678"/>
      <c r="F40" s="678"/>
      <c r="G40" s="678"/>
      <c r="H40" s="678"/>
      <c r="I40" s="678"/>
      <c r="J40" s="678"/>
      <c r="K40" s="678"/>
      <c r="L40" s="678"/>
      <c r="M40" s="678"/>
      <c r="N40" s="678"/>
      <c r="O40" s="678"/>
      <c r="P40" s="678"/>
      <c r="Q40" s="679"/>
      <c r="R40" s="680" t="s">
        <v>232</v>
      </c>
      <c r="S40" s="681"/>
      <c r="T40" s="681"/>
      <c r="U40" s="681"/>
      <c r="V40" s="681"/>
      <c r="W40" s="681"/>
      <c r="X40" s="681"/>
      <c r="Y40" s="682"/>
      <c r="Z40" s="713" t="s">
        <v>174</v>
      </c>
      <c r="AA40" s="713"/>
      <c r="AB40" s="713"/>
      <c r="AC40" s="713"/>
      <c r="AD40" s="714" t="s">
        <v>232</v>
      </c>
      <c r="AE40" s="714"/>
      <c r="AF40" s="714"/>
      <c r="AG40" s="714"/>
      <c r="AH40" s="714"/>
      <c r="AI40" s="714"/>
      <c r="AJ40" s="714"/>
      <c r="AK40" s="714"/>
      <c r="AL40" s="683" t="s">
        <v>174</v>
      </c>
      <c r="AM40" s="684"/>
      <c r="AN40" s="684"/>
      <c r="AO40" s="715"/>
      <c r="AQ40" s="723" t="s">
        <v>341</v>
      </c>
      <c r="AR40" s="724"/>
      <c r="AS40" s="724"/>
      <c r="AT40" s="724"/>
      <c r="AU40" s="724"/>
      <c r="AV40" s="724"/>
      <c r="AW40" s="724"/>
      <c r="AX40" s="724"/>
      <c r="AY40" s="725"/>
      <c r="AZ40" s="680">
        <v>1798</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93</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99377</v>
      </c>
      <c r="CS40" s="681"/>
      <c r="CT40" s="681"/>
      <c r="CU40" s="681"/>
      <c r="CV40" s="681"/>
      <c r="CW40" s="681"/>
      <c r="CX40" s="681"/>
      <c r="CY40" s="682"/>
      <c r="CZ40" s="683">
        <v>0.3</v>
      </c>
      <c r="DA40" s="701"/>
      <c r="DB40" s="701"/>
      <c r="DC40" s="702"/>
      <c r="DD40" s="686">
        <v>18377</v>
      </c>
      <c r="DE40" s="681"/>
      <c r="DF40" s="681"/>
      <c r="DG40" s="681"/>
      <c r="DH40" s="681"/>
      <c r="DI40" s="681"/>
      <c r="DJ40" s="681"/>
      <c r="DK40" s="682"/>
      <c r="DL40" s="686" t="s">
        <v>232</v>
      </c>
      <c r="DM40" s="681"/>
      <c r="DN40" s="681"/>
      <c r="DO40" s="681"/>
      <c r="DP40" s="681"/>
      <c r="DQ40" s="681"/>
      <c r="DR40" s="681"/>
      <c r="DS40" s="681"/>
      <c r="DT40" s="681"/>
      <c r="DU40" s="681"/>
      <c r="DV40" s="682"/>
      <c r="DW40" s="683" t="s">
        <v>232</v>
      </c>
      <c r="DX40" s="701"/>
      <c r="DY40" s="701"/>
      <c r="DZ40" s="701"/>
      <c r="EA40" s="701"/>
      <c r="EB40" s="701"/>
      <c r="EC40" s="722"/>
    </row>
    <row r="41" spans="2:133" ht="11.25" customHeight="1" x14ac:dyDescent="0.2">
      <c r="B41" s="677" t="s">
        <v>345</v>
      </c>
      <c r="C41" s="678"/>
      <c r="D41" s="678"/>
      <c r="E41" s="678"/>
      <c r="F41" s="678"/>
      <c r="G41" s="678"/>
      <c r="H41" s="678"/>
      <c r="I41" s="678"/>
      <c r="J41" s="678"/>
      <c r="K41" s="678"/>
      <c r="L41" s="678"/>
      <c r="M41" s="678"/>
      <c r="N41" s="678"/>
      <c r="O41" s="678"/>
      <c r="P41" s="678"/>
      <c r="Q41" s="679"/>
      <c r="R41" s="680" t="s">
        <v>232</v>
      </c>
      <c r="S41" s="681"/>
      <c r="T41" s="681"/>
      <c r="U41" s="681"/>
      <c r="V41" s="681"/>
      <c r="W41" s="681"/>
      <c r="X41" s="681"/>
      <c r="Y41" s="682"/>
      <c r="Z41" s="713" t="s">
        <v>232</v>
      </c>
      <c r="AA41" s="713"/>
      <c r="AB41" s="713"/>
      <c r="AC41" s="713"/>
      <c r="AD41" s="714" t="s">
        <v>232</v>
      </c>
      <c r="AE41" s="714"/>
      <c r="AF41" s="714"/>
      <c r="AG41" s="714"/>
      <c r="AH41" s="714"/>
      <c r="AI41" s="714"/>
      <c r="AJ41" s="714"/>
      <c r="AK41" s="714"/>
      <c r="AL41" s="683" t="s">
        <v>232</v>
      </c>
      <c r="AM41" s="684"/>
      <c r="AN41" s="684"/>
      <c r="AO41" s="715"/>
      <c r="AQ41" s="723" t="s">
        <v>346</v>
      </c>
      <c r="AR41" s="724"/>
      <c r="AS41" s="724"/>
      <c r="AT41" s="724"/>
      <c r="AU41" s="724"/>
      <c r="AV41" s="724"/>
      <c r="AW41" s="724"/>
      <c r="AX41" s="724"/>
      <c r="AY41" s="725"/>
      <c r="AZ41" s="680">
        <v>541969</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1</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232</v>
      </c>
      <c r="CS41" s="699"/>
      <c r="CT41" s="699"/>
      <c r="CU41" s="699"/>
      <c r="CV41" s="699"/>
      <c r="CW41" s="699"/>
      <c r="CX41" s="699"/>
      <c r="CY41" s="700"/>
      <c r="CZ41" s="683" t="s">
        <v>232</v>
      </c>
      <c r="DA41" s="701"/>
      <c r="DB41" s="701"/>
      <c r="DC41" s="702"/>
      <c r="DD41" s="686" t="s">
        <v>232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349</v>
      </c>
      <c r="C42" s="678"/>
      <c r="D42" s="678"/>
      <c r="E42" s="678"/>
      <c r="F42" s="678"/>
      <c r="G42" s="678"/>
      <c r="H42" s="678"/>
      <c r="I42" s="678"/>
      <c r="J42" s="678"/>
      <c r="K42" s="678"/>
      <c r="L42" s="678"/>
      <c r="M42" s="678"/>
      <c r="N42" s="678"/>
      <c r="O42" s="678"/>
      <c r="P42" s="678"/>
      <c r="Q42" s="679"/>
      <c r="R42" s="680">
        <v>810300</v>
      </c>
      <c r="S42" s="681"/>
      <c r="T42" s="681"/>
      <c r="U42" s="681"/>
      <c r="V42" s="681"/>
      <c r="W42" s="681"/>
      <c r="X42" s="681"/>
      <c r="Y42" s="682"/>
      <c r="Z42" s="713">
        <v>2.6</v>
      </c>
      <c r="AA42" s="713"/>
      <c r="AB42" s="713"/>
      <c r="AC42" s="713"/>
      <c r="AD42" s="714" t="s">
        <v>174</v>
      </c>
      <c r="AE42" s="714"/>
      <c r="AF42" s="714"/>
      <c r="AG42" s="714"/>
      <c r="AH42" s="714"/>
      <c r="AI42" s="714"/>
      <c r="AJ42" s="714"/>
      <c r="AK42" s="714"/>
      <c r="AL42" s="683" t="s">
        <v>232</v>
      </c>
      <c r="AM42" s="684"/>
      <c r="AN42" s="684"/>
      <c r="AO42" s="715"/>
      <c r="AQ42" s="716" t="s">
        <v>350</v>
      </c>
      <c r="AR42" s="717"/>
      <c r="AS42" s="717"/>
      <c r="AT42" s="717"/>
      <c r="AU42" s="717"/>
      <c r="AV42" s="717"/>
      <c r="AW42" s="717"/>
      <c r="AX42" s="717"/>
      <c r="AY42" s="718"/>
      <c r="AZ42" s="664">
        <v>1872979</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331</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1965529</v>
      </c>
      <c r="CS42" s="681"/>
      <c r="CT42" s="681"/>
      <c r="CU42" s="681"/>
      <c r="CV42" s="681"/>
      <c r="CW42" s="681"/>
      <c r="CX42" s="681"/>
      <c r="CY42" s="682"/>
      <c r="CZ42" s="683">
        <v>6.6</v>
      </c>
      <c r="DA42" s="684"/>
      <c r="DB42" s="684"/>
      <c r="DC42" s="685"/>
      <c r="DD42" s="686">
        <v>705396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353</v>
      </c>
      <c r="C43" s="662"/>
      <c r="D43" s="662"/>
      <c r="E43" s="662"/>
      <c r="F43" s="662"/>
      <c r="G43" s="662"/>
      <c r="H43" s="662"/>
      <c r="I43" s="662"/>
      <c r="J43" s="662"/>
      <c r="K43" s="662"/>
      <c r="L43" s="662"/>
      <c r="M43" s="662"/>
      <c r="N43" s="662"/>
      <c r="O43" s="662"/>
      <c r="P43" s="662"/>
      <c r="Q43" s="663"/>
      <c r="R43" s="664">
        <v>31236671</v>
      </c>
      <c r="S43" s="703"/>
      <c r="T43" s="703"/>
      <c r="U43" s="703"/>
      <c r="V43" s="703"/>
      <c r="W43" s="703"/>
      <c r="X43" s="703"/>
      <c r="Y43" s="704"/>
      <c r="Z43" s="705">
        <v>100</v>
      </c>
      <c r="AA43" s="705"/>
      <c r="AB43" s="705"/>
      <c r="AC43" s="705"/>
      <c r="AD43" s="706">
        <v>15127971</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v>107350</v>
      </c>
      <c r="CS43" s="699"/>
      <c r="CT43" s="699"/>
      <c r="CU43" s="699"/>
      <c r="CV43" s="699"/>
      <c r="CW43" s="699"/>
      <c r="CX43" s="699"/>
      <c r="CY43" s="700"/>
      <c r="CZ43" s="683">
        <v>0.4</v>
      </c>
      <c r="DA43" s="701"/>
      <c r="DB43" s="701"/>
      <c r="DC43" s="702"/>
      <c r="DD43" s="686">
        <v>102874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355</v>
      </c>
      <c r="CG44" s="678"/>
      <c r="CH44" s="678"/>
      <c r="CI44" s="678"/>
      <c r="CJ44" s="678"/>
      <c r="CK44" s="678"/>
      <c r="CL44" s="678"/>
      <c r="CM44" s="678"/>
      <c r="CN44" s="678"/>
      <c r="CO44" s="678"/>
      <c r="CP44" s="678"/>
      <c r="CQ44" s="679"/>
      <c r="CR44" s="680">
        <v>1946274</v>
      </c>
      <c r="CS44" s="681"/>
      <c r="CT44" s="681"/>
      <c r="CU44" s="681"/>
      <c r="CV44" s="681"/>
      <c r="CW44" s="681"/>
      <c r="CX44" s="681"/>
      <c r="CY44" s="682"/>
      <c r="CZ44" s="683">
        <v>6.5</v>
      </c>
      <c r="DA44" s="684"/>
      <c r="DB44" s="684"/>
      <c r="DC44" s="685"/>
      <c r="DD44" s="686">
        <v>705396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1108073</v>
      </c>
      <c r="CS45" s="699"/>
      <c r="CT45" s="699"/>
      <c r="CU45" s="699"/>
      <c r="CV45" s="699"/>
      <c r="CW45" s="699"/>
      <c r="CX45" s="699"/>
      <c r="CY45" s="700"/>
      <c r="CZ45" s="683">
        <v>3.7</v>
      </c>
      <c r="DA45" s="701"/>
      <c r="DB45" s="701"/>
      <c r="DC45" s="702"/>
      <c r="DD45" s="686">
        <v>77796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773911</v>
      </c>
      <c r="CS46" s="681"/>
      <c r="CT46" s="681"/>
      <c r="CU46" s="681"/>
      <c r="CV46" s="681"/>
      <c r="CW46" s="681"/>
      <c r="CX46" s="681"/>
      <c r="CY46" s="682"/>
      <c r="CZ46" s="683">
        <v>2.6</v>
      </c>
      <c r="DA46" s="684"/>
      <c r="DB46" s="684"/>
      <c r="DC46" s="685"/>
      <c r="DD46" s="686">
        <v>593810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v>19255</v>
      </c>
      <c r="CS47" s="699"/>
      <c r="CT47" s="699"/>
      <c r="CU47" s="699"/>
      <c r="CV47" s="699"/>
      <c r="CW47" s="699"/>
      <c r="CX47" s="699"/>
      <c r="CY47" s="700"/>
      <c r="CZ47" s="683">
        <v>0.1</v>
      </c>
      <c r="DA47" s="701"/>
      <c r="DB47" s="701"/>
      <c r="DC47" s="702"/>
      <c r="DD47" s="686" t="s">
        <v>174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174</v>
      </c>
      <c r="CS48" s="681"/>
      <c r="CT48" s="681"/>
      <c r="CU48" s="681"/>
      <c r="CV48" s="681"/>
      <c r="CW48" s="681"/>
      <c r="CX48" s="681"/>
      <c r="CY48" s="682"/>
      <c r="CZ48" s="683" t="s">
        <v>174</v>
      </c>
      <c r="DA48" s="684"/>
      <c r="DB48" s="684"/>
      <c r="DC48" s="685"/>
      <c r="DD48" s="686" t="s">
        <v>174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29883213</v>
      </c>
      <c r="CS49" s="665"/>
      <c r="CT49" s="665"/>
      <c r="CU49" s="665"/>
      <c r="CV49" s="665"/>
      <c r="CW49" s="665"/>
      <c r="CX49" s="665"/>
      <c r="CY49" s="666"/>
      <c r="CZ49" s="667">
        <v>100</v>
      </c>
      <c r="DA49" s="668"/>
      <c r="DB49" s="668"/>
      <c r="DC49" s="669"/>
      <c r="DD49" s="670">
        <v>17289709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QEHWlw29nf1xvmfCVt2hYfKwknHEcvn9qI1f7AmipXSR2ACTIzXT6m330LaqakrdlomNoiGec+hRzRMMdKIlyw==" saltValue="Y1UA31PPDs8vOBLY3xMXF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365</v>
      </c>
      <c r="DK2" s="1206"/>
      <c r="DL2" s="1206"/>
      <c r="DM2" s="1206"/>
      <c r="DN2" s="1206"/>
      <c r="DO2" s="1207"/>
      <c r="DP2" s="251"/>
      <c r="DQ2" s="1205" t="s">
        <v>366</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386</v>
      </c>
      <c r="C7" s="1146"/>
      <c r="D7" s="1146"/>
      <c r="E7" s="1146"/>
      <c r="F7" s="1146"/>
      <c r="G7" s="1146"/>
      <c r="H7" s="1146"/>
      <c r="I7" s="1146"/>
      <c r="J7" s="1146"/>
      <c r="K7" s="1146"/>
      <c r="L7" s="1146"/>
      <c r="M7" s="1146"/>
      <c r="N7" s="1146"/>
      <c r="O7" s="1146"/>
      <c r="P7" s="1147"/>
      <c r="Q7" s="1199">
        <v>31256</v>
      </c>
      <c r="R7" s="1200"/>
      <c r="S7" s="1200"/>
      <c r="T7" s="1200"/>
      <c r="U7" s="1200"/>
      <c r="V7" s="1200">
        <v>29902</v>
      </c>
      <c r="W7" s="1200"/>
      <c r="X7" s="1200"/>
      <c r="Y7" s="1200"/>
      <c r="Z7" s="1200"/>
      <c r="AA7" s="1200">
        <v>1353</v>
      </c>
      <c r="AB7" s="1200"/>
      <c r="AC7" s="1200"/>
      <c r="AD7" s="1200"/>
      <c r="AE7" s="1201"/>
      <c r="AF7" s="1202">
        <v>1169</v>
      </c>
      <c r="AG7" s="1203"/>
      <c r="AH7" s="1203"/>
      <c r="AI7" s="1203"/>
      <c r="AJ7" s="1204"/>
      <c r="AK7" s="1186">
        <v>470</v>
      </c>
      <c r="AL7" s="1187"/>
      <c r="AM7" s="1187"/>
      <c r="AN7" s="1187"/>
      <c r="AO7" s="1187"/>
      <c r="AP7" s="1187">
        <v>21703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586</v>
      </c>
      <c r="BS7" s="1190" t="s">
        <v>583</v>
      </c>
      <c r="BT7" s="1191"/>
      <c r="BU7" s="1191"/>
      <c r="BV7" s="1191"/>
      <c r="BW7" s="1191"/>
      <c r="BX7" s="1191"/>
      <c r="BY7" s="1191"/>
      <c r="BZ7" s="1191"/>
      <c r="CA7" s="1191"/>
      <c r="CB7" s="1191"/>
      <c r="CC7" s="1191"/>
      <c r="CD7" s="1191"/>
      <c r="CE7" s="1191"/>
      <c r="CF7" s="1191"/>
      <c r="CG7" s="1192"/>
      <c r="CH7" s="1183">
        <v>0</v>
      </c>
      <c r="CI7" s="1184"/>
      <c r="CJ7" s="1184"/>
      <c r="CK7" s="1184"/>
      <c r="CL7" s="1185"/>
      <c r="CM7" s="1183">
        <v>-238</v>
      </c>
      <c r="CN7" s="1184"/>
      <c r="CO7" s="1184"/>
      <c r="CP7" s="1184"/>
      <c r="CQ7" s="1185"/>
      <c r="CR7" s="1183">
        <v>5</v>
      </c>
      <c r="CS7" s="1184"/>
      <c r="CT7" s="1184"/>
      <c r="CU7" s="1184"/>
      <c r="CV7" s="1185"/>
      <c r="CW7" s="1183" t="s">
        <v>585</v>
      </c>
      <c r="CX7" s="1184"/>
      <c r="CY7" s="1184"/>
      <c r="CZ7" s="1184"/>
      <c r="DA7" s="1185"/>
      <c r="DB7" s="1183" t="s">
        <v>585</v>
      </c>
      <c r="DC7" s="1184"/>
      <c r="DD7" s="1184"/>
      <c r="DE7" s="1184"/>
      <c r="DF7" s="1185"/>
      <c r="DG7" s="1183" t="s">
        <v>585</v>
      </c>
      <c r="DH7" s="1184"/>
      <c r="DI7" s="1184"/>
      <c r="DJ7" s="1184"/>
      <c r="DK7" s="1185"/>
      <c r="DL7" s="1183" t="s">
        <v>585</v>
      </c>
      <c r="DM7" s="1184"/>
      <c r="DN7" s="1184"/>
      <c r="DO7" s="1184"/>
      <c r="DP7" s="1185"/>
      <c r="DQ7" s="1183">
        <v>254</v>
      </c>
      <c r="DR7" s="1184"/>
      <c r="DS7" s="1184"/>
      <c r="DT7" s="1184"/>
      <c r="DU7" s="1185"/>
      <c r="DV7" s="1210"/>
      <c r="DW7" s="1211"/>
      <c r="DX7" s="1211"/>
      <c r="DY7" s="1211"/>
      <c r="DZ7" s="1212"/>
      <c r="EA7" s="256"/>
    </row>
    <row r="8" spans="1:131" s="257" customFormat="1" ht="26.25" customHeight="1" x14ac:dyDescent="0.2">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584</v>
      </c>
      <c r="BT8" s="1110"/>
      <c r="BU8" s="1110"/>
      <c r="BV8" s="1110"/>
      <c r="BW8" s="1110"/>
      <c r="BX8" s="1110"/>
      <c r="BY8" s="1110"/>
      <c r="BZ8" s="1110"/>
      <c r="CA8" s="1110"/>
      <c r="CB8" s="1110"/>
      <c r="CC8" s="1110"/>
      <c r="CD8" s="1110"/>
      <c r="CE8" s="1110"/>
      <c r="CF8" s="1110"/>
      <c r="CG8" s="1111"/>
      <c r="CH8" s="1084">
        <v>-21</v>
      </c>
      <c r="CI8" s="1085"/>
      <c r="CJ8" s="1085"/>
      <c r="CK8" s="1085"/>
      <c r="CL8" s="1086"/>
      <c r="CM8" s="1084">
        <v>87</v>
      </c>
      <c r="CN8" s="1085"/>
      <c r="CO8" s="1085"/>
      <c r="CP8" s="1085"/>
      <c r="CQ8" s="1086"/>
      <c r="CR8" s="1084">
        <v>200</v>
      </c>
      <c r="CS8" s="1085"/>
      <c r="CT8" s="1085"/>
      <c r="CU8" s="1085"/>
      <c r="CV8" s="1086"/>
      <c r="CW8" s="1084">
        <v>24</v>
      </c>
      <c r="CX8" s="1085"/>
      <c r="CY8" s="1085"/>
      <c r="CZ8" s="1085"/>
      <c r="DA8" s="1086"/>
      <c r="DB8" s="1084" t="s">
        <v>585</v>
      </c>
      <c r="DC8" s="1085"/>
      <c r="DD8" s="1085"/>
      <c r="DE8" s="1085"/>
      <c r="DF8" s="1086"/>
      <c r="DG8" s="1084" t="s">
        <v>585</v>
      </c>
      <c r="DH8" s="1085"/>
      <c r="DI8" s="1085"/>
      <c r="DJ8" s="1085"/>
      <c r="DK8" s="1086"/>
      <c r="DL8" s="1084" t="s">
        <v>585</v>
      </c>
      <c r="DM8" s="1085"/>
      <c r="DN8" s="1085"/>
      <c r="DO8" s="1085"/>
      <c r="DP8" s="1086"/>
      <c r="DQ8" s="1084" t="s">
        <v>585</v>
      </c>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388</v>
      </c>
      <c r="B23" s="1039" t="s">
        <v>389</v>
      </c>
      <c r="C23" s="1040"/>
      <c r="D23" s="1040"/>
      <c r="E23" s="1040"/>
      <c r="F23" s="1040"/>
      <c r="G23" s="1040"/>
      <c r="H23" s="1040"/>
      <c r="I23" s="1040"/>
      <c r="J23" s="1040"/>
      <c r="K23" s="1040"/>
      <c r="L23" s="1040"/>
      <c r="M23" s="1040"/>
      <c r="N23" s="1040"/>
      <c r="O23" s="1040"/>
      <c r="P23" s="1041"/>
      <c r="Q23" s="1163">
        <v>31256</v>
      </c>
      <c r="R23" s="1164"/>
      <c r="S23" s="1164"/>
      <c r="T23" s="1164"/>
      <c r="U23" s="1164"/>
      <c r="V23" s="1164">
        <v>29902</v>
      </c>
      <c r="W23" s="1164"/>
      <c r="X23" s="1164"/>
      <c r="Y23" s="1164"/>
      <c r="Z23" s="1164"/>
      <c r="AA23" s="1164">
        <v>1353</v>
      </c>
      <c r="AB23" s="1164"/>
      <c r="AC23" s="1164"/>
      <c r="AD23" s="1164"/>
      <c r="AE23" s="1165"/>
      <c r="AF23" s="1166">
        <v>1169</v>
      </c>
      <c r="AG23" s="1164"/>
      <c r="AH23" s="1164"/>
      <c r="AI23" s="1164"/>
      <c r="AJ23" s="1167"/>
      <c r="AK23" s="1168"/>
      <c r="AL23" s="1169"/>
      <c r="AM23" s="1169"/>
      <c r="AN23" s="1169"/>
      <c r="AO23" s="1169"/>
      <c r="AP23" s="1164">
        <v>21703</v>
      </c>
      <c r="AQ23" s="1164"/>
      <c r="AR23" s="1164"/>
      <c r="AS23" s="1164"/>
      <c r="AT23" s="1164"/>
      <c r="AU23" s="1170"/>
      <c r="AV23" s="1170"/>
      <c r="AW23" s="1170"/>
      <c r="AX23" s="1170"/>
      <c r="AY23" s="1171"/>
      <c r="AZ23" s="1160" t="s">
        <v>174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369</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4" t="s">
        <v>395</v>
      </c>
      <c r="AG26" s="1103"/>
      <c r="AH26" s="1103"/>
      <c r="AI26" s="1103"/>
      <c r="AJ26" s="1155"/>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400</v>
      </c>
      <c r="C28" s="1146"/>
      <c r="D28" s="1146"/>
      <c r="E28" s="1146"/>
      <c r="F28" s="1146"/>
      <c r="G28" s="1146"/>
      <c r="H28" s="1146"/>
      <c r="I28" s="1146"/>
      <c r="J28" s="1146"/>
      <c r="K28" s="1146"/>
      <c r="L28" s="1146"/>
      <c r="M28" s="1146"/>
      <c r="N28" s="1146"/>
      <c r="O28" s="1146"/>
      <c r="P28" s="1147"/>
      <c r="Q28" s="1148">
        <v>6353</v>
      </c>
      <c r="R28" s="1149"/>
      <c r="S28" s="1149"/>
      <c r="T28" s="1149"/>
      <c r="U28" s="1149"/>
      <c r="V28" s="1149">
        <v>6163</v>
      </c>
      <c r="W28" s="1149"/>
      <c r="X28" s="1149"/>
      <c r="Y28" s="1149"/>
      <c r="Z28" s="1149"/>
      <c r="AA28" s="1149">
        <v>190</v>
      </c>
      <c r="AB28" s="1149"/>
      <c r="AC28" s="1149"/>
      <c r="AD28" s="1149"/>
      <c r="AE28" s="1150"/>
      <c r="AF28" s="1151">
        <v>190</v>
      </c>
      <c r="AG28" s="1149"/>
      <c r="AH28" s="1149"/>
      <c r="AI28" s="1149"/>
      <c r="AJ28" s="1152"/>
      <c r="AK28" s="1153">
        <v>458</v>
      </c>
      <c r="AL28" s="1141"/>
      <c r="AM28" s="1141"/>
      <c r="AN28" s="1141"/>
      <c r="AO28" s="1141"/>
      <c r="AP28" s="1141" t="s">
        <v>585</v>
      </c>
      <c r="AQ28" s="1141"/>
      <c r="AR28" s="1141"/>
      <c r="AS28" s="1141"/>
      <c r="AT28" s="1141"/>
      <c r="AU28" s="1141" t="s">
        <v>585</v>
      </c>
      <c r="AV28" s="1141"/>
      <c r="AW28" s="1141"/>
      <c r="AX28" s="1141"/>
      <c r="AY28" s="1141"/>
      <c r="AZ28" s="1142" t="s">
        <v>585</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401</v>
      </c>
      <c r="C29" s="1133"/>
      <c r="D29" s="1133"/>
      <c r="E29" s="1133"/>
      <c r="F29" s="1133"/>
      <c r="G29" s="1133"/>
      <c r="H29" s="1133"/>
      <c r="I29" s="1133"/>
      <c r="J29" s="1133"/>
      <c r="K29" s="1133"/>
      <c r="L29" s="1133"/>
      <c r="M29" s="1133"/>
      <c r="N29" s="1133"/>
      <c r="O29" s="1133"/>
      <c r="P29" s="1134"/>
      <c r="Q29" s="1138">
        <v>817</v>
      </c>
      <c r="R29" s="1139"/>
      <c r="S29" s="1139"/>
      <c r="T29" s="1139"/>
      <c r="U29" s="1139"/>
      <c r="V29" s="1139">
        <v>814</v>
      </c>
      <c r="W29" s="1139"/>
      <c r="X29" s="1139"/>
      <c r="Y29" s="1139"/>
      <c r="Z29" s="1139"/>
      <c r="AA29" s="1139">
        <v>3</v>
      </c>
      <c r="AB29" s="1139"/>
      <c r="AC29" s="1139"/>
      <c r="AD29" s="1139"/>
      <c r="AE29" s="1140"/>
      <c r="AF29" s="1114">
        <v>3</v>
      </c>
      <c r="AG29" s="1115"/>
      <c r="AH29" s="1115"/>
      <c r="AI29" s="1115"/>
      <c r="AJ29" s="1116"/>
      <c r="AK29" s="1075">
        <v>209</v>
      </c>
      <c r="AL29" s="1066"/>
      <c r="AM29" s="1066"/>
      <c r="AN29" s="1066"/>
      <c r="AO29" s="1066"/>
      <c r="AP29" s="1066" t="s">
        <v>585</v>
      </c>
      <c r="AQ29" s="1066"/>
      <c r="AR29" s="1066"/>
      <c r="AS29" s="1066"/>
      <c r="AT29" s="1066"/>
      <c r="AU29" s="1066" t="s">
        <v>585</v>
      </c>
      <c r="AV29" s="1066"/>
      <c r="AW29" s="1066"/>
      <c r="AX29" s="1066"/>
      <c r="AY29" s="1066"/>
      <c r="AZ29" s="1137" t="s">
        <v>585</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402</v>
      </c>
      <c r="C30" s="1133"/>
      <c r="D30" s="1133"/>
      <c r="E30" s="1133"/>
      <c r="F30" s="1133"/>
      <c r="G30" s="1133"/>
      <c r="H30" s="1133"/>
      <c r="I30" s="1133"/>
      <c r="J30" s="1133"/>
      <c r="K30" s="1133"/>
      <c r="L30" s="1133"/>
      <c r="M30" s="1133"/>
      <c r="N30" s="1133"/>
      <c r="O30" s="1133"/>
      <c r="P30" s="1134"/>
      <c r="Q30" s="1138">
        <v>6790</v>
      </c>
      <c r="R30" s="1139"/>
      <c r="S30" s="1139"/>
      <c r="T30" s="1139"/>
      <c r="U30" s="1139"/>
      <c r="V30" s="1139">
        <v>6566</v>
      </c>
      <c r="W30" s="1139"/>
      <c r="X30" s="1139"/>
      <c r="Y30" s="1139"/>
      <c r="Z30" s="1139"/>
      <c r="AA30" s="1139">
        <v>224</v>
      </c>
      <c r="AB30" s="1139"/>
      <c r="AC30" s="1139"/>
      <c r="AD30" s="1139"/>
      <c r="AE30" s="1140"/>
      <c r="AF30" s="1114">
        <v>224</v>
      </c>
      <c r="AG30" s="1115"/>
      <c r="AH30" s="1115"/>
      <c r="AI30" s="1115"/>
      <c r="AJ30" s="1116"/>
      <c r="AK30" s="1075">
        <v>1087</v>
      </c>
      <c r="AL30" s="1066"/>
      <c r="AM30" s="1066"/>
      <c r="AN30" s="1066"/>
      <c r="AO30" s="1066"/>
      <c r="AP30" s="1066" t="s">
        <v>585</v>
      </c>
      <c r="AQ30" s="1066"/>
      <c r="AR30" s="1066"/>
      <c r="AS30" s="1066"/>
      <c r="AT30" s="1066"/>
      <c r="AU30" s="1066" t="s">
        <v>585</v>
      </c>
      <c r="AV30" s="1066"/>
      <c r="AW30" s="1066"/>
      <c r="AX30" s="1066"/>
      <c r="AY30" s="1066"/>
      <c r="AZ30" s="1137" t="s">
        <v>585</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403</v>
      </c>
      <c r="C31" s="1133"/>
      <c r="D31" s="1133"/>
      <c r="E31" s="1133"/>
      <c r="F31" s="1133"/>
      <c r="G31" s="1133"/>
      <c r="H31" s="1133"/>
      <c r="I31" s="1133"/>
      <c r="J31" s="1133"/>
      <c r="K31" s="1133"/>
      <c r="L31" s="1133"/>
      <c r="M31" s="1133"/>
      <c r="N31" s="1133"/>
      <c r="O31" s="1133"/>
      <c r="P31" s="1134"/>
      <c r="Q31" s="1138">
        <v>1217</v>
      </c>
      <c r="R31" s="1139"/>
      <c r="S31" s="1139"/>
      <c r="T31" s="1139"/>
      <c r="U31" s="1139"/>
      <c r="V31" s="1139">
        <v>1151</v>
      </c>
      <c r="W31" s="1139"/>
      <c r="X31" s="1139"/>
      <c r="Y31" s="1139"/>
      <c r="Z31" s="1139"/>
      <c r="AA31" s="1139">
        <v>66</v>
      </c>
      <c r="AB31" s="1139"/>
      <c r="AC31" s="1139"/>
      <c r="AD31" s="1139"/>
      <c r="AE31" s="1140"/>
      <c r="AF31" s="1114">
        <v>2013</v>
      </c>
      <c r="AG31" s="1115"/>
      <c r="AH31" s="1115"/>
      <c r="AI31" s="1115"/>
      <c r="AJ31" s="1116"/>
      <c r="AK31" s="1075">
        <v>57</v>
      </c>
      <c r="AL31" s="1066"/>
      <c r="AM31" s="1066"/>
      <c r="AN31" s="1066"/>
      <c r="AO31" s="1066"/>
      <c r="AP31" s="1066">
        <v>5539</v>
      </c>
      <c r="AQ31" s="1066"/>
      <c r="AR31" s="1066"/>
      <c r="AS31" s="1066"/>
      <c r="AT31" s="1066"/>
      <c r="AU31" s="1066">
        <v>377</v>
      </c>
      <c r="AV31" s="1066"/>
      <c r="AW31" s="1066"/>
      <c r="AX31" s="1066"/>
      <c r="AY31" s="1066"/>
      <c r="AZ31" s="1137" t="s">
        <v>585</v>
      </c>
      <c r="BA31" s="1137"/>
      <c r="BB31" s="1137"/>
      <c r="BC31" s="1137"/>
      <c r="BD31" s="1137"/>
      <c r="BE31" s="1127" t="s">
        <v>404</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405</v>
      </c>
      <c r="C32" s="1133"/>
      <c r="D32" s="1133"/>
      <c r="E32" s="1133"/>
      <c r="F32" s="1133"/>
      <c r="G32" s="1133"/>
      <c r="H32" s="1133"/>
      <c r="I32" s="1133"/>
      <c r="J32" s="1133"/>
      <c r="K32" s="1133"/>
      <c r="L32" s="1133"/>
      <c r="M32" s="1133"/>
      <c r="N32" s="1133"/>
      <c r="O32" s="1133"/>
      <c r="P32" s="1134"/>
      <c r="Q32" s="1138">
        <v>776</v>
      </c>
      <c r="R32" s="1139"/>
      <c r="S32" s="1139"/>
      <c r="T32" s="1139"/>
      <c r="U32" s="1139"/>
      <c r="V32" s="1139">
        <v>639</v>
      </c>
      <c r="W32" s="1139"/>
      <c r="X32" s="1139"/>
      <c r="Y32" s="1139"/>
      <c r="Z32" s="1139"/>
      <c r="AA32" s="1139">
        <v>137</v>
      </c>
      <c r="AB32" s="1139"/>
      <c r="AC32" s="1139"/>
      <c r="AD32" s="1139"/>
      <c r="AE32" s="1140"/>
      <c r="AF32" s="1114">
        <v>92</v>
      </c>
      <c r="AG32" s="1115"/>
      <c r="AH32" s="1115"/>
      <c r="AI32" s="1115"/>
      <c r="AJ32" s="1116"/>
      <c r="AK32" s="1075">
        <v>510</v>
      </c>
      <c r="AL32" s="1066"/>
      <c r="AM32" s="1066"/>
      <c r="AN32" s="1066"/>
      <c r="AO32" s="1066"/>
      <c r="AP32" s="1066">
        <v>5131</v>
      </c>
      <c r="AQ32" s="1066"/>
      <c r="AR32" s="1066"/>
      <c r="AS32" s="1066"/>
      <c r="AT32" s="1066"/>
      <c r="AU32" s="1066">
        <v>4767</v>
      </c>
      <c r="AV32" s="1066"/>
      <c r="AW32" s="1066"/>
      <c r="AX32" s="1066"/>
      <c r="AY32" s="1066"/>
      <c r="AZ32" s="1137" t="s">
        <v>585</v>
      </c>
      <c r="BA32" s="1137"/>
      <c r="BB32" s="1137"/>
      <c r="BC32" s="1137"/>
      <c r="BD32" s="1137"/>
      <c r="BE32" s="1127" t="s">
        <v>406</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407</v>
      </c>
      <c r="C33" s="1133"/>
      <c r="D33" s="1133"/>
      <c r="E33" s="1133"/>
      <c r="F33" s="1133"/>
      <c r="G33" s="1133"/>
      <c r="H33" s="1133"/>
      <c r="I33" s="1133"/>
      <c r="J33" s="1133"/>
      <c r="K33" s="1133"/>
      <c r="L33" s="1133"/>
      <c r="M33" s="1133"/>
      <c r="N33" s="1133"/>
      <c r="O33" s="1133"/>
      <c r="P33" s="1134"/>
      <c r="Q33" s="1138">
        <v>2693</v>
      </c>
      <c r="R33" s="1139"/>
      <c r="S33" s="1139"/>
      <c r="T33" s="1139"/>
      <c r="U33" s="1139"/>
      <c r="V33" s="1139">
        <v>2631</v>
      </c>
      <c r="W33" s="1139"/>
      <c r="X33" s="1139"/>
      <c r="Y33" s="1139"/>
      <c r="Z33" s="1139"/>
      <c r="AA33" s="1139">
        <v>62</v>
      </c>
      <c r="AB33" s="1139"/>
      <c r="AC33" s="1139"/>
      <c r="AD33" s="1139"/>
      <c r="AE33" s="1140"/>
      <c r="AF33" s="1114">
        <v>507</v>
      </c>
      <c r="AG33" s="1115"/>
      <c r="AH33" s="1115"/>
      <c r="AI33" s="1115"/>
      <c r="AJ33" s="1116"/>
      <c r="AK33" s="1075">
        <v>795</v>
      </c>
      <c r="AL33" s="1066"/>
      <c r="AM33" s="1066"/>
      <c r="AN33" s="1066"/>
      <c r="AO33" s="1066"/>
      <c r="AP33" s="1066">
        <v>1036</v>
      </c>
      <c r="AQ33" s="1066"/>
      <c r="AR33" s="1066"/>
      <c r="AS33" s="1066"/>
      <c r="AT33" s="1066"/>
      <c r="AU33" s="1066">
        <v>651</v>
      </c>
      <c r="AV33" s="1066"/>
      <c r="AW33" s="1066"/>
      <c r="AX33" s="1066"/>
      <c r="AY33" s="1066"/>
      <c r="AZ33" s="1137" t="s">
        <v>585</v>
      </c>
      <c r="BA33" s="1137"/>
      <c r="BB33" s="1137"/>
      <c r="BC33" s="1137"/>
      <c r="BD33" s="1137"/>
      <c r="BE33" s="1127" t="s">
        <v>404</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408</v>
      </c>
      <c r="C34" s="1133"/>
      <c r="D34" s="1133"/>
      <c r="E34" s="1133"/>
      <c r="F34" s="1133"/>
      <c r="G34" s="1133"/>
      <c r="H34" s="1133"/>
      <c r="I34" s="1133"/>
      <c r="J34" s="1133"/>
      <c r="K34" s="1133"/>
      <c r="L34" s="1133"/>
      <c r="M34" s="1133"/>
      <c r="N34" s="1133"/>
      <c r="O34" s="1133"/>
      <c r="P34" s="1134"/>
      <c r="Q34" s="1138">
        <v>38</v>
      </c>
      <c r="R34" s="1139"/>
      <c r="S34" s="1139"/>
      <c r="T34" s="1139"/>
      <c r="U34" s="1139"/>
      <c r="V34" s="1139">
        <v>48</v>
      </c>
      <c r="W34" s="1139"/>
      <c r="X34" s="1139"/>
      <c r="Y34" s="1139"/>
      <c r="Z34" s="1139"/>
      <c r="AA34" s="1139">
        <v>-10</v>
      </c>
      <c r="AB34" s="1139"/>
      <c r="AC34" s="1139"/>
      <c r="AD34" s="1139"/>
      <c r="AE34" s="1140"/>
      <c r="AF34" s="1114">
        <v>15</v>
      </c>
      <c r="AG34" s="1115"/>
      <c r="AH34" s="1115"/>
      <c r="AI34" s="1115"/>
      <c r="AJ34" s="1116"/>
      <c r="AK34" s="1075">
        <v>2</v>
      </c>
      <c r="AL34" s="1066"/>
      <c r="AM34" s="1066"/>
      <c r="AN34" s="1066"/>
      <c r="AO34" s="1066"/>
      <c r="AP34" s="1066" t="s">
        <v>585</v>
      </c>
      <c r="AQ34" s="1066"/>
      <c r="AR34" s="1066"/>
      <c r="AS34" s="1066"/>
      <c r="AT34" s="1066"/>
      <c r="AU34" s="1066" t="s">
        <v>585</v>
      </c>
      <c r="AV34" s="1066"/>
      <c r="AW34" s="1066"/>
      <c r="AX34" s="1066"/>
      <c r="AY34" s="1066"/>
      <c r="AZ34" s="1137" t="s">
        <v>585</v>
      </c>
      <c r="BA34" s="1137"/>
      <c r="BB34" s="1137"/>
      <c r="BC34" s="1137"/>
      <c r="BD34" s="1137"/>
      <c r="BE34" s="1127" t="s">
        <v>404</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388</v>
      </c>
      <c r="B63" s="1039" t="s">
        <v>410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3045</v>
      </c>
      <c r="AG63" s="1054"/>
      <c r="AH63" s="1054"/>
      <c r="AI63" s="1054"/>
      <c r="AJ63" s="1125"/>
      <c r="AK63" s="1126"/>
      <c r="AL63" s="1058"/>
      <c r="AM63" s="1058"/>
      <c r="AN63" s="1058"/>
      <c r="AO63" s="1058"/>
      <c r="AP63" s="1054">
        <v>11706</v>
      </c>
      <c r="AQ63" s="1054"/>
      <c r="AR63" s="1054"/>
      <c r="AS63" s="1054"/>
      <c r="AT63" s="1054"/>
      <c r="AU63" s="1054">
        <v>5795</v>
      </c>
      <c r="AV63" s="1054"/>
      <c r="AW63" s="1054"/>
      <c r="AX63" s="1054"/>
      <c r="AY63" s="1054"/>
      <c r="AZ63" s="1120"/>
      <c r="BA63" s="1120"/>
      <c r="BB63" s="1120"/>
      <c r="BC63" s="1120"/>
      <c r="BD63" s="1120"/>
      <c r="BE63" s="1055"/>
      <c r="BF63" s="1055"/>
      <c r="BG63" s="1055"/>
      <c r="BH63" s="1055"/>
      <c r="BI63" s="1056"/>
      <c r="BJ63" s="1121" t="s">
        <v>174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412</v>
      </c>
      <c r="B66" s="1091"/>
      <c r="C66" s="1091"/>
      <c r="D66" s="1091"/>
      <c r="E66" s="1091"/>
      <c r="F66" s="1091"/>
      <c r="G66" s="1091"/>
      <c r="H66" s="1091"/>
      <c r="I66" s="1091"/>
      <c r="J66" s="1091"/>
      <c r="K66" s="1091"/>
      <c r="L66" s="1091"/>
      <c r="M66" s="1091"/>
      <c r="N66" s="1091"/>
      <c r="O66" s="1091"/>
      <c r="P66" s="1092"/>
      <c r="Q66" s="1096" t="s">
        <v>413</v>
      </c>
      <c r="R66" s="1097"/>
      <c r="S66" s="1097"/>
      <c r="T66" s="1097"/>
      <c r="U66" s="1098"/>
      <c r="V66" s="1096" t="s">
        <v>414</v>
      </c>
      <c r="W66" s="1097"/>
      <c r="X66" s="1097"/>
      <c r="Y66" s="1097"/>
      <c r="Z66" s="1098"/>
      <c r="AA66" s="1096" t="s">
        <v>394</v>
      </c>
      <c r="AB66" s="1097"/>
      <c r="AC66" s="1097"/>
      <c r="AD66" s="1097"/>
      <c r="AE66" s="1098"/>
      <c r="AF66" s="1102" t="s">
        <v>415</v>
      </c>
      <c r="AG66" s="1103"/>
      <c r="AH66" s="1103"/>
      <c r="AI66" s="1103"/>
      <c r="AJ66" s="1104"/>
      <c r="AK66" s="1096" t="s">
        <v>416</v>
      </c>
      <c r="AL66" s="1091"/>
      <c r="AM66" s="1091"/>
      <c r="AN66" s="1091"/>
      <c r="AO66" s="1092"/>
      <c r="AP66" s="1096" t="s">
        <v>417</v>
      </c>
      <c r="AQ66" s="1097"/>
      <c r="AR66" s="1097"/>
      <c r="AS66" s="1097"/>
      <c r="AT66" s="1098"/>
      <c r="AU66" s="1096" t="s">
        <v>418</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578</v>
      </c>
      <c r="C68" s="1081"/>
      <c r="D68" s="1081"/>
      <c r="E68" s="1081"/>
      <c r="F68" s="1081"/>
      <c r="G68" s="1081"/>
      <c r="H68" s="1081"/>
      <c r="I68" s="1081"/>
      <c r="J68" s="1081"/>
      <c r="K68" s="1081"/>
      <c r="L68" s="1081"/>
      <c r="M68" s="1081"/>
      <c r="N68" s="1081"/>
      <c r="O68" s="1081"/>
      <c r="P68" s="1082"/>
      <c r="Q68" s="1083">
        <v>5271</v>
      </c>
      <c r="R68" s="1077"/>
      <c r="S68" s="1077"/>
      <c r="T68" s="1077"/>
      <c r="U68" s="1077"/>
      <c r="V68" s="1077">
        <v>5199</v>
      </c>
      <c r="W68" s="1077"/>
      <c r="X68" s="1077"/>
      <c r="Y68" s="1077"/>
      <c r="Z68" s="1077"/>
      <c r="AA68" s="1077">
        <v>71</v>
      </c>
      <c r="AB68" s="1077"/>
      <c r="AC68" s="1077"/>
      <c r="AD68" s="1077"/>
      <c r="AE68" s="1077"/>
      <c r="AF68" s="1077">
        <v>71</v>
      </c>
      <c r="AG68" s="1077"/>
      <c r="AH68" s="1077"/>
      <c r="AI68" s="1077"/>
      <c r="AJ68" s="1077"/>
      <c r="AK68" s="1077">
        <v>80</v>
      </c>
      <c r="AL68" s="1077"/>
      <c r="AM68" s="1077"/>
      <c r="AN68" s="1077"/>
      <c r="AO68" s="1077"/>
      <c r="AP68" s="1077">
        <v>1442</v>
      </c>
      <c r="AQ68" s="1077"/>
      <c r="AR68" s="1077"/>
      <c r="AS68" s="1077"/>
      <c r="AT68" s="1077"/>
      <c r="AU68" s="1077">
        <v>246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579</v>
      </c>
      <c r="C69" s="1070"/>
      <c r="D69" s="1070"/>
      <c r="E69" s="1070"/>
      <c r="F69" s="1070"/>
      <c r="G69" s="1070"/>
      <c r="H69" s="1070"/>
      <c r="I69" s="1070"/>
      <c r="J69" s="1070"/>
      <c r="K69" s="1070"/>
      <c r="L69" s="1070"/>
      <c r="M69" s="1070"/>
      <c r="N69" s="1070"/>
      <c r="O69" s="1070"/>
      <c r="P69" s="1071"/>
      <c r="Q69" s="1072">
        <v>4783</v>
      </c>
      <c r="R69" s="1066"/>
      <c r="S69" s="1066"/>
      <c r="T69" s="1066"/>
      <c r="U69" s="1066"/>
      <c r="V69" s="1066">
        <v>4101</v>
      </c>
      <c r="W69" s="1066"/>
      <c r="X69" s="1066"/>
      <c r="Y69" s="1066"/>
      <c r="Z69" s="1066"/>
      <c r="AA69" s="1066">
        <v>682</v>
      </c>
      <c r="AB69" s="1066"/>
      <c r="AC69" s="1066"/>
      <c r="AD69" s="1066"/>
      <c r="AE69" s="1066"/>
      <c r="AF69" s="1066">
        <v>682</v>
      </c>
      <c r="AG69" s="1066"/>
      <c r="AH69" s="1066"/>
      <c r="AI69" s="1066"/>
      <c r="AJ69" s="1066"/>
      <c r="AK69" s="1066" t="s">
        <v>585</v>
      </c>
      <c r="AL69" s="1066"/>
      <c r="AM69" s="1066"/>
      <c r="AN69" s="1066"/>
      <c r="AO69" s="1066"/>
      <c r="AP69" s="1066" t="s">
        <v>585</v>
      </c>
      <c r="AQ69" s="1066"/>
      <c r="AR69" s="1066"/>
      <c r="AS69" s="1066"/>
      <c r="AT69" s="1066"/>
      <c r="AU69" s="1066" t="s">
        <v>585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580</v>
      </c>
      <c r="C70" s="1070"/>
      <c r="D70" s="1070"/>
      <c r="E70" s="1070"/>
      <c r="F70" s="1070"/>
      <c r="G70" s="1070"/>
      <c r="H70" s="1070"/>
      <c r="I70" s="1070"/>
      <c r="J70" s="1070"/>
      <c r="K70" s="1070"/>
      <c r="L70" s="1070"/>
      <c r="M70" s="1070"/>
      <c r="N70" s="1070"/>
      <c r="O70" s="1070"/>
      <c r="P70" s="1071"/>
      <c r="Q70" s="1072">
        <v>189</v>
      </c>
      <c r="R70" s="1066"/>
      <c r="S70" s="1066"/>
      <c r="T70" s="1066"/>
      <c r="U70" s="1066"/>
      <c r="V70" s="1066">
        <v>154</v>
      </c>
      <c r="W70" s="1066"/>
      <c r="X70" s="1066"/>
      <c r="Y70" s="1066"/>
      <c r="Z70" s="1066"/>
      <c r="AA70" s="1066">
        <v>35</v>
      </c>
      <c r="AB70" s="1066"/>
      <c r="AC70" s="1066"/>
      <c r="AD70" s="1066"/>
      <c r="AE70" s="1066"/>
      <c r="AF70" s="1066">
        <v>35</v>
      </c>
      <c r="AG70" s="1066"/>
      <c r="AH70" s="1066"/>
      <c r="AI70" s="1066"/>
      <c r="AJ70" s="1066"/>
      <c r="AK70" s="1066">
        <v>41</v>
      </c>
      <c r="AL70" s="1066"/>
      <c r="AM70" s="1066"/>
      <c r="AN70" s="1066"/>
      <c r="AO70" s="1066"/>
      <c r="AP70" s="1066" t="s">
        <v>585</v>
      </c>
      <c r="AQ70" s="1066"/>
      <c r="AR70" s="1066"/>
      <c r="AS70" s="1066"/>
      <c r="AT70" s="1066"/>
      <c r="AU70" s="1066" t="s">
        <v>585</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582</v>
      </c>
      <c r="C71" s="1070"/>
      <c r="D71" s="1070"/>
      <c r="E71" s="1070"/>
      <c r="F71" s="1070"/>
      <c r="G71" s="1070"/>
      <c r="H71" s="1070"/>
      <c r="I71" s="1070"/>
      <c r="J71" s="1070"/>
      <c r="K71" s="1070"/>
      <c r="L71" s="1070"/>
      <c r="M71" s="1070"/>
      <c r="N71" s="1070"/>
      <c r="O71" s="1070"/>
      <c r="P71" s="1071"/>
      <c r="Q71" s="1072">
        <v>91</v>
      </c>
      <c r="R71" s="1066"/>
      <c r="S71" s="1066"/>
      <c r="T71" s="1066"/>
      <c r="U71" s="1066"/>
      <c r="V71" s="1066">
        <v>85</v>
      </c>
      <c r="W71" s="1066"/>
      <c r="X71" s="1066"/>
      <c r="Y71" s="1066"/>
      <c r="Z71" s="1066"/>
      <c r="AA71" s="1066">
        <v>6</v>
      </c>
      <c r="AB71" s="1066"/>
      <c r="AC71" s="1066"/>
      <c r="AD71" s="1066"/>
      <c r="AE71" s="1066"/>
      <c r="AF71" s="1066">
        <v>6</v>
      </c>
      <c r="AG71" s="1066"/>
      <c r="AH71" s="1066"/>
      <c r="AI71" s="1066"/>
      <c r="AJ71" s="1066"/>
      <c r="AK71" s="1066">
        <v>3</v>
      </c>
      <c r="AL71" s="1066"/>
      <c r="AM71" s="1066"/>
      <c r="AN71" s="1066"/>
      <c r="AO71" s="1066"/>
      <c r="AP71" s="1066" t="s">
        <v>585</v>
      </c>
      <c r="AQ71" s="1066"/>
      <c r="AR71" s="1066"/>
      <c r="AS71" s="1066"/>
      <c r="AT71" s="1066"/>
      <c r="AU71" s="1066" t="s">
        <v>585</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581</v>
      </c>
      <c r="C72" s="1070"/>
      <c r="D72" s="1070"/>
      <c r="E72" s="1070"/>
      <c r="F72" s="1070"/>
      <c r="G72" s="1070"/>
      <c r="H72" s="1070"/>
      <c r="I72" s="1070"/>
      <c r="J72" s="1070"/>
      <c r="K72" s="1070"/>
      <c r="L72" s="1070"/>
      <c r="M72" s="1070"/>
      <c r="N72" s="1070"/>
      <c r="O72" s="1070"/>
      <c r="P72" s="1071"/>
      <c r="Q72" s="1072">
        <v>245465</v>
      </c>
      <c r="R72" s="1066"/>
      <c r="S72" s="1066"/>
      <c r="T72" s="1066"/>
      <c r="U72" s="1066"/>
      <c r="V72" s="1066">
        <v>232795</v>
      </c>
      <c r="W72" s="1066"/>
      <c r="X72" s="1066"/>
      <c r="Y72" s="1066"/>
      <c r="Z72" s="1066"/>
      <c r="AA72" s="1066">
        <v>12670</v>
      </c>
      <c r="AB72" s="1066"/>
      <c r="AC72" s="1066"/>
      <c r="AD72" s="1066"/>
      <c r="AE72" s="1066"/>
      <c r="AF72" s="1066">
        <v>12670</v>
      </c>
      <c r="AG72" s="1066"/>
      <c r="AH72" s="1066"/>
      <c r="AI72" s="1066"/>
      <c r="AJ72" s="1066"/>
      <c r="AK72" s="1066">
        <v>2278</v>
      </c>
      <c r="AL72" s="1066"/>
      <c r="AM72" s="1066"/>
      <c r="AN72" s="1066"/>
      <c r="AO72" s="1066"/>
      <c r="AP72" s="1066" t="s">
        <v>585</v>
      </c>
      <c r="AQ72" s="1066"/>
      <c r="AR72" s="1066"/>
      <c r="AS72" s="1066"/>
      <c r="AT72" s="1066"/>
      <c r="AU72" s="1066" t="s">
        <v>585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388</v>
      </c>
      <c r="B88" s="1039" t="s">
        <v>419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13464</v>
      </c>
      <c r="AG88" s="1054"/>
      <c r="AH88" s="1054"/>
      <c r="AI88" s="1054"/>
      <c r="AJ88" s="1054"/>
      <c r="AK88" s="1058"/>
      <c r="AL88" s="1058"/>
      <c r="AM88" s="1058"/>
      <c r="AN88" s="1058"/>
      <c r="AO88" s="1058"/>
      <c r="AP88" s="1054">
        <v>1442</v>
      </c>
      <c r="AQ88" s="1054"/>
      <c r="AR88" s="1054"/>
      <c r="AS88" s="1054"/>
      <c r="AT88" s="1054"/>
      <c r="AU88" s="1054">
        <v>246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39" t="s">
        <v>420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205</v>
      </c>
      <c r="CS102" s="1046"/>
      <c r="CT102" s="1046"/>
      <c r="CU102" s="1046"/>
      <c r="CV102" s="1047"/>
      <c r="CW102" s="1045">
        <v>24</v>
      </c>
      <c r="CX102" s="1046"/>
      <c r="CY102" s="1046"/>
      <c r="CZ102" s="1046"/>
      <c r="DA102" s="1047"/>
      <c r="DB102" s="1045" t="s">
        <v>587</v>
      </c>
      <c r="DC102" s="1046"/>
      <c r="DD102" s="1046"/>
      <c r="DE102" s="1046"/>
      <c r="DF102" s="1047"/>
      <c r="DG102" s="1045" t="s">
        <v>587</v>
      </c>
      <c r="DH102" s="1046"/>
      <c r="DI102" s="1046"/>
      <c r="DJ102" s="1046"/>
      <c r="DK102" s="1047"/>
      <c r="DL102" s="1045" t="s">
        <v>587</v>
      </c>
      <c r="DM102" s="1046"/>
      <c r="DN102" s="1046"/>
      <c r="DO102" s="1046"/>
      <c r="DP102" s="1047"/>
      <c r="DQ102" s="1045">
        <v>254</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428</v>
      </c>
      <c r="AB109" s="989"/>
      <c r="AC109" s="989"/>
      <c r="AD109" s="989"/>
      <c r="AE109" s="990"/>
      <c r="AF109" s="991" t="s">
        <v>429</v>
      </c>
      <c r="AG109" s="989"/>
      <c r="AH109" s="989"/>
      <c r="AI109" s="989"/>
      <c r="AJ109" s="990"/>
      <c r="AK109" s="991" t="s">
        <v>304</v>
      </c>
      <c r="AL109" s="989"/>
      <c r="AM109" s="989"/>
      <c r="AN109" s="989"/>
      <c r="AO109" s="990"/>
      <c r="AP109" s="991" t="s">
        <v>430</v>
      </c>
      <c r="AQ109" s="989"/>
      <c r="AR109" s="989"/>
      <c r="AS109" s="989"/>
      <c r="AT109" s="1020"/>
      <c r="AU109" s="988" t="s">
        <v>427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428</v>
      </c>
      <c r="BR109" s="989"/>
      <c r="BS109" s="989"/>
      <c r="BT109" s="989"/>
      <c r="BU109" s="990"/>
      <c r="BV109" s="991" t="s">
        <v>429</v>
      </c>
      <c r="BW109" s="989"/>
      <c r="BX109" s="989"/>
      <c r="BY109" s="989"/>
      <c r="BZ109" s="990"/>
      <c r="CA109" s="991" t="s">
        <v>304</v>
      </c>
      <c r="CB109" s="989"/>
      <c r="CC109" s="989"/>
      <c r="CD109" s="989"/>
      <c r="CE109" s="990"/>
      <c r="CF109" s="1027" t="s">
        <v>430</v>
      </c>
      <c r="CG109" s="1027"/>
      <c r="CH109" s="1027"/>
      <c r="CI109" s="1027"/>
      <c r="CJ109" s="1027"/>
      <c r="CK109" s="991" t="s">
        <v>431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428</v>
      </c>
      <c r="DH109" s="989"/>
      <c r="DI109" s="989"/>
      <c r="DJ109" s="989"/>
      <c r="DK109" s="990"/>
      <c r="DL109" s="991" t="s">
        <v>429</v>
      </c>
      <c r="DM109" s="989"/>
      <c r="DN109" s="989"/>
      <c r="DO109" s="989"/>
      <c r="DP109" s="990"/>
      <c r="DQ109" s="991" t="s">
        <v>304</v>
      </c>
      <c r="DR109" s="989"/>
      <c r="DS109" s="989"/>
      <c r="DT109" s="989"/>
      <c r="DU109" s="990"/>
      <c r="DV109" s="991" t="s">
        <v>430</v>
      </c>
      <c r="DW109" s="989"/>
      <c r="DX109" s="989"/>
      <c r="DY109" s="989"/>
      <c r="DZ109" s="1020"/>
    </row>
    <row r="110" spans="1:131" s="248" customFormat="1" ht="26.25" customHeight="1" x14ac:dyDescent="0.2">
      <c r="A110" s="891" t="s">
        <v>432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2967274</v>
      </c>
      <c r="AB110" s="982"/>
      <c r="AC110" s="982"/>
      <c r="AD110" s="982"/>
      <c r="AE110" s="983"/>
      <c r="AF110" s="984">
        <v>3011055</v>
      </c>
      <c r="AG110" s="982"/>
      <c r="AH110" s="982"/>
      <c r="AI110" s="982"/>
      <c r="AJ110" s="983"/>
      <c r="AK110" s="984">
        <v>2935193</v>
      </c>
      <c r="AL110" s="982"/>
      <c r="AM110" s="982"/>
      <c r="AN110" s="982"/>
      <c r="AO110" s="983"/>
      <c r="AP110" s="985">
        <v>22.1</v>
      </c>
      <c r="AQ110" s="986"/>
      <c r="AR110" s="986"/>
      <c r="AS110" s="986"/>
      <c r="AT110" s="987"/>
      <c r="AU110" s="1021" t="s">
        <v>72</v>
      </c>
      <c r="AV110" s="1022"/>
      <c r="AW110" s="1022"/>
      <c r="AX110" s="1022"/>
      <c r="AY110" s="1022"/>
      <c r="AZ110" s="947" t="s">
        <v>433</v>
      </c>
      <c r="BA110" s="892"/>
      <c r="BB110" s="892"/>
      <c r="BC110" s="892"/>
      <c r="BD110" s="892"/>
      <c r="BE110" s="892"/>
      <c r="BF110" s="892"/>
      <c r="BG110" s="892"/>
      <c r="BH110" s="892"/>
      <c r="BI110" s="892"/>
      <c r="BJ110" s="892"/>
      <c r="BK110" s="892"/>
      <c r="BL110" s="892"/>
      <c r="BM110" s="892"/>
      <c r="BN110" s="892"/>
      <c r="BO110" s="892"/>
      <c r="BP110" s="893"/>
      <c r="BQ110" s="948">
        <v>24791522</v>
      </c>
      <c r="BR110" s="929"/>
      <c r="BS110" s="929"/>
      <c r="BT110" s="929"/>
      <c r="BU110" s="929"/>
      <c r="BV110" s="929">
        <v>23213877</v>
      </c>
      <c r="BW110" s="929"/>
      <c r="BX110" s="929"/>
      <c r="BY110" s="929"/>
      <c r="BZ110" s="929"/>
      <c r="CA110" s="929">
        <v>21702739</v>
      </c>
      <c r="CB110" s="929"/>
      <c r="CC110" s="929"/>
      <c r="CD110" s="929"/>
      <c r="CE110" s="929"/>
      <c r="CF110" s="953">
        <v>163.19999999999999</v>
      </c>
      <c r="CG110" s="954"/>
      <c r="CH110" s="954"/>
      <c r="CI110" s="954"/>
      <c r="CJ110" s="954"/>
      <c r="CK110" s="1017" t="s">
        <v>434</v>
      </c>
      <c r="CL110" s="903"/>
      <c r="CM110" s="978" t="s">
        <v>435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174</v>
      </c>
      <c r="DH110" s="929"/>
      <c r="DI110" s="929"/>
      <c r="DJ110" s="929"/>
      <c r="DK110" s="929"/>
      <c r="DL110" s="929" t="s">
        <v>174</v>
      </c>
      <c r="DM110" s="929"/>
      <c r="DN110" s="929"/>
      <c r="DO110" s="929"/>
      <c r="DP110" s="929"/>
      <c r="DQ110" s="929" t="s">
        <v>174</v>
      </c>
      <c r="DR110" s="929"/>
      <c r="DS110" s="929"/>
      <c r="DT110" s="929"/>
      <c r="DU110" s="929"/>
      <c r="DV110" s="930" t="s">
        <v>174</v>
      </c>
      <c r="DW110" s="930"/>
      <c r="DX110" s="930"/>
      <c r="DY110" s="930"/>
      <c r="DZ110" s="931"/>
    </row>
    <row r="111" spans="1:131" s="248" customFormat="1" ht="26.25" customHeight="1" x14ac:dyDescent="0.2">
      <c r="A111" s="858" t="s">
        <v>436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174</v>
      </c>
      <c r="AB111" s="1010"/>
      <c r="AC111" s="1010"/>
      <c r="AD111" s="1010"/>
      <c r="AE111" s="1011"/>
      <c r="AF111" s="1012" t="s">
        <v>174</v>
      </c>
      <c r="AG111" s="1010"/>
      <c r="AH111" s="1010"/>
      <c r="AI111" s="1010"/>
      <c r="AJ111" s="1011"/>
      <c r="AK111" s="1012" t="s">
        <v>174</v>
      </c>
      <c r="AL111" s="1010"/>
      <c r="AM111" s="1010"/>
      <c r="AN111" s="1010"/>
      <c r="AO111" s="1011"/>
      <c r="AP111" s="1013" t="s">
        <v>174</v>
      </c>
      <c r="AQ111" s="1014"/>
      <c r="AR111" s="1014"/>
      <c r="AS111" s="1014"/>
      <c r="AT111" s="1015"/>
      <c r="AU111" s="1023"/>
      <c r="AV111" s="1024"/>
      <c r="AW111" s="1024"/>
      <c r="AX111" s="1024"/>
      <c r="AY111" s="1024"/>
      <c r="AZ111" s="899" t="s">
        <v>437</v>
      </c>
      <c r="BA111" s="834"/>
      <c r="BB111" s="834"/>
      <c r="BC111" s="834"/>
      <c r="BD111" s="834"/>
      <c r="BE111" s="834"/>
      <c r="BF111" s="834"/>
      <c r="BG111" s="834"/>
      <c r="BH111" s="834"/>
      <c r="BI111" s="834"/>
      <c r="BJ111" s="834"/>
      <c r="BK111" s="834"/>
      <c r="BL111" s="834"/>
      <c r="BM111" s="834"/>
      <c r="BN111" s="834"/>
      <c r="BO111" s="834"/>
      <c r="BP111" s="835"/>
      <c r="BQ111" s="900">
        <v>102989</v>
      </c>
      <c r="BR111" s="901"/>
      <c r="BS111" s="901"/>
      <c r="BT111" s="901"/>
      <c r="BU111" s="901"/>
      <c r="BV111" s="901">
        <v>88036</v>
      </c>
      <c r="BW111" s="901"/>
      <c r="BX111" s="901"/>
      <c r="BY111" s="901"/>
      <c r="BZ111" s="901"/>
      <c r="CA111" s="901">
        <v>86971</v>
      </c>
      <c r="CB111" s="901"/>
      <c r="CC111" s="901"/>
      <c r="CD111" s="901"/>
      <c r="CE111" s="901"/>
      <c r="CF111" s="962">
        <v>0.7</v>
      </c>
      <c r="CG111" s="963"/>
      <c r="CH111" s="963"/>
      <c r="CI111" s="963"/>
      <c r="CJ111" s="963"/>
      <c r="CK111" s="1018"/>
      <c r="CL111" s="905"/>
      <c r="CM111" s="908" t="s">
        <v>438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174</v>
      </c>
      <c r="DH111" s="901"/>
      <c r="DI111" s="901"/>
      <c r="DJ111" s="901"/>
      <c r="DK111" s="901"/>
      <c r="DL111" s="901" t="s">
        <v>174</v>
      </c>
      <c r="DM111" s="901"/>
      <c r="DN111" s="901"/>
      <c r="DO111" s="901"/>
      <c r="DP111" s="901"/>
      <c r="DQ111" s="901" t="s">
        <v>174</v>
      </c>
      <c r="DR111" s="901"/>
      <c r="DS111" s="901"/>
      <c r="DT111" s="901"/>
      <c r="DU111" s="901"/>
      <c r="DV111" s="878" t="s">
        <v>174</v>
      </c>
      <c r="DW111" s="878"/>
      <c r="DX111" s="878"/>
      <c r="DY111" s="878"/>
      <c r="DZ111" s="879"/>
    </row>
    <row r="112" spans="1:131" s="248" customFormat="1" ht="26.25" customHeight="1" x14ac:dyDescent="0.2">
      <c r="A112" s="1003" t="s">
        <v>439</v>
      </c>
      <c r="B112" s="1004"/>
      <c r="C112" s="834" t="s">
        <v>440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174</v>
      </c>
      <c r="AB112" s="864"/>
      <c r="AC112" s="864"/>
      <c r="AD112" s="864"/>
      <c r="AE112" s="865"/>
      <c r="AF112" s="866" t="s">
        <v>174</v>
      </c>
      <c r="AG112" s="864"/>
      <c r="AH112" s="864"/>
      <c r="AI112" s="864"/>
      <c r="AJ112" s="865"/>
      <c r="AK112" s="866" t="s">
        <v>174</v>
      </c>
      <c r="AL112" s="864"/>
      <c r="AM112" s="864"/>
      <c r="AN112" s="864"/>
      <c r="AO112" s="865"/>
      <c r="AP112" s="911" t="s">
        <v>174</v>
      </c>
      <c r="AQ112" s="912"/>
      <c r="AR112" s="912"/>
      <c r="AS112" s="912"/>
      <c r="AT112" s="913"/>
      <c r="AU112" s="1023"/>
      <c r="AV112" s="1024"/>
      <c r="AW112" s="1024"/>
      <c r="AX112" s="1024"/>
      <c r="AY112" s="1024"/>
      <c r="AZ112" s="899" t="s">
        <v>441</v>
      </c>
      <c r="BA112" s="834"/>
      <c r="BB112" s="834"/>
      <c r="BC112" s="834"/>
      <c r="BD112" s="834"/>
      <c r="BE112" s="834"/>
      <c r="BF112" s="834"/>
      <c r="BG112" s="834"/>
      <c r="BH112" s="834"/>
      <c r="BI112" s="834"/>
      <c r="BJ112" s="834"/>
      <c r="BK112" s="834"/>
      <c r="BL112" s="834"/>
      <c r="BM112" s="834"/>
      <c r="BN112" s="834"/>
      <c r="BO112" s="834"/>
      <c r="BP112" s="835"/>
      <c r="BQ112" s="900">
        <v>6574972</v>
      </c>
      <c r="BR112" s="901"/>
      <c r="BS112" s="901"/>
      <c r="BT112" s="901"/>
      <c r="BU112" s="901"/>
      <c r="BV112" s="901">
        <v>6283395</v>
      </c>
      <c r="BW112" s="901"/>
      <c r="BX112" s="901"/>
      <c r="BY112" s="901"/>
      <c r="BZ112" s="901"/>
      <c r="CA112" s="901">
        <v>5794162</v>
      </c>
      <c r="CB112" s="901"/>
      <c r="CC112" s="901"/>
      <c r="CD112" s="901"/>
      <c r="CE112" s="901"/>
      <c r="CF112" s="962">
        <v>43.6</v>
      </c>
      <c r="CG112" s="963"/>
      <c r="CH112" s="963"/>
      <c r="CI112" s="963"/>
      <c r="CJ112" s="963"/>
      <c r="CK112" s="1018"/>
      <c r="CL112" s="905"/>
      <c r="CM112" s="908" t="s">
        <v>442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174</v>
      </c>
      <c r="DH112" s="901"/>
      <c r="DI112" s="901"/>
      <c r="DJ112" s="901"/>
      <c r="DK112" s="901"/>
      <c r="DL112" s="901" t="s">
        <v>174</v>
      </c>
      <c r="DM112" s="901"/>
      <c r="DN112" s="901"/>
      <c r="DO112" s="901"/>
      <c r="DP112" s="901"/>
      <c r="DQ112" s="901" t="s">
        <v>174</v>
      </c>
      <c r="DR112" s="901"/>
      <c r="DS112" s="901"/>
      <c r="DT112" s="901"/>
      <c r="DU112" s="901"/>
      <c r="DV112" s="878" t="s">
        <v>174</v>
      </c>
      <c r="DW112" s="878"/>
      <c r="DX112" s="878"/>
      <c r="DY112" s="878"/>
      <c r="DZ112" s="879"/>
    </row>
    <row r="113" spans="1:130" s="248" customFormat="1" ht="26.25" customHeight="1" x14ac:dyDescent="0.2">
      <c r="A113" s="1005"/>
      <c r="B113" s="1006"/>
      <c r="C113" s="834" t="s">
        <v>443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607026</v>
      </c>
      <c r="AB113" s="1010"/>
      <c r="AC113" s="1010"/>
      <c r="AD113" s="1010"/>
      <c r="AE113" s="1011"/>
      <c r="AF113" s="1012">
        <v>596727</v>
      </c>
      <c r="AG113" s="1010"/>
      <c r="AH113" s="1010"/>
      <c r="AI113" s="1010"/>
      <c r="AJ113" s="1011"/>
      <c r="AK113" s="1012">
        <v>575695</v>
      </c>
      <c r="AL113" s="1010"/>
      <c r="AM113" s="1010"/>
      <c r="AN113" s="1010"/>
      <c r="AO113" s="1011"/>
      <c r="AP113" s="1013">
        <v>4.3</v>
      </c>
      <c r="AQ113" s="1014"/>
      <c r="AR113" s="1014"/>
      <c r="AS113" s="1014"/>
      <c r="AT113" s="1015"/>
      <c r="AU113" s="1023"/>
      <c r="AV113" s="1024"/>
      <c r="AW113" s="1024"/>
      <c r="AX113" s="1024"/>
      <c r="AY113" s="1024"/>
      <c r="AZ113" s="899" t="s">
        <v>444</v>
      </c>
      <c r="BA113" s="834"/>
      <c r="BB113" s="834"/>
      <c r="BC113" s="834"/>
      <c r="BD113" s="834"/>
      <c r="BE113" s="834"/>
      <c r="BF113" s="834"/>
      <c r="BG113" s="834"/>
      <c r="BH113" s="834"/>
      <c r="BI113" s="834"/>
      <c r="BJ113" s="834"/>
      <c r="BK113" s="834"/>
      <c r="BL113" s="834"/>
      <c r="BM113" s="834"/>
      <c r="BN113" s="834"/>
      <c r="BO113" s="834"/>
      <c r="BP113" s="835"/>
      <c r="BQ113" s="900">
        <v>272213</v>
      </c>
      <c r="BR113" s="901"/>
      <c r="BS113" s="901"/>
      <c r="BT113" s="901"/>
      <c r="BU113" s="901"/>
      <c r="BV113" s="901">
        <v>247942</v>
      </c>
      <c r="BW113" s="901"/>
      <c r="BX113" s="901"/>
      <c r="BY113" s="901"/>
      <c r="BZ113" s="901"/>
      <c r="CA113" s="901">
        <v>246498</v>
      </c>
      <c r="CB113" s="901"/>
      <c r="CC113" s="901"/>
      <c r="CD113" s="901"/>
      <c r="CE113" s="901"/>
      <c r="CF113" s="962">
        <v>1.9</v>
      </c>
      <c r="CG113" s="963"/>
      <c r="CH113" s="963"/>
      <c r="CI113" s="963"/>
      <c r="CJ113" s="963"/>
      <c r="CK113" s="1018"/>
      <c r="CL113" s="905"/>
      <c r="CM113" s="908" t="s">
        <v>445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174</v>
      </c>
      <c r="DH113" s="864"/>
      <c r="DI113" s="864"/>
      <c r="DJ113" s="864"/>
      <c r="DK113" s="865"/>
      <c r="DL113" s="866" t="s">
        <v>174</v>
      </c>
      <c r="DM113" s="864"/>
      <c r="DN113" s="864"/>
      <c r="DO113" s="864"/>
      <c r="DP113" s="865"/>
      <c r="DQ113" s="866" t="s">
        <v>174</v>
      </c>
      <c r="DR113" s="864"/>
      <c r="DS113" s="864"/>
      <c r="DT113" s="864"/>
      <c r="DU113" s="865"/>
      <c r="DV113" s="911" t="s">
        <v>174</v>
      </c>
      <c r="DW113" s="912"/>
      <c r="DX113" s="912"/>
      <c r="DY113" s="912"/>
      <c r="DZ113" s="913"/>
    </row>
    <row r="114" spans="1:130" s="248" customFormat="1" ht="26.25" customHeight="1" x14ac:dyDescent="0.2">
      <c r="A114" s="1005"/>
      <c r="B114" s="1006"/>
      <c r="C114" s="834" t="s">
        <v>446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42060</v>
      </c>
      <c r="AB114" s="864"/>
      <c r="AC114" s="864"/>
      <c r="AD114" s="864"/>
      <c r="AE114" s="865"/>
      <c r="AF114" s="866">
        <v>43497</v>
      </c>
      <c r="AG114" s="864"/>
      <c r="AH114" s="864"/>
      <c r="AI114" s="864"/>
      <c r="AJ114" s="865"/>
      <c r="AK114" s="866">
        <v>50297</v>
      </c>
      <c r="AL114" s="864"/>
      <c r="AM114" s="864"/>
      <c r="AN114" s="864"/>
      <c r="AO114" s="865"/>
      <c r="AP114" s="911">
        <v>0.4</v>
      </c>
      <c r="AQ114" s="912"/>
      <c r="AR114" s="912"/>
      <c r="AS114" s="912"/>
      <c r="AT114" s="913"/>
      <c r="AU114" s="1023"/>
      <c r="AV114" s="1024"/>
      <c r="AW114" s="1024"/>
      <c r="AX114" s="1024"/>
      <c r="AY114" s="1024"/>
      <c r="AZ114" s="899" t="s">
        <v>447</v>
      </c>
      <c r="BA114" s="834"/>
      <c r="BB114" s="834"/>
      <c r="BC114" s="834"/>
      <c r="BD114" s="834"/>
      <c r="BE114" s="834"/>
      <c r="BF114" s="834"/>
      <c r="BG114" s="834"/>
      <c r="BH114" s="834"/>
      <c r="BI114" s="834"/>
      <c r="BJ114" s="834"/>
      <c r="BK114" s="834"/>
      <c r="BL114" s="834"/>
      <c r="BM114" s="834"/>
      <c r="BN114" s="834"/>
      <c r="BO114" s="834"/>
      <c r="BP114" s="835"/>
      <c r="BQ114" s="900">
        <v>2934898</v>
      </c>
      <c r="BR114" s="901"/>
      <c r="BS114" s="901"/>
      <c r="BT114" s="901"/>
      <c r="BU114" s="901"/>
      <c r="BV114" s="901">
        <v>2923276</v>
      </c>
      <c r="BW114" s="901"/>
      <c r="BX114" s="901"/>
      <c r="BY114" s="901"/>
      <c r="BZ114" s="901"/>
      <c r="CA114" s="901">
        <v>2824605</v>
      </c>
      <c r="CB114" s="901"/>
      <c r="CC114" s="901"/>
      <c r="CD114" s="901"/>
      <c r="CE114" s="901"/>
      <c r="CF114" s="962">
        <v>21.2</v>
      </c>
      <c r="CG114" s="963"/>
      <c r="CH114" s="963"/>
      <c r="CI114" s="963"/>
      <c r="CJ114" s="963"/>
      <c r="CK114" s="1018"/>
      <c r="CL114" s="905"/>
      <c r="CM114" s="908" t="s">
        <v>448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174</v>
      </c>
      <c r="DH114" s="864"/>
      <c r="DI114" s="864"/>
      <c r="DJ114" s="864"/>
      <c r="DK114" s="865"/>
      <c r="DL114" s="866" t="s">
        <v>174</v>
      </c>
      <c r="DM114" s="864"/>
      <c r="DN114" s="864"/>
      <c r="DO114" s="864"/>
      <c r="DP114" s="865"/>
      <c r="DQ114" s="866" t="s">
        <v>174</v>
      </c>
      <c r="DR114" s="864"/>
      <c r="DS114" s="864"/>
      <c r="DT114" s="864"/>
      <c r="DU114" s="865"/>
      <c r="DV114" s="911" t="s">
        <v>174</v>
      </c>
      <c r="DW114" s="912"/>
      <c r="DX114" s="912"/>
      <c r="DY114" s="912"/>
      <c r="DZ114" s="913"/>
    </row>
    <row r="115" spans="1:130" s="248" customFormat="1" ht="26.25" customHeight="1" x14ac:dyDescent="0.2">
      <c r="A115" s="1005"/>
      <c r="B115" s="1006"/>
      <c r="C115" s="834" t="s">
        <v>449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1493</v>
      </c>
      <c r="AB115" s="1010"/>
      <c r="AC115" s="1010"/>
      <c r="AD115" s="1010"/>
      <c r="AE115" s="1011"/>
      <c r="AF115" s="1012">
        <v>1269</v>
      </c>
      <c r="AG115" s="1010"/>
      <c r="AH115" s="1010"/>
      <c r="AI115" s="1010"/>
      <c r="AJ115" s="1011"/>
      <c r="AK115" s="1012">
        <v>1066</v>
      </c>
      <c r="AL115" s="1010"/>
      <c r="AM115" s="1010"/>
      <c r="AN115" s="1010"/>
      <c r="AO115" s="1011"/>
      <c r="AP115" s="1013">
        <v>0</v>
      </c>
      <c r="AQ115" s="1014"/>
      <c r="AR115" s="1014"/>
      <c r="AS115" s="1014"/>
      <c r="AT115" s="1015"/>
      <c r="AU115" s="1023"/>
      <c r="AV115" s="1024"/>
      <c r="AW115" s="1024"/>
      <c r="AX115" s="1024"/>
      <c r="AY115" s="1024"/>
      <c r="AZ115" s="899" t="s">
        <v>450</v>
      </c>
      <c r="BA115" s="834"/>
      <c r="BB115" s="834"/>
      <c r="BC115" s="834"/>
      <c r="BD115" s="834"/>
      <c r="BE115" s="834"/>
      <c r="BF115" s="834"/>
      <c r="BG115" s="834"/>
      <c r="BH115" s="834"/>
      <c r="BI115" s="834"/>
      <c r="BJ115" s="834"/>
      <c r="BK115" s="834"/>
      <c r="BL115" s="834"/>
      <c r="BM115" s="834"/>
      <c r="BN115" s="834"/>
      <c r="BO115" s="834"/>
      <c r="BP115" s="835"/>
      <c r="BQ115" s="900">
        <v>252117</v>
      </c>
      <c r="BR115" s="901"/>
      <c r="BS115" s="901"/>
      <c r="BT115" s="901"/>
      <c r="BU115" s="901"/>
      <c r="BV115" s="901">
        <v>257540</v>
      </c>
      <c r="BW115" s="901"/>
      <c r="BX115" s="901"/>
      <c r="BY115" s="901"/>
      <c r="BZ115" s="901"/>
      <c r="CA115" s="901">
        <v>261673</v>
      </c>
      <c r="CB115" s="901"/>
      <c r="CC115" s="901"/>
      <c r="CD115" s="901"/>
      <c r="CE115" s="901"/>
      <c r="CF115" s="962">
        <v>2</v>
      </c>
      <c r="CG115" s="963"/>
      <c r="CH115" s="963"/>
      <c r="CI115" s="963"/>
      <c r="CJ115" s="963"/>
      <c r="CK115" s="1018"/>
      <c r="CL115" s="905"/>
      <c r="CM115" s="899"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96892</v>
      </c>
      <c r="DH115" s="864"/>
      <c r="DI115" s="864"/>
      <c r="DJ115" s="864"/>
      <c r="DK115" s="865"/>
      <c r="DL115" s="866">
        <v>84372</v>
      </c>
      <c r="DM115" s="864"/>
      <c r="DN115" s="864"/>
      <c r="DO115" s="864"/>
      <c r="DP115" s="865"/>
      <c r="DQ115" s="866">
        <v>84372</v>
      </c>
      <c r="DR115" s="864"/>
      <c r="DS115" s="864"/>
      <c r="DT115" s="864"/>
      <c r="DU115" s="865"/>
      <c r="DV115" s="911">
        <v>0.6</v>
      </c>
      <c r="DW115" s="912"/>
      <c r="DX115" s="912"/>
      <c r="DY115" s="912"/>
      <c r="DZ115" s="913"/>
    </row>
    <row r="116" spans="1:130" s="248" customFormat="1" ht="26.25" customHeight="1" x14ac:dyDescent="0.2">
      <c r="A116" s="1007"/>
      <c r="B116" s="1008"/>
      <c r="C116" s="967" t="s">
        <v>452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174</v>
      </c>
      <c r="AB116" s="864"/>
      <c r="AC116" s="864"/>
      <c r="AD116" s="864"/>
      <c r="AE116" s="865"/>
      <c r="AF116" s="866" t="s">
        <v>174</v>
      </c>
      <c r="AG116" s="864"/>
      <c r="AH116" s="864"/>
      <c r="AI116" s="864"/>
      <c r="AJ116" s="865"/>
      <c r="AK116" s="866" t="s">
        <v>174</v>
      </c>
      <c r="AL116" s="864"/>
      <c r="AM116" s="864"/>
      <c r="AN116" s="864"/>
      <c r="AO116" s="865"/>
      <c r="AP116" s="911" t="s">
        <v>174</v>
      </c>
      <c r="AQ116" s="912"/>
      <c r="AR116" s="912"/>
      <c r="AS116" s="912"/>
      <c r="AT116" s="913"/>
      <c r="AU116" s="1023"/>
      <c r="AV116" s="1024"/>
      <c r="AW116" s="1024"/>
      <c r="AX116" s="1024"/>
      <c r="AY116" s="1024"/>
      <c r="AZ116" s="950" t="s">
        <v>453</v>
      </c>
      <c r="BA116" s="951"/>
      <c r="BB116" s="951"/>
      <c r="BC116" s="951"/>
      <c r="BD116" s="951"/>
      <c r="BE116" s="951"/>
      <c r="BF116" s="951"/>
      <c r="BG116" s="951"/>
      <c r="BH116" s="951"/>
      <c r="BI116" s="951"/>
      <c r="BJ116" s="951"/>
      <c r="BK116" s="951"/>
      <c r="BL116" s="951"/>
      <c r="BM116" s="951"/>
      <c r="BN116" s="951"/>
      <c r="BO116" s="951"/>
      <c r="BP116" s="952"/>
      <c r="BQ116" s="900" t="s">
        <v>174</v>
      </c>
      <c r="BR116" s="901"/>
      <c r="BS116" s="901"/>
      <c r="BT116" s="901"/>
      <c r="BU116" s="901"/>
      <c r="BV116" s="901" t="s">
        <v>174</v>
      </c>
      <c r="BW116" s="901"/>
      <c r="BX116" s="901"/>
      <c r="BY116" s="901"/>
      <c r="BZ116" s="901"/>
      <c r="CA116" s="901" t="s">
        <v>174</v>
      </c>
      <c r="CB116" s="901"/>
      <c r="CC116" s="901"/>
      <c r="CD116" s="901"/>
      <c r="CE116" s="901"/>
      <c r="CF116" s="962" t="s">
        <v>174</v>
      </c>
      <c r="CG116" s="963"/>
      <c r="CH116" s="963"/>
      <c r="CI116" s="963"/>
      <c r="CJ116" s="963"/>
      <c r="CK116" s="1018"/>
      <c r="CL116" s="905"/>
      <c r="CM116" s="908" t="s">
        <v>454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4858</v>
      </c>
      <c r="DH116" s="864"/>
      <c r="DI116" s="864"/>
      <c r="DJ116" s="864"/>
      <c r="DK116" s="865"/>
      <c r="DL116" s="866">
        <v>3619</v>
      </c>
      <c r="DM116" s="864"/>
      <c r="DN116" s="864"/>
      <c r="DO116" s="864"/>
      <c r="DP116" s="865"/>
      <c r="DQ116" s="866">
        <v>2570</v>
      </c>
      <c r="DR116" s="864"/>
      <c r="DS116" s="864"/>
      <c r="DT116" s="864"/>
      <c r="DU116" s="865"/>
      <c r="DV116" s="911">
        <v>0</v>
      </c>
      <c r="DW116" s="912"/>
      <c r="DX116" s="912"/>
      <c r="DY116" s="912"/>
      <c r="DZ116" s="913"/>
    </row>
    <row r="117" spans="1:130" s="248" customFormat="1" ht="26.25" customHeight="1" x14ac:dyDescent="0.2">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455</v>
      </c>
      <c r="Z117" s="990"/>
      <c r="AA117" s="995">
        <v>3617853</v>
      </c>
      <c r="AB117" s="996"/>
      <c r="AC117" s="996"/>
      <c r="AD117" s="996"/>
      <c r="AE117" s="997"/>
      <c r="AF117" s="998">
        <v>3652548</v>
      </c>
      <c r="AG117" s="996"/>
      <c r="AH117" s="996"/>
      <c r="AI117" s="996"/>
      <c r="AJ117" s="997"/>
      <c r="AK117" s="998">
        <v>3562251</v>
      </c>
      <c r="AL117" s="996"/>
      <c r="AM117" s="996"/>
      <c r="AN117" s="996"/>
      <c r="AO117" s="997"/>
      <c r="AP117" s="999"/>
      <c r="AQ117" s="1000"/>
      <c r="AR117" s="1000"/>
      <c r="AS117" s="1000"/>
      <c r="AT117" s="1001"/>
      <c r="AU117" s="1023"/>
      <c r="AV117" s="1024"/>
      <c r="AW117" s="1024"/>
      <c r="AX117" s="1024"/>
      <c r="AY117" s="1024"/>
      <c r="AZ117" s="950" t="s">
        <v>456</v>
      </c>
      <c r="BA117" s="951"/>
      <c r="BB117" s="951"/>
      <c r="BC117" s="951"/>
      <c r="BD117" s="951"/>
      <c r="BE117" s="951"/>
      <c r="BF117" s="951"/>
      <c r="BG117" s="951"/>
      <c r="BH117" s="951"/>
      <c r="BI117" s="951"/>
      <c r="BJ117" s="951"/>
      <c r="BK117" s="951"/>
      <c r="BL117" s="951"/>
      <c r="BM117" s="951"/>
      <c r="BN117" s="951"/>
      <c r="BO117" s="951"/>
      <c r="BP117" s="952"/>
      <c r="BQ117" s="900" t="s">
        <v>174</v>
      </c>
      <c r="BR117" s="901"/>
      <c r="BS117" s="901"/>
      <c r="BT117" s="901"/>
      <c r="BU117" s="901"/>
      <c r="BV117" s="901" t="s">
        <v>174</v>
      </c>
      <c r="BW117" s="901"/>
      <c r="BX117" s="901"/>
      <c r="BY117" s="901"/>
      <c r="BZ117" s="901"/>
      <c r="CA117" s="901" t="s">
        <v>174</v>
      </c>
      <c r="CB117" s="901"/>
      <c r="CC117" s="901"/>
      <c r="CD117" s="901"/>
      <c r="CE117" s="901"/>
      <c r="CF117" s="962" t="s">
        <v>174</v>
      </c>
      <c r="CG117" s="963"/>
      <c r="CH117" s="963"/>
      <c r="CI117" s="963"/>
      <c r="CJ117" s="963"/>
      <c r="CK117" s="1018"/>
      <c r="CL117" s="905"/>
      <c r="CM117" s="908" t="s">
        <v>457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174</v>
      </c>
      <c r="DH117" s="864"/>
      <c r="DI117" s="864"/>
      <c r="DJ117" s="864"/>
      <c r="DK117" s="865"/>
      <c r="DL117" s="866" t="s">
        <v>174</v>
      </c>
      <c r="DM117" s="864"/>
      <c r="DN117" s="864"/>
      <c r="DO117" s="864"/>
      <c r="DP117" s="865"/>
      <c r="DQ117" s="866" t="s">
        <v>174</v>
      </c>
      <c r="DR117" s="864"/>
      <c r="DS117" s="864"/>
      <c r="DT117" s="864"/>
      <c r="DU117" s="865"/>
      <c r="DV117" s="911" t="s">
        <v>174</v>
      </c>
      <c r="DW117" s="912"/>
      <c r="DX117" s="912"/>
      <c r="DY117" s="912"/>
      <c r="DZ117" s="913"/>
    </row>
    <row r="118" spans="1:130" s="248" customFormat="1" ht="26.25" customHeight="1" x14ac:dyDescent="0.2">
      <c r="A118" s="988" t="s">
        <v>431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428</v>
      </c>
      <c r="AB118" s="989"/>
      <c r="AC118" s="989"/>
      <c r="AD118" s="989"/>
      <c r="AE118" s="990"/>
      <c r="AF118" s="991" t="s">
        <v>429</v>
      </c>
      <c r="AG118" s="989"/>
      <c r="AH118" s="989"/>
      <c r="AI118" s="989"/>
      <c r="AJ118" s="990"/>
      <c r="AK118" s="991" t="s">
        <v>304</v>
      </c>
      <c r="AL118" s="989"/>
      <c r="AM118" s="989"/>
      <c r="AN118" s="989"/>
      <c r="AO118" s="990"/>
      <c r="AP118" s="992" t="s">
        <v>430</v>
      </c>
      <c r="AQ118" s="993"/>
      <c r="AR118" s="993"/>
      <c r="AS118" s="993"/>
      <c r="AT118" s="994"/>
      <c r="AU118" s="1023"/>
      <c r="AV118" s="1024"/>
      <c r="AW118" s="1024"/>
      <c r="AX118" s="1024"/>
      <c r="AY118" s="1024"/>
      <c r="AZ118" s="966" t="s">
        <v>458</v>
      </c>
      <c r="BA118" s="967"/>
      <c r="BB118" s="967"/>
      <c r="BC118" s="967"/>
      <c r="BD118" s="967"/>
      <c r="BE118" s="967"/>
      <c r="BF118" s="967"/>
      <c r="BG118" s="967"/>
      <c r="BH118" s="967"/>
      <c r="BI118" s="967"/>
      <c r="BJ118" s="967"/>
      <c r="BK118" s="967"/>
      <c r="BL118" s="967"/>
      <c r="BM118" s="967"/>
      <c r="BN118" s="967"/>
      <c r="BO118" s="967"/>
      <c r="BP118" s="968"/>
      <c r="BQ118" s="969" t="s">
        <v>174</v>
      </c>
      <c r="BR118" s="932"/>
      <c r="BS118" s="932"/>
      <c r="BT118" s="932"/>
      <c r="BU118" s="932"/>
      <c r="BV118" s="932" t="s">
        <v>174</v>
      </c>
      <c r="BW118" s="932"/>
      <c r="BX118" s="932"/>
      <c r="BY118" s="932"/>
      <c r="BZ118" s="932"/>
      <c r="CA118" s="932" t="s">
        <v>174</v>
      </c>
      <c r="CB118" s="932"/>
      <c r="CC118" s="932"/>
      <c r="CD118" s="932"/>
      <c r="CE118" s="932"/>
      <c r="CF118" s="962" t="s">
        <v>174</v>
      </c>
      <c r="CG118" s="963"/>
      <c r="CH118" s="963"/>
      <c r="CI118" s="963"/>
      <c r="CJ118" s="963"/>
      <c r="CK118" s="1018"/>
      <c r="CL118" s="905"/>
      <c r="CM118" s="908" t="s">
        <v>459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174</v>
      </c>
      <c r="DH118" s="864"/>
      <c r="DI118" s="864"/>
      <c r="DJ118" s="864"/>
      <c r="DK118" s="865"/>
      <c r="DL118" s="866" t="s">
        <v>174</v>
      </c>
      <c r="DM118" s="864"/>
      <c r="DN118" s="864"/>
      <c r="DO118" s="864"/>
      <c r="DP118" s="865"/>
      <c r="DQ118" s="866" t="s">
        <v>174</v>
      </c>
      <c r="DR118" s="864"/>
      <c r="DS118" s="864"/>
      <c r="DT118" s="864"/>
      <c r="DU118" s="865"/>
      <c r="DV118" s="911" t="s">
        <v>174</v>
      </c>
      <c r="DW118" s="912"/>
      <c r="DX118" s="912"/>
      <c r="DY118" s="912"/>
      <c r="DZ118" s="913"/>
    </row>
    <row r="119" spans="1:130" s="248" customFormat="1" ht="26.25" customHeight="1" x14ac:dyDescent="0.2">
      <c r="A119" s="902" t="s">
        <v>434</v>
      </c>
      <c r="B119" s="903"/>
      <c r="C119" s="978" t="s">
        <v>435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174</v>
      </c>
      <c r="AB119" s="982"/>
      <c r="AC119" s="982"/>
      <c r="AD119" s="982"/>
      <c r="AE119" s="983"/>
      <c r="AF119" s="984" t="s">
        <v>174</v>
      </c>
      <c r="AG119" s="982"/>
      <c r="AH119" s="982"/>
      <c r="AI119" s="982"/>
      <c r="AJ119" s="983"/>
      <c r="AK119" s="984" t="s">
        <v>174</v>
      </c>
      <c r="AL119" s="982"/>
      <c r="AM119" s="982"/>
      <c r="AN119" s="982"/>
      <c r="AO119" s="983"/>
      <c r="AP119" s="985" t="s">
        <v>174</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460</v>
      </c>
      <c r="BP119" s="965"/>
      <c r="BQ119" s="969">
        <v>34928711</v>
      </c>
      <c r="BR119" s="932"/>
      <c r="BS119" s="932"/>
      <c r="BT119" s="932"/>
      <c r="BU119" s="932"/>
      <c r="BV119" s="932">
        <v>33014066</v>
      </c>
      <c r="BW119" s="932"/>
      <c r="BX119" s="932"/>
      <c r="BY119" s="932"/>
      <c r="BZ119" s="932"/>
      <c r="CA119" s="932">
        <v>30916648</v>
      </c>
      <c r="CB119" s="932"/>
      <c r="CC119" s="932"/>
      <c r="CD119" s="932"/>
      <c r="CE119" s="932"/>
      <c r="CF119" s="830"/>
      <c r="CG119" s="831"/>
      <c r="CH119" s="831"/>
      <c r="CI119" s="831"/>
      <c r="CJ119" s="921"/>
      <c r="CK119" s="1019"/>
      <c r="CL119" s="907"/>
      <c r="CM119" s="925" t="s">
        <v>461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1239</v>
      </c>
      <c r="DH119" s="847"/>
      <c r="DI119" s="847"/>
      <c r="DJ119" s="847"/>
      <c r="DK119" s="848"/>
      <c r="DL119" s="849">
        <v>45</v>
      </c>
      <c r="DM119" s="847"/>
      <c r="DN119" s="847"/>
      <c r="DO119" s="847"/>
      <c r="DP119" s="848"/>
      <c r="DQ119" s="849">
        <v>29</v>
      </c>
      <c r="DR119" s="847"/>
      <c r="DS119" s="847"/>
      <c r="DT119" s="847"/>
      <c r="DU119" s="848"/>
      <c r="DV119" s="935">
        <v>0</v>
      </c>
      <c r="DW119" s="936"/>
      <c r="DX119" s="936"/>
      <c r="DY119" s="936"/>
      <c r="DZ119" s="937"/>
    </row>
    <row r="120" spans="1:130" s="248" customFormat="1" ht="26.25" customHeight="1" x14ac:dyDescent="0.2">
      <c r="A120" s="904"/>
      <c r="B120" s="905"/>
      <c r="C120" s="908" t="s">
        <v>438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174</v>
      </c>
      <c r="AB120" s="864"/>
      <c r="AC120" s="864"/>
      <c r="AD120" s="864"/>
      <c r="AE120" s="865"/>
      <c r="AF120" s="866" t="s">
        <v>174</v>
      </c>
      <c r="AG120" s="864"/>
      <c r="AH120" s="864"/>
      <c r="AI120" s="864"/>
      <c r="AJ120" s="865"/>
      <c r="AK120" s="866" t="s">
        <v>174</v>
      </c>
      <c r="AL120" s="864"/>
      <c r="AM120" s="864"/>
      <c r="AN120" s="864"/>
      <c r="AO120" s="865"/>
      <c r="AP120" s="911" t="s">
        <v>174</v>
      </c>
      <c r="AQ120" s="912"/>
      <c r="AR120" s="912"/>
      <c r="AS120" s="912"/>
      <c r="AT120" s="913"/>
      <c r="AU120" s="970" t="s">
        <v>462</v>
      </c>
      <c r="AV120" s="971"/>
      <c r="AW120" s="971"/>
      <c r="AX120" s="971"/>
      <c r="AY120" s="972"/>
      <c r="AZ120" s="947" t="s">
        <v>463</v>
      </c>
      <c r="BA120" s="892"/>
      <c r="BB120" s="892"/>
      <c r="BC120" s="892"/>
      <c r="BD120" s="892"/>
      <c r="BE120" s="892"/>
      <c r="BF120" s="892"/>
      <c r="BG120" s="892"/>
      <c r="BH120" s="892"/>
      <c r="BI120" s="892"/>
      <c r="BJ120" s="892"/>
      <c r="BK120" s="892"/>
      <c r="BL120" s="892"/>
      <c r="BM120" s="892"/>
      <c r="BN120" s="892"/>
      <c r="BO120" s="892"/>
      <c r="BP120" s="893"/>
      <c r="BQ120" s="948">
        <v>7492999</v>
      </c>
      <c r="BR120" s="929"/>
      <c r="BS120" s="929"/>
      <c r="BT120" s="929"/>
      <c r="BU120" s="929"/>
      <c r="BV120" s="929">
        <v>7927745</v>
      </c>
      <c r="BW120" s="929"/>
      <c r="BX120" s="929"/>
      <c r="BY120" s="929"/>
      <c r="BZ120" s="929"/>
      <c r="CA120" s="929">
        <v>8276092</v>
      </c>
      <c r="CB120" s="929"/>
      <c r="CC120" s="929"/>
      <c r="CD120" s="929"/>
      <c r="CE120" s="929"/>
      <c r="CF120" s="953">
        <v>62.3</v>
      </c>
      <c r="CG120" s="954"/>
      <c r="CH120" s="954"/>
      <c r="CI120" s="954"/>
      <c r="CJ120" s="954"/>
      <c r="CK120" s="955" t="s">
        <v>464</v>
      </c>
      <c r="CL120" s="939"/>
      <c r="CM120" s="939"/>
      <c r="CN120" s="939"/>
      <c r="CO120" s="940"/>
      <c r="CP120" s="959" t="s">
        <v>405</v>
      </c>
      <c r="CQ120" s="960"/>
      <c r="CR120" s="960"/>
      <c r="CS120" s="960"/>
      <c r="CT120" s="960"/>
      <c r="CU120" s="960"/>
      <c r="CV120" s="960"/>
      <c r="CW120" s="960"/>
      <c r="CX120" s="960"/>
      <c r="CY120" s="960"/>
      <c r="CZ120" s="960"/>
      <c r="DA120" s="960"/>
      <c r="DB120" s="960"/>
      <c r="DC120" s="960"/>
      <c r="DD120" s="960"/>
      <c r="DE120" s="960"/>
      <c r="DF120" s="961"/>
      <c r="DG120" s="948" t="s">
        <v>174</v>
      </c>
      <c r="DH120" s="929"/>
      <c r="DI120" s="929"/>
      <c r="DJ120" s="929"/>
      <c r="DK120" s="929"/>
      <c r="DL120" s="929" t="s">
        <v>174</v>
      </c>
      <c r="DM120" s="929"/>
      <c r="DN120" s="929"/>
      <c r="DO120" s="929"/>
      <c r="DP120" s="929"/>
      <c r="DQ120" s="929">
        <v>4766957</v>
      </c>
      <c r="DR120" s="929"/>
      <c r="DS120" s="929"/>
      <c r="DT120" s="929"/>
      <c r="DU120" s="929"/>
      <c r="DV120" s="930">
        <v>35.9</v>
      </c>
      <c r="DW120" s="930"/>
      <c r="DX120" s="930"/>
      <c r="DY120" s="930"/>
      <c r="DZ120" s="931"/>
    </row>
    <row r="121" spans="1:130" s="248" customFormat="1" ht="26.25" customHeight="1" x14ac:dyDescent="0.2">
      <c r="A121" s="904"/>
      <c r="B121" s="905"/>
      <c r="C121" s="950" t="s">
        <v>465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174</v>
      </c>
      <c r="AB121" s="864"/>
      <c r="AC121" s="864"/>
      <c r="AD121" s="864"/>
      <c r="AE121" s="865"/>
      <c r="AF121" s="866" t="s">
        <v>174</v>
      </c>
      <c r="AG121" s="864"/>
      <c r="AH121" s="864"/>
      <c r="AI121" s="864"/>
      <c r="AJ121" s="865"/>
      <c r="AK121" s="866" t="s">
        <v>174</v>
      </c>
      <c r="AL121" s="864"/>
      <c r="AM121" s="864"/>
      <c r="AN121" s="864"/>
      <c r="AO121" s="865"/>
      <c r="AP121" s="911" t="s">
        <v>174</v>
      </c>
      <c r="AQ121" s="912"/>
      <c r="AR121" s="912"/>
      <c r="AS121" s="912"/>
      <c r="AT121" s="913"/>
      <c r="AU121" s="973"/>
      <c r="AV121" s="974"/>
      <c r="AW121" s="974"/>
      <c r="AX121" s="974"/>
      <c r="AY121" s="975"/>
      <c r="AZ121" s="899" t="s">
        <v>466</v>
      </c>
      <c r="BA121" s="834"/>
      <c r="BB121" s="834"/>
      <c r="BC121" s="834"/>
      <c r="BD121" s="834"/>
      <c r="BE121" s="834"/>
      <c r="BF121" s="834"/>
      <c r="BG121" s="834"/>
      <c r="BH121" s="834"/>
      <c r="BI121" s="834"/>
      <c r="BJ121" s="834"/>
      <c r="BK121" s="834"/>
      <c r="BL121" s="834"/>
      <c r="BM121" s="834"/>
      <c r="BN121" s="834"/>
      <c r="BO121" s="834"/>
      <c r="BP121" s="835"/>
      <c r="BQ121" s="900">
        <v>2599508</v>
      </c>
      <c r="BR121" s="901"/>
      <c r="BS121" s="901"/>
      <c r="BT121" s="901"/>
      <c r="BU121" s="901"/>
      <c r="BV121" s="901">
        <v>2321775</v>
      </c>
      <c r="BW121" s="901"/>
      <c r="BX121" s="901"/>
      <c r="BY121" s="901"/>
      <c r="BZ121" s="901"/>
      <c r="CA121" s="901">
        <v>1996623</v>
      </c>
      <c r="CB121" s="901"/>
      <c r="CC121" s="901"/>
      <c r="CD121" s="901"/>
      <c r="CE121" s="901"/>
      <c r="CF121" s="962">
        <v>15</v>
      </c>
      <c r="CG121" s="963"/>
      <c r="CH121" s="963"/>
      <c r="CI121" s="963"/>
      <c r="CJ121" s="963"/>
      <c r="CK121" s="956"/>
      <c r="CL121" s="942"/>
      <c r="CM121" s="942"/>
      <c r="CN121" s="942"/>
      <c r="CO121" s="943"/>
      <c r="CP121" s="922" t="s">
        <v>407</v>
      </c>
      <c r="CQ121" s="923"/>
      <c r="CR121" s="923"/>
      <c r="CS121" s="923"/>
      <c r="CT121" s="923"/>
      <c r="CU121" s="923"/>
      <c r="CV121" s="923"/>
      <c r="CW121" s="923"/>
      <c r="CX121" s="923"/>
      <c r="CY121" s="923"/>
      <c r="CZ121" s="923"/>
      <c r="DA121" s="923"/>
      <c r="DB121" s="923"/>
      <c r="DC121" s="923"/>
      <c r="DD121" s="923"/>
      <c r="DE121" s="923"/>
      <c r="DF121" s="924"/>
      <c r="DG121" s="900">
        <v>828433</v>
      </c>
      <c r="DH121" s="901"/>
      <c r="DI121" s="901"/>
      <c r="DJ121" s="901"/>
      <c r="DK121" s="901"/>
      <c r="DL121" s="901">
        <v>709917</v>
      </c>
      <c r="DM121" s="901"/>
      <c r="DN121" s="901"/>
      <c r="DO121" s="901"/>
      <c r="DP121" s="901"/>
      <c r="DQ121" s="901">
        <v>650534</v>
      </c>
      <c r="DR121" s="901"/>
      <c r="DS121" s="901"/>
      <c r="DT121" s="901"/>
      <c r="DU121" s="901"/>
      <c r="DV121" s="878">
        <v>4.9000000000000004</v>
      </c>
      <c r="DW121" s="878"/>
      <c r="DX121" s="878"/>
      <c r="DY121" s="878"/>
      <c r="DZ121" s="879"/>
    </row>
    <row r="122" spans="1:130" s="248" customFormat="1" ht="26.25" customHeight="1" x14ac:dyDescent="0.2">
      <c r="A122" s="904"/>
      <c r="B122" s="905"/>
      <c r="C122" s="908" t="s">
        <v>448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174</v>
      </c>
      <c r="AB122" s="864"/>
      <c r="AC122" s="864"/>
      <c r="AD122" s="864"/>
      <c r="AE122" s="865"/>
      <c r="AF122" s="866" t="s">
        <v>174</v>
      </c>
      <c r="AG122" s="864"/>
      <c r="AH122" s="864"/>
      <c r="AI122" s="864"/>
      <c r="AJ122" s="865"/>
      <c r="AK122" s="866" t="s">
        <v>174</v>
      </c>
      <c r="AL122" s="864"/>
      <c r="AM122" s="864"/>
      <c r="AN122" s="864"/>
      <c r="AO122" s="865"/>
      <c r="AP122" s="911" t="s">
        <v>174</v>
      </c>
      <c r="AQ122" s="912"/>
      <c r="AR122" s="912"/>
      <c r="AS122" s="912"/>
      <c r="AT122" s="913"/>
      <c r="AU122" s="973"/>
      <c r="AV122" s="974"/>
      <c r="AW122" s="974"/>
      <c r="AX122" s="974"/>
      <c r="AY122" s="975"/>
      <c r="AZ122" s="966" t="s">
        <v>467</v>
      </c>
      <c r="BA122" s="967"/>
      <c r="BB122" s="967"/>
      <c r="BC122" s="967"/>
      <c r="BD122" s="967"/>
      <c r="BE122" s="967"/>
      <c r="BF122" s="967"/>
      <c r="BG122" s="967"/>
      <c r="BH122" s="967"/>
      <c r="BI122" s="967"/>
      <c r="BJ122" s="967"/>
      <c r="BK122" s="967"/>
      <c r="BL122" s="967"/>
      <c r="BM122" s="967"/>
      <c r="BN122" s="967"/>
      <c r="BO122" s="967"/>
      <c r="BP122" s="968"/>
      <c r="BQ122" s="969">
        <v>23479049</v>
      </c>
      <c r="BR122" s="932"/>
      <c r="BS122" s="932"/>
      <c r="BT122" s="932"/>
      <c r="BU122" s="932"/>
      <c r="BV122" s="932">
        <v>22433372</v>
      </c>
      <c r="BW122" s="932"/>
      <c r="BX122" s="932"/>
      <c r="BY122" s="932"/>
      <c r="BZ122" s="932"/>
      <c r="CA122" s="932">
        <v>21428247</v>
      </c>
      <c r="CB122" s="932"/>
      <c r="CC122" s="932"/>
      <c r="CD122" s="932"/>
      <c r="CE122" s="932"/>
      <c r="CF122" s="933">
        <v>161.19999999999999</v>
      </c>
      <c r="CG122" s="934"/>
      <c r="CH122" s="934"/>
      <c r="CI122" s="934"/>
      <c r="CJ122" s="934"/>
      <c r="CK122" s="956"/>
      <c r="CL122" s="942"/>
      <c r="CM122" s="942"/>
      <c r="CN122" s="942"/>
      <c r="CO122" s="943"/>
      <c r="CP122" s="922" t="s">
        <v>403</v>
      </c>
      <c r="CQ122" s="923"/>
      <c r="CR122" s="923"/>
      <c r="CS122" s="923"/>
      <c r="CT122" s="923"/>
      <c r="CU122" s="923"/>
      <c r="CV122" s="923"/>
      <c r="CW122" s="923"/>
      <c r="CX122" s="923"/>
      <c r="CY122" s="923"/>
      <c r="CZ122" s="923"/>
      <c r="DA122" s="923"/>
      <c r="DB122" s="923"/>
      <c r="DC122" s="923"/>
      <c r="DD122" s="923"/>
      <c r="DE122" s="923"/>
      <c r="DF122" s="924"/>
      <c r="DG122" s="900">
        <v>381557</v>
      </c>
      <c r="DH122" s="901"/>
      <c r="DI122" s="901"/>
      <c r="DJ122" s="901"/>
      <c r="DK122" s="901"/>
      <c r="DL122" s="901">
        <v>372650</v>
      </c>
      <c r="DM122" s="901"/>
      <c r="DN122" s="901"/>
      <c r="DO122" s="901"/>
      <c r="DP122" s="901"/>
      <c r="DQ122" s="901">
        <v>376671</v>
      </c>
      <c r="DR122" s="901"/>
      <c r="DS122" s="901"/>
      <c r="DT122" s="901"/>
      <c r="DU122" s="901"/>
      <c r="DV122" s="878">
        <v>2.8</v>
      </c>
      <c r="DW122" s="878"/>
      <c r="DX122" s="878"/>
      <c r="DY122" s="878"/>
      <c r="DZ122" s="879"/>
    </row>
    <row r="123" spans="1:130" s="248" customFormat="1" ht="26.25" customHeight="1" x14ac:dyDescent="0.2">
      <c r="A123" s="904"/>
      <c r="B123" s="905"/>
      <c r="C123" s="908" t="s">
        <v>454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1430</v>
      </c>
      <c r="AB123" s="864"/>
      <c r="AC123" s="864"/>
      <c r="AD123" s="864"/>
      <c r="AE123" s="865"/>
      <c r="AF123" s="866">
        <v>1240</v>
      </c>
      <c r="AG123" s="864"/>
      <c r="AH123" s="864"/>
      <c r="AI123" s="864"/>
      <c r="AJ123" s="865"/>
      <c r="AK123" s="866">
        <v>1049</v>
      </c>
      <c r="AL123" s="864"/>
      <c r="AM123" s="864"/>
      <c r="AN123" s="864"/>
      <c r="AO123" s="865"/>
      <c r="AP123" s="911">
        <v>0</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468</v>
      </c>
      <c r="BP123" s="965"/>
      <c r="BQ123" s="919">
        <v>33571556</v>
      </c>
      <c r="BR123" s="920"/>
      <c r="BS123" s="920"/>
      <c r="BT123" s="920"/>
      <c r="BU123" s="920"/>
      <c r="BV123" s="920">
        <v>32682892</v>
      </c>
      <c r="BW123" s="920"/>
      <c r="BX123" s="920"/>
      <c r="BY123" s="920"/>
      <c r="BZ123" s="920"/>
      <c r="CA123" s="920">
        <v>31700962</v>
      </c>
      <c r="CB123" s="920"/>
      <c r="CC123" s="920"/>
      <c r="CD123" s="920"/>
      <c r="CE123" s="920"/>
      <c r="CF123" s="830"/>
      <c r="CG123" s="831"/>
      <c r="CH123" s="831"/>
      <c r="CI123" s="831"/>
      <c r="CJ123" s="921"/>
      <c r="CK123" s="956"/>
      <c r="CL123" s="942"/>
      <c r="CM123" s="942"/>
      <c r="CN123" s="942"/>
      <c r="CO123" s="943"/>
      <c r="CP123" s="922" t="s">
        <v>408</v>
      </c>
      <c r="CQ123" s="923"/>
      <c r="CR123" s="923"/>
      <c r="CS123" s="923"/>
      <c r="CT123" s="923"/>
      <c r="CU123" s="923"/>
      <c r="CV123" s="923"/>
      <c r="CW123" s="923"/>
      <c r="CX123" s="923"/>
      <c r="CY123" s="923"/>
      <c r="CZ123" s="923"/>
      <c r="DA123" s="923"/>
      <c r="DB123" s="923"/>
      <c r="DC123" s="923"/>
      <c r="DD123" s="923"/>
      <c r="DE123" s="923"/>
      <c r="DF123" s="924"/>
      <c r="DG123" s="863" t="s">
        <v>174</v>
      </c>
      <c r="DH123" s="864"/>
      <c r="DI123" s="864"/>
      <c r="DJ123" s="864"/>
      <c r="DK123" s="865"/>
      <c r="DL123" s="866" t="s">
        <v>174</v>
      </c>
      <c r="DM123" s="864"/>
      <c r="DN123" s="864"/>
      <c r="DO123" s="864"/>
      <c r="DP123" s="865"/>
      <c r="DQ123" s="866" t="s">
        <v>174</v>
      </c>
      <c r="DR123" s="864"/>
      <c r="DS123" s="864"/>
      <c r="DT123" s="864"/>
      <c r="DU123" s="865"/>
      <c r="DV123" s="911" t="s">
        <v>174</v>
      </c>
      <c r="DW123" s="912"/>
      <c r="DX123" s="912"/>
      <c r="DY123" s="912"/>
      <c r="DZ123" s="913"/>
    </row>
    <row r="124" spans="1:130" s="248" customFormat="1" ht="26.25" customHeight="1" thickBot="1" x14ac:dyDescent="0.25">
      <c r="A124" s="904"/>
      <c r="B124" s="905"/>
      <c r="C124" s="908" t="s">
        <v>457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174</v>
      </c>
      <c r="AB124" s="864"/>
      <c r="AC124" s="864"/>
      <c r="AD124" s="864"/>
      <c r="AE124" s="865"/>
      <c r="AF124" s="866" t="s">
        <v>174</v>
      </c>
      <c r="AG124" s="864"/>
      <c r="AH124" s="864"/>
      <c r="AI124" s="864"/>
      <c r="AJ124" s="865"/>
      <c r="AK124" s="866" t="s">
        <v>174</v>
      </c>
      <c r="AL124" s="864"/>
      <c r="AM124" s="864"/>
      <c r="AN124" s="864"/>
      <c r="AO124" s="865"/>
      <c r="AP124" s="911" t="s">
        <v>174</v>
      </c>
      <c r="AQ124" s="912"/>
      <c r="AR124" s="912"/>
      <c r="AS124" s="912"/>
      <c r="AT124" s="913"/>
      <c r="AU124" s="914" t="s">
        <v>469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10.6</v>
      </c>
      <c r="BR124" s="918"/>
      <c r="BS124" s="918"/>
      <c r="BT124" s="918"/>
      <c r="BU124" s="918"/>
      <c r="BV124" s="918">
        <v>2.5</v>
      </c>
      <c r="BW124" s="918"/>
      <c r="BX124" s="918"/>
      <c r="BY124" s="918"/>
      <c r="BZ124" s="918"/>
      <c r="CA124" s="918" t="s">
        <v>174</v>
      </c>
      <c r="CB124" s="918"/>
      <c r="CC124" s="918"/>
      <c r="CD124" s="918"/>
      <c r="CE124" s="918"/>
      <c r="CF124" s="808"/>
      <c r="CG124" s="809"/>
      <c r="CH124" s="809"/>
      <c r="CI124" s="809"/>
      <c r="CJ124" s="949"/>
      <c r="CK124" s="957"/>
      <c r="CL124" s="957"/>
      <c r="CM124" s="957"/>
      <c r="CN124" s="957"/>
      <c r="CO124" s="958"/>
      <c r="CP124" s="922" t="s">
        <v>470</v>
      </c>
      <c r="CQ124" s="923"/>
      <c r="CR124" s="923"/>
      <c r="CS124" s="923"/>
      <c r="CT124" s="923"/>
      <c r="CU124" s="923"/>
      <c r="CV124" s="923"/>
      <c r="CW124" s="923"/>
      <c r="CX124" s="923"/>
      <c r="CY124" s="923"/>
      <c r="CZ124" s="923"/>
      <c r="DA124" s="923"/>
      <c r="DB124" s="923"/>
      <c r="DC124" s="923"/>
      <c r="DD124" s="923"/>
      <c r="DE124" s="923"/>
      <c r="DF124" s="924"/>
      <c r="DG124" s="846">
        <v>5364982</v>
      </c>
      <c r="DH124" s="847"/>
      <c r="DI124" s="847"/>
      <c r="DJ124" s="847"/>
      <c r="DK124" s="848"/>
      <c r="DL124" s="849">
        <v>5200828</v>
      </c>
      <c r="DM124" s="847"/>
      <c r="DN124" s="847"/>
      <c r="DO124" s="847"/>
      <c r="DP124" s="848"/>
      <c r="DQ124" s="849" t="s">
        <v>174</v>
      </c>
      <c r="DR124" s="847"/>
      <c r="DS124" s="847"/>
      <c r="DT124" s="847"/>
      <c r="DU124" s="848"/>
      <c r="DV124" s="935" t="s">
        <v>174</v>
      </c>
      <c r="DW124" s="936"/>
      <c r="DX124" s="936"/>
      <c r="DY124" s="936"/>
      <c r="DZ124" s="937"/>
    </row>
    <row r="125" spans="1:130" s="248" customFormat="1" ht="26.25" customHeight="1" x14ac:dyDescent="0.2">
      <c r="A125" s="904"/>
      <c r="B125" s="905"/>
      <c r="C125" s="908" t="s">
        <v>459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174</v>
      </c>
      <c r="AB125" s="864"/>
      <c r="AC125" s="864"/>
      <c r="AD125" s="864"/>
      <c r="AE125" s="865"/>
      <c r="AF125" s="866" t="s">
        <v>174</v>
      </c>
      <c r="AG125" s="864"/>
      <c r="AH125" s="864"/>
      <c r="AI125" s="864"/>
      <c r="AJ125" s="865"/>
      <c r="AK125" s="866" t="s">
        <v>174</v>
      </c>
      <c r="AL125" s="864"/>
      <c r="AM125" s="864"/>
      <c r="AN125" s="864"/>
      <c r="AO125" s="865"/>
      <c r="AP125" s="911" t="s">
        <v>174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471</v>
      </c>
      <c r="CL125" s="939"/>
      <c r="CM125" s="939"/>
      <c r="CN125" s="939"/>
      <c r="CO125" s="940"/>
      <c r="CP125" s="947" t="s">
        <v>472</v>
      </c>
      <c r="CQ125" s="892"/>
      <c r="CR125" s="892"/>
      <c r="CS125" s="892"/>
      <c r="CT125" s="892"/>
      <c r="CU125" s="892"/>
      <c r="CV125" s="892"/>
      <c r="CW125" s="892"/>
      <c r="CX125" s="892"/>
      <c r="CY125" s="892"/>
      <c r="CZ125" s="892"/>
      <c r="DA125" s="892"/>
      <c r="DB125" s="892"/>
      <c r="DC125" s="892"/>
      <c r="DD125" s="892"/>
      <c r="DE125" s="892"/>
      <c r="DF125" s="893"/>
      <c r="DG125" s="948" t="s">
        <v>174</v>
      </c>
      <c r="DH125" s="929"/>
      <c r="DI125" s="929"/>
      <c r="DJ125" s="929"/>
      <c r="DK125" s="929"/>
      <c r="DL125" s="929" t="s">
        <v>174</v>
      </c>
      <c r="DM125" s="929"/>
      <c r="DN125" s="929"/>
      <c r="DO125" s="929"/>
      <c r="DP125" s="929"/>
      <c r="DQ125" s="929" t="s">
        <v>174</v>
      </c>
      <c r="DR125" s="929"/>
      <c r="DS125" s="929"/>
      <c r="DT125" s="929"/>
      <c r="DU125" s="929"/>
      <c r="DV125" s="930" t="s">
        <v>174</v>
      </c>
      <c r="DW125" s="930"/>
      <c r="DX125" s="930"/>
      <c r="DY125" s="930"/>
      <c r="DZ125" s="931"/>
    </row>
    <row r="126" spans="1:130" s="248" customFormat="1" ht="26.25" customHeight="1" thickBot="1" x14ac:dyDescent="0.25">
      <c r="A126" s="904"/>
      <c r="B126" s="905"/>
      <c r="C126" s="908" t="s">
        <v>461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174</v>
      </c>
      <c r="AB126" s="864"/>
      <c r="AC126" s="864"/>
      <c r="AD126" s="864"/>
      <c r="AE126" s="865"/>
      <c r="AF126" s="866" t="s">
        <v>174</v>
      </c>
      <c r="AG126" s="864"/>
      <c r="AH126" s="864"/>
      <c r="AI126" s="864"/>
      <c r="AJ126" s="865"/>
      <c r="AK126" s="866" t="s">
        <v>174</v>
      </c>
      <c r="AL126" s="864"/>
      <c r="AM126" s="864"/>
      <c r="AN126" s="864"/>
      <c r="AO126" s="865"/>
      <c r="AP126" s="911" t="s">
        <v>174</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473</v>
      </c>
      <c r="CQ126" s="834"/>
      <c r="CR126" s="834"/>
      <c r="CS126" s="834"/>
      <c r="CT126" s="834"/>
      <c r="CU126" s="834"/>
      <c r="CV126" s="834"/>
      <c r="CW126" s="834"/>
      <c r="CX126" s="834"/>
      <c r="CY126" s="834"/>
      <c r="CZ126" s="834"/>
      <c r="DA126" s="834"/>
      <c r="DB126" s="834"/>
      <c r="DC126" s="834"/>
      <c r="DD126" s="834"/>
      <c r="DE126" s="834"/>
      <c r="DF126" s="835"/>
      <c r="DG126" s="900">
        <v>252117</v>
      </c>
      <c r="DH126" s="901"/>
      <c r="DI126" s="901"/>
      <c r="DJ126" s="901"/>
      <c r="DK126" s="901"/>
      <c r="DL126" s="901">
        <v>252610</v>
      </c>
      <c r="DM126" s="901"/>
      <c r="DN126" s="901"/>
      <c r="DO126" s="901"/>
      <c r="DP126" s="901"/>
      <c r="DQ126" s="901">
        <v>253625</v>
      </c>
      <c r="DR126" s="901"/>
      <c r="DS126" s="901"/>
      <c r="DT126" s="901"/>
      <c r="DU126" s="901"/>
      <c r="DV126" s="878">
        <v>1.9</v>
      </c>
      <c r="DW126" s="878"/>
      <c r="DX126" s="878"/>
      <c r="DY126" s="878"/>
      <c r="DZ126" s="879"/>
    </row>
    <row r="127" spans="1:130" s="248" customFormat="1" ht="26.25" customHeight="1" x14ac:dyDescent="0.2">
      <c r="A127" s="906"/>
      <c r="B127" s="907"/>
      <c r="C127" s="925" t="s">
        <v>474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63</v>
      </c>
      <c r="AB127" s="864"/>
      <c r="AC127" s="864"/>
      <c r="AD127" s="864"/>
      <c r="AE127" s="865"/>
      <c r="AF127" s="866">
        <v>29</v>
      </c>
      <c r="AG127" s="864"/>
      <c r="AH127" s="864"/>
      <c r="AI127" s="864"/>
      <c r="AJ127" s="865"/>
      <c r="AK127" s="866">
        <v>17</v>
      </c>
      <c r="AL127" s="864"/>
      <c r="AM127" s="864"/>
      <c r="AN127" s="864"/>
      <c r="AO127" s="865"/>
      <c r="AP127" s="911">
        <v>0</v>
      </c>
      <c r="AQ127" s="912"/>
      <c r="AR127" s="912"/>
      <c r="AS127" s="912"/>
      <c r="AT127" s="913"/>
      <c r="AU127" s="284"/>
      <c r="AV127" s="284"/>
      <c r="AW127" s="284"/>
      <c r="AX127" s="928" t="s">
        <v>475</v>
      </c>
      <c r="AY127" s="896"/>
      <c r="AZ127" s="896"/>
      <c r="BA127" s="896"/>
      <c r="BB127" s="896"/>
      <c r="BC127" s="896"/>
      <c r="BD127" s="896"/>
      <c r="BE127" s="897"/>
      <c r="BF127" s="895" t="s">
        <v>476</v>
      </c>
      <c r="BG127" s="896"/>
      <c r="BH127" s="896"/>
      <c r="BI127" s="896"/>
      <c r="BJ127" s="896"/>
      <c r="BK127" s="896"/>
      <c r="BL127" s="897"/>
      <c r="BM127" s="895" t="s">
        <v>477</v>
      </c>
      <c r="BN127" s="896"/>
      <c r="BO127" s="896"/>
      <c r="BP127" s="896"/>
      <c r="BQ127" s="896"/>
      <c r="BR127" s="896"/>
      <c r="BS127" s="897"/>
      <c r="BT127" s="895" t="s">
        <v>478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479</v>
      </c>
      <c r="CQ127" s="834"/>
      <c r="CR127" s="834"/>
      <c r="CS127" s="834"/>
      <c r="CT127" s="834"/>
      <c r="CU127" s="834"/>
      <c r="CV127" s="834"/>
      <c r="CW127" s="834"/>
      <c r="CX127" s="834"/>
      <c r="CY127" s="834"/>
      <c r="CZ127" s="834"/>
      <c r="DA127" s="834"/>
      <c r="DB127" s="834"/>
      <c r="DC127" s="834"/>
      <c r="DD127" s="834"/>
      <c r="DE127" s="834"/>
      <c r="DF127" s="835"/>
      <c r="DG127" s="900" t="s">
        <v>174</v>
      </c>
      <c r="DH127" s="901"/>
      <c r="DI127" s="901"/>
      <c r="DJ127" s="901"/>
      <c r="DK127" s="901"/>
      <c r="DL127" s="901" t="s">
        <v>174</v>
      </c>
      <c r="DM127" s="901"/>
      <c r="DN127" s="901"/>
      <c r="DO127" s="901"/>
      <c r="DP127" s="901"/>
      <c r="DQ127" s="901" t="s">
        <v>174</v>
      </c>
      <c r="DR127" s="901"/>
      <c r="DS127" s="901"/>
      <c r="DT127" s="901"/>
      <c r="DU127" s="901"/>
      <c r="DV127" s="878" t="s">
        <v>174</v>
      </c>
      <c r="DW127" s="878"/>
      <c r="DX127" s="878"/>
      <c r="DY127" s="878"/>
      <c r="DZ127" s="879"/>
    </row>
    <row r="128" spans="1:130" s="248" customFormat="1" ht="26.25" customHeight="1" thickBot="1" x14ac:dyDescent="0.25">
      <c r="A128" s="880" t="s">
        <v>480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481</v>
      </c>
      <c r="X128" s="882"/>
      <c r="Y128" s="882"/>
      <c r="Z128" s="883"/>
      <c r="AA128" s="884">
        <v>225570</v>
      </c>
      <c r="AB128" s="885"/>
      <c r="AC128" s="885"/>
      <c r="AD128" s="885"/>
      <c r="AE128" s="886"/>
      <c r="AF128" s="887">
        <v>221040</v>
      </c>
      <c r="AG128" s="885"/>
      <c r="AH128" s="885"/>
      <c r="AI128" s="885"/>
      <c r="AJ128" s="886"/>
      <c r="AK128" s="887">
        <v>221113</v>
      </c>
      <c r="AL128" s="885"/>
      <c r="AM128" s="885"/>
      <c r="AN128" s="885"/>
      <c r="AO128" s="886"/>
      <c r="AP128" s="888"/>
      <c r="AQ128" s="889"/>
      <c r="AR128" s="889"/>
      <c r="AS128" s="889"/>
      <c r="AT128" s="890"/>
      <c r="AU128" s="284"/>
      <c r="AV128" s="284"/>
      <c r="AW128" s="284"/>
      <c r="AX128" s="891" t="s">
        <v>482</v>
      </c>
      <c r="AY128" s="892"/>
      <c r="AZ128" s="892"/>
      <c r="BA128" s="892"/>
      <c r="BB128" s="892"/>
      <c r="BC128" s="892"/>
      <c r="BD128" s="892"/>
      <c r="BE128" s="893"/>
      <c r="BF128" s="870" t="s">
        <v>174</v>
      </c>
      <c r="BG128" s="871"/>
      <c r="BH128" s="871"/>
      <c r="BI128" s="871"/>
      <c r="BJ128" s="871"/>
      <c r="BK128" s="871"/>
      <c r="BL128" s="894"/>
      <c r="BM128" s="870">
        <v>12.74</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483</v>
      </c>
      <c r="CQ128" s="812"/>
      <c r="CR128" s="812"/>
      <c r="CS128" s="812"/>
      <c r="CT128" s="812"/>
      <c r="CU128" s="812"/>
      <c r="CV128" s="812"/>
      <c r="CW128" s="812"/>
      <c r="CX128" s="812"/>
      <c r="CY128" s="812"/>
      <c r="CZ128" s="812"/>
      <c r="DA128" s="812"/>
      <c r="DB128" s="812"/>
      <c r="DC128" s="812"/>
      <c r="DD128" s="812"/>
      <c r="DE128" s="812"/>
      <c r="DF128" s="813"/>
      <c r="DG128" s="874" t="s">
        <v>174</v>
      </c>
      <c r="DH128" s="875"/>
      <c r="DI128" s="875"/>
      <c r="DJ128" s="875"/>
      <c r="DK128" s="875"/>
      <c r="DL128" s="875">
        <v>4930</v>
      </c>
      <c r="DM128" s="875"/>
      <c r="DN128" s="875"/>
      <c r="DO128" s="875"/>
      <c r="DP128" s="875"/>
      <c r="DQ128" s="875">
        <v>8048</v>
      </c>
      <c r="DR128" s="875"/>
      <c r="DS128" s="875"/>
      <c r="DT128" s="875"/>
      <c r="DU128" s="875"/>
      <c r="DV128" s="876">
        <v>0.1</v>
      </c>
      <c r="DW128" s="876"/>
      <c r="DX128" s="876"/>
      <c r="DY128" s="876"/>
      <c r="DZ128" s="877"/>
    </row>
    <row r="129" spans="1:131" s="248" customFormat="1" ht="26.25" customHeight="1" x14ac:dyDescent="0.2">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484</v>
      </c>
      <c r="X129" s="861"/>
      <c r="Y129" s="861"/>
      <c r="Z129" s="862"/>
      <c r="AA129" s="863">
        <v>15045482</v>
      </c>
      <c r="AB129" s="864"/>
      <c r="AC129" s="864"/>
      <c r="AD129" s="864"/>
      <c r="AE129" s="865"/>
      <c r="AF129" s="866">
        <v>15194179</v>
      </c>
      <c r="AG129" s="864"/>
      <c r="AH129" s="864"/>
      <c r="AI129" s="864"/>
      <c r="AJ129" s="865"/>
      <c r="AK129" s="866">
        <v>15549039</v>
      </c>
      <c r="AL129" s="864"/>
      <c r="AM129" s="864"/>
      <c r="AN129" s="864"/>
      <c r="AO129" s="865"/>
      <c r="AP129" s="867"/>
      <c r="AQ129" s="868"/>
      <c r="AR129" s="868"/>
      <c r="AS129" s="868"/>
      <c r="AT129" s="869"/>
      <c r="AU129" s="286"/>
      <c r="AV129" s="286"/>
      <c r="AW129" s="286"/>
      <c r="AX129" s="833" t="s">
        <v>485</v>
      </c>
      <c r="AY129" s="834"/>
      <c r="AZ129" s="834"/>
      <c r="BA129" s="834"/>
      <c r="BB129" s="834"/>
      <c r="BC129" s="834"/>
      <c r="BD129" s="834"/>
      <c r="BE129" s="835"/>
      <c r="BF129" s="853" t="s">
        <v>174</v>
      </c>
      <c r="BG129" s="854"/>
      <c r="BH129" s="854"/>
      <c r="BI129" s="854"/>
      <c r="BJ129" s="854"/>
      <c r="BK129" s="854"/>
      <c r="BL129" s="855"/>
      <c r="BM129" s="853">
        <v>17.739999999999998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486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487</v>
      </c>
      <c r="X130" s="861"/>
      <c r="Y130" s="861"/>
      <c r="Z130" s="862"/>
      <c r="AA130" s="863">
        <v>2336566</v>
      </c>
      <c r="AB130" s="864"/>
      <c r="AC130" s="864"/>
      <c r="AD130" s="864"/>
      <c r="AE130" s="865"/>
      <c r="AF130" s="866">
        <v>2298768</v>
      </c>
      <c r="AG130" s="864"/>
      <c r="AH130" s="864"/>
      <c r="AI130" s="864"/>
      <c r="AJ130" s="865"/>
      <c r="AK130" s="866">
        <v>2254685</v>
      </c>
      <c r="AL130" s="864"/>
      <c r="AM130" s="864"/>
      <c r="AN130" s="864"/>
      <c r="AO130" s="865"/>
      <c r="AP130" s="867"/>
      <c r="AQ130" s="868"/>
      <c r="AR130" s="868"/>
      <c r="AS130" s="868"/>
      <c r="AT130" s="869"/>
      <c r="AU130" s="286"/>
      <c r="AV130" s="286"/>
      <c r="AW130" s="286"/>
      <c r="AX130" s="833" t="s">
        <v>488</v>
      </c>
      <c r="AY130" s="834"/>
      <c r="AZ130" s="834"/>
      <c r="BA130" s="834"/>
      <c r="BB130" s="834"/>
      <c r="BC130" s="834"/>
      <c r="BD130" s="834"/>
      <c r="BE130" s="835"/>
      <c r="BF130" s="836">
        <v>8.4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489</v>
      </c>
      <c r="X131" s="844"/>
      <c r="Y131" s="844"/>
      <c r="Z131" s="845"/>
      <c r="AA131" s="846">
        <v>12708916</v>
      </c>
      <c r="AB131" s="847"/>
      <c r="AC131" s="847"/>
      <c r="AD131" s="847"/>
      <c r="AE131" s="848"/>
      <c r="AF131" s="849">
        <v>12895411</v>
      </c>
      <c r="AG131" s="847"/>
      <c r="AH131" s="847"/>
      <c r="AI131" s="847"/>
      <c r="AJ131" s="848"/>
      <c r="AK131" s="849">
        <v>13294354</v>
      </c>
      <c r="AL131" s="847"/>
      <c r="AM131" s="847"/>
      <c r="AN131" s="847"/>
      <c r="AO131" s="848"/>
      <c r="AP131" s="850"/>
      <c r="AQ131" s="851"/>
      <c r="AR131" s="851"/>
      <c r="AS131" s="851"/>
      <c r="AT131" s="852"/>
      <c r="AU131" s="286"/>
      <c r="AV131" s="286"/>
      <c r="AW131" s="286"/>
      <c r="AX131" s="811" t="s">
        <v>490</v>
      </c>
      <c r="AY131" s="812"/>
      <c r="AZ131" s="812"/>
      <c r="BA131" s="812"/>
      <c r="BB131" s="812"/>
      <c r="BC131" s="812"/>
      <c r="BD131" s="812"/>
      <c r="BE131" s="813"/>
      <c r="BF131" s="814" t="s">
        <v>491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492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493</v>
      </c>
      <c r="W132" s="824"/>
      <c r="X132" s="824"/>
      <c r="Y132" s="824"/>
      <c r="Z132" s="825"/>
      <c r="AA132" s="826">
        <v>8.3069004470000003</v>
      </c>
      <c r="AB132" s="827"/>
      <c r="AC132" s="827"/>
      <c r="AD132" s="827"/>
      <c r="AE132" s="828"/>
      <c r="AF132" s="829">
        <v>8.7840550410000002</v>
      </c>
      <c r="AG132" s="827"/>
      <c r="AH132" s="827"/>
      <c r="AI132" s="827"/>
      <c r="AJ132" s="828"/>
      <c r="AK132" s="829">
        <v>8.1722887780000004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494</v>
      </c>
      <c r="W133" s="803"/>
      <c r="X133" s="803"/>
      <c r="Y133" s="803"/>
      <c r="Z133" s="804"/>
      <c r="AA133" s="805">
        <v>8.1999999999999993</v>
      </c>
      <c r="AB133" s="806"/>
      <c r="AC133" s="806"/>
      <c r="AD133" s="806"/>
      <c r="AE133" s="807"/>
      <c r="AF133" s="805">
        <v>8.3000000000000007</v>
      </c>
      <c r="AG133" s="806"/>
      <c r="AH133" s="806"/>
      <c r="AI133" s="806"/>
      <c r="AJ133" s="807"/>
      <c r="AK133" s="805">
        <v>8.4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938JBhDuiDijWxtcPj42Mt6/ODttxsmQRAzIHqb1SAng0P96x74D19bsKSLFVZbxu9d6uooRdeyqvXlX4+CA==" saltValue="GRRCRo/FsTobjOcJQs7tD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31" zoomScaleNormal="85" zoomScaleSheetLayoutView="10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495</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bwkrEsvzxZ0wAuJkvywqp4kFkrzPbFRRWlQpfOJWIPdDV9nwaFvEtcECWJF6HCsIvVwKY/Q52hzEhUHvsLwCAA==" saltValue="7NuTlw1efYHr5rOCuo5e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52"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fBPrMv8OXhqiukEnbSMB1nsDG5CGZwac1u1cDVr/3MTHw6edzncWRxfC54fZpopbH7u+KtbSUAXFUzAYypmL0w==" saltValue="MbPtZFwW/Wl2g2oQ+zKFR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1"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498</v>
      </c>
      <c r="AP7" s="305"/>
      <c r="AQ7" s="306" t="s">
        <v>499</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500</v>
      </c>
      <c r="AQ8" s="312" t="s">
        <v>501</v>
      </c>
      <c r="AR8" s="313" t="s">
        <v>502</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503</v>
      </c>
      <c r="AL9" s="1228"/>
      <c r="AM9" s="1228"/>
      <c r="AN9" s="1229"/>
      <c r="AO9" s="314">
        <v>3948993</v>
      </c>
      <c r="AP9" s="314">
        <v>69640</v>
      </c>
      <c r="AQ9" s="315">
        <v>70597</v>
      </c>
      <c r="AR9" s="316">
        <v>-1.4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504</v>
      </c>
      <c r="AL10" s="1228"/>
      <c r="AM10" s="1228"/>
      <c r="AN10" s="1229"/>
      <c r="AO10" s="317">
        <v>620791</v>
      </c>
      <c r="AP10" s="317">
        <v>10948</v>
      </c>
      <c r="AQ10" s="318">
        <v>6273</v>
      </c>
      <c r="AR10" s="319">
        <v>74.5</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505</v>
      </c>
      <c r="AL11" s="1228"/>
      <c r="AM11" s="1228"/>
      <c r="AN11" s="1229"/>
      <c r="AO11" s="317">
        <v>686823</v>
      </c>
      <c r="AP11" s="317">
        <v>12112</v>
      </c>
      <c r="AQ11" s="318">
        <v>1314</v>
      </c>
      <c r="AR11" s="319">
        <v>821.8</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506</v>
      </c>
      <c r="AL12" s="1228"/>
      <c r="AM12" s="1228"/>
      <c r="AN12" s="1229"/>
      <c r="AO12" s="317" t="s">
        <v>507</v>
      </c>
      <c r="AP12" s="317" t="s">
        <v>507</v>
      </c>
      <c r="AQ12" s="318">
        <v>3</v>
      </c>
      <c r="AR12" s="319" t="s">
        <v>507</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508</v>
      </c>
      <c r="AL13" s="1228"/>
      <c r="AM13" s="1228"/>
      <c r="AN13" s="1229"/>
      <c r="AO13" s="317">
        <v>149256</v>
      </c>
      <c r="AP13" s="317">
        <v>2632</v>
      </c>
      <c r="AQ13" s="318">
        <v>2424</v>
      </c>
      <c r="AR13" s="319">
        <v>8.6</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509</v>
      </c>
      <c r="AL14" s="1228"/>
      <c r="AM14" s="1228"/>
      <c r="AN14" s="1229"/>
      <c r="AO14" s="317">
        <v>107350</v>
      </c>
      <c r="AP14" s="317">
        <v>1893</v>
      </c>
      <c r="AQ14" s="318">
        <v>1774</v>
      </c>
      <c r="AR14" s="319">
        <v>6.7</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510</v>
      </c>
      <c r="AL15" s="1231"/>
      <c r="AM15" s="1231"/>
      <c r="AN15" s="1232"/>
      <c r="AO15" s="317">
        <v>-265224</v>
      </c>
      <c r="AP15" s="317">
        <v>-4677</v>
      </c>
      <c r="AQ15" s="318">
        <v>-4858</v>
      </c>
      <c r="AR15" s="319">
        <v>-3.7</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5247989</v>
      </c>
      <c r="AP16" s="317">
        <v>92547</v>
      </c>
      <c r="AQ16" s="318">
        <v>77526</v>
      </c>
      <c r="AR16" s="319">
        <v>19.399999999999999</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515</v>
      </c>
      <c r="AL21" s="1234"/>
      <c r="AM21" s="1234"/>
      <c r="AN21" s="1235"/>
      <c r="AO21" s="330">
        <v>7.25</v>
      </c>
      <c r="AP21" s="331">
        <v>7.31</v>
      </c>
      <c r="AQ21" s="332">
        <v>-0.06</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516</v>
      </c>
      <c r="AL22" s="1234"/>
      <c r="AM22" s="1234"/>
      <c r="AN22" s="1235"/>
      <c r="AO22" s="335">
        <v>98.4</v>
      </c>
      <c r="AP22" s="336">
        <v>98.5</v>
      </c>
      <c r="AQ22" s="337">
        <v>-0.1</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498</v>
      </c>
      <c r="AP30" s="305"/>
      <c r="AQ30" s="306" t="s">
        <v>499</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500</v>
      </c>
      <c r="AQ31" s="312" t="s">
        <v>501</v>
      </c>
      <c r="AR31" s="313" t="s">
        <v>502</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520</v>
      </c>
      <c r="AL32" s="1217"/>
      <c r="AM32" s="1217"/>
      <c r="AN32" s="1218"/>
      <c r="AO32" s="345">
        <v>2935193</v>
      </c>
      <c r="AP32" s="345">
        <v>51762</v>
      </c>
      <c r="AQ32" s="346">
        <v>38968</v>
      </c>
      <c r="AR32" s="347">
        <v>32.799999999999997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521</v>
      </c>
      <c r="AL33" s="1217"/>
      <c r="AM33" s="1217"/>
      <c r="AN33" s="1218"/>
      <c r="AO33" s="345" t="s">
        <v>507</v>
      </c>
      <c r="AP33" s="345" t="s">
        <v>507</v>
      </c>
      <c r="AQ33" s="346" t="s">
        <v>507</v>
      </c>
      <c r="AR33" s="347" t="s">
        <v>507</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522</v>
      </c>
      <c r="AL34" s="1217"/>
      <c r="AM34" s="1217"/>
      <c r="AN34" s="1218"/>
      <c r="AO34" s="345" t="s">
        <v>507</v>
      </c>
      <c r="AP34" s="345" t="s">
        <v>507</v>
      </c>
      <c r="AQ34" s="346">
        <v>58</v>
      </c>
      <c r="AR34" s="347" t="s">
        <v>507</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523</v>
      </c>
      <c r="AL35" s="1217"/>
      <c r="AM35" s="1217"/>
      <c r="AN35" s="1218"/>
      <c r="AO35" s="345">
        <v>575695</v>
      </c>
      <c r="AP35" s="345">
        <v>10152</v>
      </c>
      <c r="AQ35" s="346">
        <v>12321</v>
      </c>
      <c r="AR35" s="347">
        <v>-17.600000000000001</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524</v>
      </c>
      <c r="AL36" s="1217"/>
      <c r="AM36" s="1217"/>
      <c r="AN36" s="1218"/>
      <c r="AO36" s="345">
        <v>50297</v>
      </c>
      <c r="AP36" s="345">
        <v>887</v>
      </c>
      <c r="AQ36" s="346">
        <v>1771</v>
      </c>
      <c r="AR36" s="347">
        <v>-49.9</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525</v>
      </c>
      <c r="AL37" s="1217"/>
      <c r="AM37" s="1217"/>
      <c r="AN37" s="1218"/>
      <c r="AO37" s="345">
        <v>1066</v>
      </c>
      <c r="AP37" s="345">
        <v>19</v>
      </c>
      <c r="AQ37" s="346">
        <v>588</v>
      </c>
      <c r="AR37" s="347">
        <v>-96.8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526</v>
      </c>
      <c r="AL38" s="1214"/>
      <c r="AM38" s="1214"/>
      <c r="AN38" s="1215"/>
      <c r="AO38" s="348" t="s">
        <v>507</v>
      </c>
      <c r="AP38" s="348" t="s">
        <v>507</v>
      </c>
      <c r="AQ38" s="349">
        <v>1</v>
      </c>
      <c r="AR38" s="337" t="s">
        <v>507</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527</v>
      </c>
      <c r="AL39" s="1214"/>
      <c r="AM39" s="1214"/>
      <c r="AN39" s="1215"/>
      <c r="AO39" s="345">
        <v>-221113</v>
      </c>
      <c r="AP39" s="345">
        <v>-3899</v>
      </c>
      <c r="AQ39" s="346">
        <v>-5205</v>
      </c>
      <c r="AR39" s="347">
        <v>-25.1</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528</v>
      </c>
      <c r="AL40" s="1217"/>
      <c r="AM40" s="1217"/>
      <c r="AN40" s="1218"/>
      <c r="AO40" s="345">
        <v>-2254685</v>
      </c>
      <c r="AP40" s="345">
        <v>-39761</v>
      </c>
      <c r="AQ40" s="346">
        <v>-35431</v>
      </c>
      <c r="AR40" s="347">
        <v>12.2</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1086453</v>
      </c>
      <c r="AP41" s="345">
        <v>19159</v>
      </c>
      <c r="AQ41" s="346">
        <v>13072</v>
      </c>
      <c r="AR41" s="347">
        <v>46.6</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498</v>
      </c>
      <c r="AN49" s="1224" t="s">
        <v>532</v>
      </c>
      <c r="AO49" s="1225"/>
      <c r="AP49" s="1225"/>
      <c r="AQ49" s="1225"/>
      <c r="AR49" s="1226"/>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533</v>
      </c>
      <c r="AO50" s="362" t="s">
        <v>534</v>
      </c>
      <c r="AP50" s="363" t="s">
        <v>535</v>
      </c>
      <c r="AQ50" s="364" t="s">
        <v>536</v>
      </c>
      <c r="AR50" s="365" t="s">
        <v>537</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1533767</v>
      </c>
      <c r="AN51" s="367">
        <v>25734</v>
      </c>
      <c r="AO51" s="368">
        <v>-66.5</v>
      </c>
      <c r="AP51" s="369">
        <v>57295</v>
      </c>
      <c r="AQ51" s="370">
        <v>5.7</v>
      </c>
      <c r="AR51" s="371">
        <v>-72.2</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1142947</v>
      </c>
      <c r="AN52" s="375">
        <v>19177</v>
      </c>
      <c r="AO52" s="376">
        <v>-58.4</v>
      </c>
      <c r="AP52" s="377">
        <v>32771</v>
      </c>
      <c r="AQ52" s="378">
        <v>10.4</v>
      </c>
      <c r="AR52" s="379">
        <v>-68.8</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3166059</v>
      </c>
      <c r="AN53" s="367">
        <v>53708</v>
      </c>
      <c r="AO53" s="368">
        <v>108.7</v>
      </c>
      <c r="AP53" s="369">
        <v>54110</v>
      </c>
      <c r="AQ53" s="370">
        <v>-5.6</v>
      </c>
      <c r="AR53" s="371">
        <v>114.3</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1617868</v>
      </c>
      <c r="AN54" s="375">
        <v>27445</v>
      </c>
      <c r="AO54" s="376">
        <v>43.1</v>
      </c>
      <c r="AP54" s="377">
        <v>30620</v>
      </c>
      <c r="AQ54" s="378">
        <v>-6.6</v>
      </c>
      <c r="AR54" s="379">
        <v>49.7</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2711649</v>
      </c>
      <c r="AN55" s="367">
        <v>46641</v>
      </c>
      <c r="AO55" s="368">
        <v>-13.2</v>
      </c>
      <c r="AP55" s="369">
        <v>54684</v>
      </c>
      <c r="AQ55" s="370">
        <v>1.1000000000000001</v>
      </c>
      <c r="AR55" s="371">
        <v>-14.3</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1285525</v>
      </c>
      <c r="AN56" s="375">
        <v>22111</v>
      </c>
      <c r="AO56" s="376">
        <v>-19.399999999999999</v>
      </c>
      <c r="AP56" s="377">
        <v>32829</v>
      </c>
      <c r="AQ56" s="378">
        <v>7.2</v>
      </c>
      <c r="AR56" s="379">
        <v>-26.6</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1825195</v>
      </c>
      <c r="AN57" s="367">
        <v>31808</v>
      </c>
      <c r="AO57" s="368">
        <v>-31.8</v>
      </c>
      <c r="AP57" s="369">
        <v>62383</v>
      </c>
      <c r="AQ57" s="370">
        <v>14.1</v>
      </c>
      <c r="AR57" s="371">
        <v>-45.9</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784510</v>
      </c>
      <c r="AN58" s="375">
        <v>13672</v>
      </c>
      <c r="AO58" s="376">
        <v>-38.200000000000003</v>
      </c>
      <c r="AP58" s="377">
        <v>35325</v>
      </c>
      <c r="AQ58" s="378">
        <v>7.6</v>
      </c>
      <c r="AR58" s="379">
        <v>-45.8</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1946274</v>
      </c>
      <c r="AN59" s="367">
        <v>34322</v>
      </c>
      <c r="AO59" s="368">
        <v>7.9</v>
      </c>
      <c r="AP59" s="369">
        <v>63812</v>
      </c>
      <c r="AQ59" s="370">
        <v>2.2999999999999998</v>
      </c>
      <c r="AR59" s="371">
        <v>5.6</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773911</v>
      </c>
      <c r="AN60" s="375">
        <v>13648</v>
      </c>
      <c r="AO60" s="376">
        <v>-0.2</v>
      </c>
      <c r="AP60" s="377">
        <v>33848</v>
      </c>
      <c r="AQ60" s="378">
        <v>-4.2</v>
      </c>
      <c r="AR60" s="379">
        <v>4</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2236589</v>
      </c>
      <c r="AN61" s="382">
        <v>38443</v>
      </c>
      <c r="AO61" s="383">
        <v>1</v>
      </c>
      <c r="AP61" s="384">
        <v>58457</v>
      </c>
      <c r="AQ61" s="385">
        <v>3.5</v>
      </c>
      <c r="AR61" s="371">
        <v>-2.5</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1120952</v>
      </c>
      <c r="AN62" s="375">
        <v>19211</v>
      </c>
      <c r="AO62" s="376">
        <v>-14.6</v>
      </c>
      <c r="AP62" s="377">
        <v>33079</v>
      </c>
      <c r="AQ62" s="378">
        <v>2.9</v>
      </c>
      <c r="AR62" s="379">
        <v>-17.5</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1bdxoZCR5qOI1DTPQvM7S5+dMwWVB6LUpoIYNVoJfhviczM0SFaZxtbN/iPfFpDrcoeYNDGKID2xJsE2DIzesA==" saltValue="/JV0szgDnehXyxfDwkljl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546</v>
      </c>
    </row>
    <row r="120" spans="125:125" ht="13.5" hidden="1" customHeight="1" x14ac:dyDescent="0.2"/>
    <row r="121" spans="125:125" ht="13.5" hidden="1" customHeight="1" x14ac:dyDescent="0.2">
      <c r="DU121" s="292"/>
    </row>
  </sheetData>
  <sheetProtection algorithmName="SHA-512" hashValue="IFQutZ+LfTSAP8Llv2CF46otn2OTfk+eJVKksBLyvNmTVmBf+BaQ3byyG31w60V/7+6m87e+5iux7M5nXbskUw==" saltValue="7m+vLCFh/TXVzWfEuLSr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9"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547</v>
      </c>
    </row>
  </sheetData>
  <sheetProtection algorithmName="SHA-512" hashValue="CN+d0cB7S/9Wr67gp49ueGJ4TWaghVk/UQPX4ld0m+NzlksIbqczkyTj47RkncvnxazwuY9B5k/B1lZDrPdP1g==" saltValue="c3LAHn8EtFjmPtqPZBMM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4" zoomScale="75" zoomScaleNormal="7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548</v>
      </c>
      <c r="G46" s="8" t="s">
        <v>549</v>
      </c>
      <c r="H46" s="8" t="s">
        <v>550</v>
      </c>
      <c r="I46" s="8" t="s">
        <v>551</v>
      </c>
      <c r="J46" s="9" t="s">
        <v>552</v>
      </c>
    </row>
    <row r="47" spans="2:10" ht="57.75" customHeight="1" x14ac:dyDescent="0.2">
      <c r="B47" s="10"/>
      <c r="C47" s="1238" t="s">
        <v>3</v>
      </c>
      <c r="D47" s="1238"/>
      <c r="E47" s="1239"/>
      <c r="F47" s="11">
        <v>34.770000000000003</v>
      </c>
      <c r="G47" s="12">
        <v>33.24</v>
      </c>
      <c r="H47" s="12">
        <v>33.950000000000003</v>
      </c>
      <c r="I47" s="12">
        <v>36.26</v>
      </c>
      <c r="J47" s="13">
        <v>36.340000000000003</v>
      </c>
    </row>
    <row r="48" spans="2:10" ht="57.75" customHeight="1" x14ac:dyDescent="0.2">
      <c r="B48" s="14"/>
      <c r="C48" s="1240" t="s">
        <v>4</v>
      </c>
      <c r="D48" s="1240"/>
      <c r="E48" s="1241"/>
      <c r="F48" s="15">
        <v>5.98</v>
      </c>
      <c r="G48" s="16">
        <v>5.45</v>
      </c>
      <c r="H48" s="16">
        <v>5.32</v>
      </c>
      <c r="I48" s="16">
        <v>5.76</v>
      </c>
      <c r="J48" s="17">
        <v>7.52</v>
      </c>
    </row>
    <row r="49" spans="2:10" ht="57.75" customHeight="1" thickBot="1" x14ac:dyDescent="0.25">
      <c r="B49" s="18"/>
      <c r="C49" s="1242" t="s">
        <v>5</v>
      </c>
      <c r="D49" s="1242"/>
      <c r="E49" s="1243"/>
      <c r="F49" s="19" t="s">
        <v>553</v>
      </c>
      <c r="G49" s="20" t="s">
        <v>554</v>
      </c>
      <c r="H49" s="20" t="s">
        <v>555</v>
      </c>
      <c r="I49" s="20">
        <v>0.5</v>
      </c>
      <c r="J49" s="21" t="s">
        <v>556</v>
      </c>
    </row>
    <row r="50" spans="2:10" ht="13.5" customHeight="1" x14ac:dyDescent="0.2"/>
  </sheetData>
  <sheetProtection algorithmName="SHA-512" hashValue="rdnjEZPA8XdjLAaX/cjmuPFAk0q7+kfKRIawTm8S6YdcNumf0zBxd3W7he6uh2AwL8XcmPehzDMt/yOouOcg3g==" saltValue="9nHupUZwvH5eYem80a6o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2022-10-05T02:54:21Z</cp:lastPrinted>
  <dcterms:created xsi:type="dcterms:W3CDTF">2022-02-02T04:07:21Z</dcterms:created>
  <dcterms:modified xsi:type="dcterms:W3CDTF">2023-03-27T06:57:54Z</dcterms:modified>
  <cp:category/>
</cp:coreProperties>
</file>