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C:\Users\kumagawa-akihito.PREF\Desktop\新しいフォルダー\"/>
    </mc:Choice>
  </mc:AlternateContent>
  <xr:revisionPtr revIDLastSave="0" documentId="13_ncr:1_{48CFF018-EDE3-4586-9626-F39585293C10}" xr6:coauthVersionLast="36" xr6:coauthVersionMax="44" xr10:uidLastSave="{00000000-0000-0000-0000-000000000000}"/>
  <bookViews>
    <workbookView xWindow="0" yWindow="0" windowWidth="19200" windowHeight="68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BE35" i="10"/>
  <c r="AM35" i="10"/>
  <c r="C35"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c r="BW34" i="10" l="1"/>
  <c r="BW35" i="10" s="1"/>
  <c r="BW36" i="10" s="1"/>
  <c r="BW37" i="10" s="1"/>
  <c r="BW38" i="10" s="1"/>
  <c r="BW39" i="10" s="1"/>
  <c r="BW40" i="10" s="1"/>
  <c r="BW41" i="10" s="1"/>
  <c r="CO34" i="10" l="1"/>
  <c r="CO35" i="10" s="1"/>
</calcChain>
</file>

<file path=xl/sharedStrings.xml><?xml version="1.0" encoding="utf-8"?>
<sst xmlns="http://schemas.openxmlformats.org/spreadsheetml/2006/main" count="1129" uniqueCount="596">
  <si>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</si>
  <si>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</si>
  <si>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</si>
  <si>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</si>
  <si>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</si>
  <si>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</si>
  <si>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</si>
  <si>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</si>
  <si>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</si>
  <si>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</si>
  <si>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</si>
  <si>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</si>
  <si>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</si>
  <si>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</si>
  <si>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</si>
  <si>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</si>
  <si>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</si>
  <si>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</si>
  <si>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</si>
  <si>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</si>
  <si>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</si>
  <si>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</si>
  <si>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</si>
  <si>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</si>
  <si>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</si>
  <si>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</si>
  <si>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</si>
  <si>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</si>
  <si>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</si>
  <si>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</si>
  <si>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</si>
  <si>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</si>
  <si>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</si>
  <si>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</si>
  <si>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</si>
  <si>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</si>
  <si>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</si>
  <si>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</si>
  <si>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</si>
  <si>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</si>
  <si>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</si>
  <si>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</si>
  <si>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</si>
  <si>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</si>
  <si>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</si>
  <si>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</si>
  <si>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</si>
  <si>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</si>
  <si>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</si>
  <si>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</si>
  <si>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</si>
  <si>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</si>
  <si>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</si>
  <si>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</si>
  <si>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</si>
  <si>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</si>
  <si>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</si>
  <si>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</si>
  <si>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</si>
  <si>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</si>
  <si>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</si>
  <si>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</si>
  <si>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</si>
  <si>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</si>
  <si>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</si>
  <si>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</si>
  <si>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</si>
  <si>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</si>
  <si>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</si>
  <si>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</si>
  <si>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</si>
  <si>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</si>
  <si>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</si>
  <si>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</si>
  <si>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</si>
  <si>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</si>
  <si>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</si>
  <si>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</si>
  <si>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</si>
  <si>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</si>
  <si>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</si>
  <si>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</si>
  <si>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</si>
  <si>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</si>
  <si>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</si>
  <si>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Ⅱ－１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</si>
  <si>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</si>
  <si>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</si>
  <si>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</si>
  <si>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</si>
  <si>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</si>
  <si>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</si>
  <si>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</si>
  <si>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</si>
  <si>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</si>
  <si>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</si>
  <si>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</si>
  <si>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</si>
  <si>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下仁田町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</si>
  <si>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</si>
  <si>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</si>
  <si>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</si>
  <si>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</si>
  <si>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</si>
  <si>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</si>
  <si>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</si>
  <si>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</si>
  <si>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</si>
  <si>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</si>
  <si>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</si>
  <si>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</si>
  <si>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</si>
  <si>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</si>
  <si>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</si>
  <si>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</si>
  <si>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</si>
  <si>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</si>
  <si>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</si>
  <si>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</si>
  <si>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</si>
  <si>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</si>
  <si>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</si>
  <si>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</si>
  <si>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</si>
  <si>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</si>
  <si>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</si>
  <si>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</si>
  <si>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</si>
  <si>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</si>
  <si>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</si>
  <si>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</si>
  <si>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</si>
  <si>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</si>
  <si>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</si>
  <si>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</si>
  <si>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</si>
  <si>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</si>
  <si>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</si>
  <si>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</si>
  <si>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</si>
  <si>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</si>
  <si>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</si>
  <si>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</si>
  <si>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</si>
  <si>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</si>
  <si>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</si>
  <si>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</si>
  <si>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</si>
  <si>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</si>
  <si>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</si>
  <si>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-3.0</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</si>
  <si>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</si>
  <si>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</si>
  <si>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</si>
  <si>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</si>
  <si>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</si>
  <si>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</si>
  <si>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</si>
  <si>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</si>
  <si>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</si>
  <si>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</si>
  <si>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</si>
  <si>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</si>
  <si>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</si>
  <si>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</si>
  <si>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</si>
  <si>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</si>
  <si>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</si>
  <si>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</si>
  <si>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</si>
  <si>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</si>
  <si>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</si>
  <si>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</si>
  <si>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</si>
  <si>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</si>
  <si>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</si>
  <si>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</si>
  <si>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</si>
  <si>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</si>
  <si>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</si>
  <si>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</si>
  <si>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</si>
  <si>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</si>
  <si>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</si>
  <si>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</si>
  <si>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</si>
  <si>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</si>
  <si>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</si>
  <si>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</si>
  <si>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</si>
  <si>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</si>
  <si>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</si>
  <si>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</si>
  <si>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</si>
  <si>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</si>
  <si>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</si>
  <si>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</si>
  <si>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</si>
  <si>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</si>
  <si>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</si>
  <si>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</si>
  <si>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</si>
  <si>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</si>
  <si>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</si>
  <si>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</si>
  <si>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</si>
  <si>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</si>
  <si>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</si>
  <si>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</si>
  <si>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</si>
  <si>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</si>
  <si>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群馬県下仁田町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</si>
  <si>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</si>
  <si>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</si>
  <si>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</si>
  <si>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</si>
  <si>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</si>
  <si>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</si>
  <si>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</si>
  <si>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</si>
  <si>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</si>
  <si>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</si>
  <si>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</si>
  <si>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</si>
  <si>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</si>
  <si>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</si>
  <si>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</si>
  <si>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</si>
  <si>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</si>
  <si>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</si>
  <si>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</si>
  <si>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</si>
  <si>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</si>
  <si>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</si>
  <si>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</si>
  <si>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</si>
  <si>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</si>
  <si>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</si>
  <si>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</si>
  <si>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</si>
  <si>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</si>
  <si>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</si>
  <si>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</si>
  <si>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</si>
  <si>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</si>
  <si>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</si>
  <si>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</si>
  <si>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</si>
  <si>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</si>
  <si>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</si>
  <si>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</si>
  <si>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</si>
  <si>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</si>
  <si>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</si>
  <si>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</si>
  <si>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</si>
  <si>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</si>
  <si>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</si>
  <si>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</si>
  <si>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</si>
  <si>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</si>
  <si>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</si>
  <si>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</si>
  <si>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</si>
  <si>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</si>
  <si>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</si>
  <si>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</si>
  <si>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</si>
  <si>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</si>
  <si>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</si>
  <si>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</si>
  <si>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</si>
  <si>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</si>
  <si>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</si>
  <si>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</si>
  <si>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</si>
  <si>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</si>
  <si>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</si>
  <si>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</si>
  <si>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</si>
  <si>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</si>
  <si>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</si>
  <si>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</si>
  <si>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</si>
  <si>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</si>
  <si>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</si>
  <si>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</si>
  <si>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</si>
  <si>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</si>
  <si>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</si>
  <si>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</si>
  <si>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</si>
  <si>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</si>
  <si>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</si>
  <si>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</si>
  <si>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</si>
  <si>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</si>
  <si>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</si>
  <si>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</si>
  <si>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</si>
  <si>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</si>
  <si>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</si>
  <si>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</si>
  <si>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</si>
  <si>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</si>
  <si>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</si>
  <si>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</si>
  <si>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</si>
  <si>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</si>
  <si>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</si>
  <si>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</si>
  <si>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</si>
  <si>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</si>
  <si>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</si>
  <si>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</si>
  <si>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</si>
  <si>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</si>
  <si>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</si>
  <si>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</si>
  <si>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</si>
  <si>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</si>
  <si>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</si>
  <si>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</si>
  <si>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</si>
  <si>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</si>
  <si>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</si>
  <si>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</si>
  <si>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</si>
  <si>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</si>
  <si>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</si>
  <si>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</si>
  <si>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</si>
  <si>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</si>
  <si>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</si>
  <si>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</si>
  <si>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</si>
  <si>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</si>
  <si>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下水道</t>
    <phoneticPr fontId="5"/>
  </si>
  <si>
    <t>被保険者数(人)</t>
  </si>
  <si>
    <t>　積立金</t>
    <phoneticPr fontId="5"/>
  </si>
  <si>
    <t>　うち減収補塡債(特例分)</t>
    <rPh sb="4" eb="5">
      <t>シュウ</t>
    </rPh>
    <rPh sb="9" eb="10">
      <t>トク</t>
    </rPh>
    <rPh sb="10" eb="11">
      <t>レイ</t>
    </rPh>
    <rPh sb="11" eb="12">
      <t>ブン</t>
    </rPh>
    <phoneticPr fontId="16"/>
  </si>
  <si>
    <t>その他</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</si>
  <si>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</si>
  <si>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</si>
  <si>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</si>
  <si>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</si>
  <si>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</si>
  <si>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</si>
  <si>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</si>
  <si>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</si>
  <si>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</si>
  <si>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</si>
  <si>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</si>
  <si>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</si>
  <si>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</si>
  <si>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</si>
  <si>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</si>
  <si>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</si>
  <si>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</si>
  <si>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</si>
  <si>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</si>
  <si>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</si>
  <si>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</si>
  <si>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</si>
  <si>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</si>
  <si>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群馬県下仁田町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</si>
  <si>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</si>
  <si>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</si>
  <si>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</si>
  <si>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</si>
  <si>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</si>
  <si>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</si>
  <si>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</si>
  <si>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</si>
  <si>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</si>
  <si>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</si>
  <si>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</si>
  <si>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</si>
  <si>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</si>
  <si>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</si>
  <si>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</si>
  <si>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</si>
  <si>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</si>
  <si>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</si>
  <si>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</si>
  <si>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</si>
  <si>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</si>
  <si>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</si>
  <si>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</si>
  <si>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</si>
  <si>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</si>
  <si>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</si>
  <si>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</si>
  <si>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</si>
  <si>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</si>
  <si>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</si>
  <si>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</si>
  <si>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</si>
  <si>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</si>
  <si>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</si>
  <si>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</si>
  <si>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</si>
  <si>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</si>
  <si>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</si>
  <si>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</si>
  <si>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浄化槽整備事業特別会計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</si>
  <si>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</si>
  <si>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</si>
  <si>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</si>
  <si>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</si>
  <si>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</si>
  <si>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</si>
  <si>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</si>
  <si>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</si>
  <si>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</si>
  <si>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</si>
  <si>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</si>
  <si>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</si>
  <si>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</si>
  <si>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</si>
  <si>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</si>
  <si>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</si>
  <si>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</si>
  <si>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</si>
  <si>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</si>
  <si>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</si>
  <si>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</si>
  <si>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</si>
  <si>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</si>
  <si>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</si>
  <si>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</si>
  <si>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</si>
  <si>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</si>
  <si>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</si>
  <si>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</si>
  <si>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</si>
  <si>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</si>
  <si>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</si>
  <si>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</si>
  <si>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</si>
  <si>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</si>
  <si>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</si>
  <si>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</si>
  <si>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</si>
  <si>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</si>
  <si>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</si>
  <si>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</si>
  <si>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</si>
  <si>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</si>
  <si>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</si>
  <si>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</si>
  <si>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</si>
  <si>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</si>
  <si>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</si>
  <si>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</si>
  <si>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</si>
  <si>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</si>
  <si>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</si>
  <si>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</si>
  <si>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</si>
  <si>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</si>
  <si>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</si>
  <si>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</si>
  <si>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</si>
  <si>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</si>
  <si>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</si>
  <si>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</si>
  <si>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</si>
  <si>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</si>
  <si>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</si>
  <si>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</si>
  <si>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</si>
  <si>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</si>
  <si>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</si>
  <si>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</si>
  <si>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</si>
  <si>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</si>
  <si>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</si>
  <si>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</si>
  <si>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</si>
  <si>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</si>
  <si>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</si>
  <si>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</si>
  <si>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</si>
  <si>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</si>
  <si>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</si>
  <si>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</si>
  <si>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</si>
  <si>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</si>
  <si>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</si>
  <si>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</si>
  <si>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</si>
  <si>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</si>
  <si>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</si>
  <si>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</si>
  <si>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</si>
  <si>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</si>
  <si>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</si>
  <si>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</si>
  <si>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</si>
  <si>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</si>
  <si>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</si>
  <si>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</si>
  <si>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</si>
  <si>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</si>
  <si>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</si>
  <si>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</si>
  <si>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</si>
  <si>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</si>
  <si>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</si>
  <si>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</si>
  <si>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</si>
  <si>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</si>
  <si>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</si>
  <si>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</si>
  <si>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</si>
  <si>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</si>
  <si>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</si>
  <si>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</si>
  <si>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</si>
  <si>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</si>
  <si>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</si>
  <si>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</si>
  <si>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</si>
  <si>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</si>
  <si>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</si>
  <si>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</si>
  <si>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</si>
  <si>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</si>
  <si>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</si>
  <si>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</si>
  <si>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</si>
  <si>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</si>
  <si>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</si>
  <si>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</si>
  <si>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</si>
  <si>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</si>
  <si>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</si>
  <si>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</si>
  <si>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</si>
  <si>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</si>
  <si>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</si>
  <si>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</si>
  <si>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</si>
  <si>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</si>
  <si>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</si>
  <si>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</si>
  <si>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</si>
  <si>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</si>
  <si>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</si>
  <si>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</si>
  <si>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</si>
  <si>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1.92</t>
  </si>
  <si>
    <t>▲ 5.72</t>
  </si>
  <si>
    <t>水道事業会計</t>
  </si>
  <si>
    <t>一般会計</t>
  </si>
  <si>
    <t>介護保険特別会計</t>
  </si>
  <si>
    <t>国民健康保険特別会計</t>
  </si>
  <si>
    <t>後期高齢者医療特別会計</t>
  </si>
  <si>
    <t>浄化槽整備事業特別会計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</si>
  <si>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</si>
  <si>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</si>
  <si>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</si>
  <si>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</si>
  <si>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</si>
  <si>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</si>
  <si>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</si>
  <si>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</si>
  <si>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甘楽西部環境衛生施設組合</t>
  </si>
  <si>
    <t>下仁田南牧医療事務組合</t>
  </si>
  <si>
    <t>群馬県後期高齢者医療広域連合（一般会計）</t>
  </si>
  <si>
    <t>群馬県後期高齢者医療広域連合（事業会計）</t>
  </si>
  <si>
    <t>群馬県市町村総合事務組合</t>
  </si>
  <si>
    <t>群馬県市町村会館管理組合</t>
  </si>
  <si>
    <t>　　　　－</t>
  </si>
  <si>
    <t>富岡甘楽広域市町村圏振興整備組合（一般会計）</t>
    <rPh sb="17" eb="21">
      <t>イッパンカイケイ</t>
    </rPh>
    <phoneticPr fontId="2"/>
  </si>
  <si>
    <t>産業開発しもにた</t>
  </si>
  <si>
    <t>社会福祉法人しもにた会</t>
  </si>
  <si>
    <t>下仁田町公共施設等整備基金</t>
    <rPh sb="0" eb="4">
      <t>シモニタマチ</t>
    </rPh>
    <rPh sb="4" eb="6">
      <t>コウキョウ</t>
    </rPh>
    <rPh sb="6" eb="8">
      <t>シセツ</t>
    </rPh>
    <rPh sb="8" eb="9">
      <t>トウ</t>
    </rPh>
    <rPh sb="9" eb="11">
      <t>セイビ</t>
    </rPh>
    <rPh sb="11" eb="13">
      <t>キキン</t>
    </rPh>
    <phoneticPr fontId="5"/>
  </si>
  <si>
    <t>ねぎとこんにゃく下仁田奨学金事業基金</t>
    <rPh sb="8" eb="11">
      <t>シモニタ</t>
    </rPh>
    <rPh sb="11" eb="14">
      <t>ショウガクキン</t>
    </rPh>
    <rPh sb="15" eb="17">
      <t>キキン</t>
    </rPh>
    <phoneticPr fontId="18"/>
  </si>
  <si>
    <t>下仁田町都市計画区域公共施設等整備基金</t>
    <rPh sb="0" eb="4">
      <t>シモニタマチ</t>
    </rPh>
    <rPh sb="4" eb="6">
      <t>トシ</t>
    </rPh>
    <rPh sb="6" eb="8">
      <t>ケイカク</t>
    </rPh>
    <rPh sb="8" eb="10">
      <t>クイキ</t>
    </rPh>
    <rPh sb="10" eb="12">
      <t>コウキョウ</t>
    </rPh>
    <rPh sb="12" eb="14">
      <t>シセツ</t>
    </rPh>
    <rPh sb="14" eb="15">
      <t>トウ</t>
    </rPh>
    <rPh sb="15" eb="17">
      <t>セイビ</t>
    </rPh>
    <rPh sb="17" eb="19">
      <t>キキン</t>
    </rPh>
    <phoneticPr fontId="5"/>
  </si>
  <si>
    <t>ふるさと下仁田応援基金</t>
    <rPh sb="4" eb="7">
      <t>シモニタ</t>
    </rPh>
    <rPh sb="7" eb="9">
      <t>オウエン</t>
    </rPh>
    <phoneticPr fontId="11"/>
  </si>
  <si>
    <t>下仁田町森林環境譲与税基金</t>
    <rPh sb="0" eb="13">
      <t>シモニタマチシンリンカンキョウジョウヨゼイキキン</t>
    </rPh>
    <phoneticPr fontId="2"/>
  </si>
  <si>
    <t>〇</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</si>
  <si>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</si>
  <si>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</si>
  <si>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</si>
  <si>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</si>
  <si>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</si>
  <si>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</si>
  <si>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</si>
  <si>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</si>
  <si>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</si>
  <si>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類似団体と比べて若干高い水準まで減少しているが、一部事務組合等が起債した地方債の償還財源に充てたと認められる補助金又は負担金の額が増加傾向にあることから、引き続き実質公債費率の急激な上昇の抑制を図る。
将来負担比率については、充当可能基金が前年度比で240,469千円増加していることと標準財政規模が若干増加していることを要因として数値が改善した。類似団体と比べて高い水準にあることから、引き続き公債費の適正化に取り組むとともに、財政調整基金やふるさと下仁田応援基金等を中心に更なる基金の積立を行っていく必要がある。</t>
    <phoneticPr fontId="5"/>
  </si>
  <si>
    <t>実質公債費比率</t>
    <phoneticPr fontId="5"/>
  </si>
  <si>
    <r>
      <t>将来負担比率については、対前年度比で13.8ポイント減となったものの、類似団体と比べ</t>
    </r>
    <r>
      <rPr>
        <sz val="11"/>
        <rFont val="ＭＳ Ｐゴシック"/>
        <family val="3"/>
        <charset val="128"/>
      </rPr>
      <t>て依然</t>
    </r>
    <r>
      <rPr>
        <sz val="11"/>
        <color indexed="8"/>
        <rFont val="ＭＳ Ｐゴシック"/>
        <family val="3"/>
        <charset val="128"/>
      </rPr>
      <t>高い水準にある。ただ、大規模事業が終了した事などにより、今後はさらに減少傾向になると思われる。有形固定資産の減価償却率も、類似団体と比べて高い水準にあるが、各施設ごとに適正な管理計画を立てていく方針である。</t>
    </r>
    <rPh sb="43" eb="45">
      <t>イゼン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</si>
</sst>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6D8E0620-AA3F-48A7-B0EC-8FBF162A09B6}"/>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138651</c:v>
                </c:pt>
                <c:pt idx="1">
                  <c:v>122882</c:v>
                </c:pt>
                <c:pt idx="2">
                  <c:v>114790</c:v>
                </c:pt>
                <c:pt idx="3">
                  <c:v>126262</c:v>
                </c:pt>
                <c:pt idx="4">
                  <c:v>126525</c:v>
                </c:pt>
              </c:numCache>
            </c:numRef>
          </c:val>
          <c:smooth val="0"/>
          <c:extLst>
            <c:ext xmlns:c16="http://schemas.microsoft.com/office/drawing/2014/chart" uri="{C3380CC4-5D6E-409C-BE32-E72D297353CC}">
              <c16:uniqueId val="{00000000-4C2A-48B7-A407-101BB93A7CD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121933</c:v>
                </c:pt>
                <c:pt idx="1">
                  <c:v>139502</c:v>
                </c:pt>
                <c:pt idx="2">
                  <c:v>101216</c:v>
                </c:pt>
                <c:pt idx="3">
                  <c:v>66754</c:v>
                </c:pt>
                <c:pt idx="4">
                  <c:v>111678</c:v>
                </c:pt>
              </c:numCache>
            </c:numRef>
          </c:val>
          <c:smooth val="0"/>
          <c:extLst>
            <c:ext xmlns:c16="http://schemas.microsoft.com/office/drawing/2014/chart" uri="{C3380CC4-5D6E-409C-BE32-E72D297353CC}">
              <c16:uniqueId val="{00000001-4C2A-48B7-A407-101BB93A7CD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1.77</c:v>
                </c:pt>
                <c:pt idx="1">
                  <c:v>0.5</c:v>
                </c:pt>
                <c:pt idx="2">
                  <c:v>2.2999999999999998</c:v>
                </c:pt>
                <c:pt idx="3">
                  <c:v>2.15</c:v>
                </c:pt>
                <c:pt idx="4">
                  <c:v>0.65</c:v>
                </c:pt>
              </c:numCache>
            </c:numRef>
          </c:val>
          <c:extLst>
            <c:ext xmlns:c16="http://schemas.microsoft.com/office/drawing/2014/chart" uri="{C3380CC4-5D6E-409C-BE32-E72D297353CC}">
              <c16:uniqueId val="{00000000-0970-4F88-B004-6F27B858B5D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36.68</c:v>
                </c:pt>
                <c:pt idx="1">
                  <c:v>35.03</c:v>
                </c:pt>
                <c:pt idx="2">
                  <c:v>35.049999999999997</c:v>
                </c:pt>
                <c:pt idx="3">
                  <c:v>35.380000000000003</c:v>
                </c:pt>
                <c:pt idx="4">
                  <c:v>40.49</c:v>
                </c:pt>
              </c:numCache>
            </c:numRef>
          </c:val>
          <c:extLst>
            <c:ext xmlns:c16="http://schemas.microsoft.com/office/drawing/2014/chart" uri="{C3380CC4-5D6E-409C-BE32-E72D297353CC}">
              <c16:uniqueId val="{00000001-0970-4F88-B004-6F27B858B5D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-1.92</c:v>
                </c:pt>
                <c:pt idx="1">
                  <c:v>-5.72</c:v>
                </c:pt>
                <c:pt idx="2">
                  <c:v>2.39</c:v>
                </c:pt>
                <c:pt idx="3">
                  <c:v>0.54</c:v>
                </c:pt>
                <c:pt idx="4">
                  <c:v>5.1100000000000003</c:v>
                </c:pt>
              </c:numCache>
            </c:numRef>
          </c:val>
          <c:smooth val="0"/>
          <c:extLst>
            <c:ext xmlns:c16="http://schemas.microsoft.com/office/drawing/2014/chart" uri="{C3380CC4-5D6E-409C-BE32-E72D297353CC}">
              <c16:uniqueId val="{00000002-0970-4F88-B004-6F27B858B5D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4.93</c:v>
                </c:pt>
                <c:pt idx="2">
                  <c:v>#N/A</c:v>
                </c:pt>
                <c:pt idx="3">
                  <c:v>5.74</c:v>
                </c:pt>
                <c:pt idx="4">
                  <c:v>#N/A</c:v>
                </c:pt>
                <c:pt idx="5">
                  <c:v>4.22</c:v>
                </c:pt>
                <c:pt idx="6">
                  <c:v>0</c:v>
                </c:pt>
                <c:pt idx="7">
                  <c:v>0</c:v>
                </c:pt>
                <c:pt idx="8">
                  <c:v>0</c:v>
                </c:pt>
                <c:pt idx="9">
                  <c:v>0</c:v>
                </c:pt>
              </c:numCache>
            </c:numRef>
          </c:val>
          <c:extLst>
            <c:ext xmlns:c16="http://schemas.microsoft.com/office/drawing/2014/chart" uri="{C3380CC4-5D6E-409C-BE32-E72D297353CC}">
              <c16:uniqueId val="{00000000-B90D-441C-B9BF-D364FE14957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90D-441C-B9BF-D364FE14957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90D-441C-B9BF-D364FE149577}"/>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B90D-441C-B9BF-D364FE149577}"/>
            </c:ext>
          </c:extLst>
        </c:ser>
        <c:ser>
          <c:idx val="4"/>
          <c:order val="4"/>
          <c:tx>
            <c:strRef>
              <c:f>データシート!$A$31</c:f>
              <c:strCache>
                <c:ptCount val="1"/>
                <c:pt idx="0">
                  <c:v>浄化槽整備事業特別会計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B90D-441C-B9BF-D364FE149577}"/>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0.05</c:v>
                </c:pt>
                <c:pt idx="2">
                  <c:v>#N/A</c:v>
                </c:pt>
                <c:pt idx="3">
                  <c:v>0.03</c:v>
                </c:pt>
                <c:pt idx="4">
                  <c:v>#N/A</c:v>
                </c:pt>
                <c:pt idx="5">
                  <c:v>0.08</c:v>
                </c:pt>
                <c:pt idx="6">
                  <c:v>#N/A</c:v>
                </c:pt>
                <c:pt idx="7">
                  <c:v>0.04</c:v>
                </c:pt>
                <c:pt idx="8">
                  <c:v>#N/A</c:v>
                </c:pt>
                <c:pt idx="9">
                  <c:v>0.04</c:v>
                </c:pt>
              </c:numCache>
            </c:numRef>
          </c:val>
          <c:extLst>
            <c:ext xmlns:c16="http://schemas.microsoft.com/office/drawing/2014/chart" uri="{C3380CC4-5D6E-409C-BE32-E72D297353CC}">
              <c16:uniqueId val="{00000005-B90D-441C-B9BF-D364FE149577}"/>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0.06</c:v>
                </c:pt>
                <c:pt idx="2">
                  <c:v>#N/A</c:v>
                </c:pt>
                <c:pt idx="3">
                  <c:v>0.04</c:v>
                </c:pt>
                <c:pt idx="4">
                  <c:v>#N/A</c:v>
                </c:pt>
                <c:pt idx="5">
                  <c:v>0.04</c:v>
                </c:pt>
                <c:pt idx="6">
                  <c:v>#N/A</c:v>
                </c:pt>
                <c:pt idx="7">
                  <c:v>7.0000000000000007E-2</c:v>
                </c:pt>
                <c:pt idx="8">
                  <c:v>#N/A</c:v>
                </c:pt>
                <c:pt idx="9">
                  <c:v>0.37</c:v>
                </c:pt>
              </c:numCache>
            </c:numRef>
          </c:val>
          <c:extLst>
            <c:ext xmlns:c16="http://schemas.microsoft.com/office/drawing/2014/chart" uri="{C3380CC4-5D6E-409C-BE32-E72D297353CC}">
              <c16:uniqueId val="{00000006-B90D-441C-B9BF-D364FE149577}"/>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1.24</c:v>
                </c:pt>
                <c:pt idx="2">
                  <c:v>#N/A</c:v>
                </c:pt>
                <c:pt idx="3">
                  <c:v>1.06</c:v>
                </c:pt>
                <c:pt idx="4">
                  <c:v>#N/A</c:v>
                </c:pt>
                <c:pt idx="5">
                  <c:v>0.8</c:v>
                </c:pt>
                <c:pt idx="6">
                  <c:v>#N/A</c:v>
                </c:pt>
                <c:pt idx="7">
                  <c:v>0.14000000000000001</c:v>
                </c:pt>
                <c:pt idx="8">
                  <c:v>#N/A</c:v>
                </c:pt>
                <c:pt idx="9">
                  <c:v>0.39</c:v>
                </c:pt>
              </c:numCache>
            </c:numRef>
          </c:val>
          <c:extLst>
            <c:ext xmlns:c16="http://schemas.microsoft.com/office/drawing/2014/chart" uri="{C3380CC4-5D6E-409C-BE32-E72D297353CC}">
              <c16:uniqueId val="{00000007-B90D-441C-B9BF-D364FE14957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1.76</c:v>
                </c:pt>
                <c:pt idx="2">
                  <c:v>#N/A</c:v>
                </c:pt>
                <c:pt idx="3">
                  <c:v>0.49</c:v>
                </c:pt>
                <c:pt idx="4">
                  <c:v>#N/A</c:v>
                </c:pt>
                <c:pt idx="5">
                  <c:v>2.29</c:v>
                </c:pt>
                <c:pt idx="6">
                  <c:v>#N/A</c:v>
                </c:pt>
                <c:pt idx="7">
                  <c:v>2.15</c:v>
                </c:pt>
                <c:pt idx="8">
                  <c:v>#N/A</c:v>
                </c:pt>
                <c:pt idx="9">
                  <c:v>0.65</c:v>
                </c:pt>
              </c:numCache>
            </c:numRef>
          </c:val>
          <c:extLst>
            <c:ext xmlns:c16="http://schemas.microsoft.com/office/drawing/2014/chart" uri="{C3380CC4-5D6E-409C-BE32-E72D297353CC}">
              <c16:uniqueId val="{00000008-B90D-441C-B9BF-D364FE14957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4.68</c:v>
                </c:pt>
                <c:pt idx="2">
                  <c:v>#N/A</c:v>
                </c:pt>
                <c:pt idx="3">
                  <c:v>4.9400000000000004</c:v>
                </c:pt>
                <c:pt idx="4">
                  <c:v>#N/A</c:v>
                </c:pt>
                <c:pt idx="5">
                  <c:v>4.76</c:v>
                </c:pt>
                <c:pt idx="6">
                  <c:v>#N/A</c:v>
                </c:pt>
                <c:pt idx="7">
                  <c:v>4.1399999999999997</c:v>
                </c:pt>
                <c:pt idx="8">
                  <c:v>#N/A</c:v>
                </c:pt>
                <c:pt idx="9">
                  <c:v>4.5199999999999996</c:v>
                </c:pt>
              </c:numCache>
            </c:numRef>
          </c:val>
          <c:extLst>
            <c:ext xmlns:c16="http://schemas.microsoft.com/office/drawing/2014/chart" uri="{C3380CC4-5D6E-409C-BE32-E72D297353CC}">
              <c16:uniqueId val="{00000009-B90D-441C-B9BF-D364FE14957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554</c:v>
                </c:pt>
                <c:pt idx="5">
                  <c:v>536</c:v>
                </c:pt>
                <c:pt idx="8">
                  <c:v>569</c:v>
                </c:pt>
                <c:pt idx="11">
                  <c:v>585</c:v>
                </c:pt>
                <c:pt idx="14">
                  <c:v>562</c:v>
                </c:pt>
              </c:numCache>
            </c:numRef>
          </c:val>
          <c:extLst>
            <c:ext xmlns:c16="http://schemas.microsoft.com/office/drawing/2014/chart" uri="{C3380CC4-5D6E-409C-BE32-E72D297353CC}">
              <c16:uniqueId val="{00000000-6A55-4D75-86A0-481EF18BE19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A55-4D75-86A0-481EF18BE19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A55-4D75-86A0-481EF18BE19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118</c:v>
                </c:pt>
                <c:pt idx="3">
                  <c:v>124</c:v>
                </c:pt>
                <c:pt idx="6">
                  <c:v>92</c:v>
                </c:pt>
                <c:pt idx="9">
                  <c:v>93</c:v>
                </c:pt>
                <c:pt idx="12">
                  <c:v>95</c:v>
                </c:pt>
              </c:numCache>
            </c:numRef>
          </c:val>
          <c:extLst>
            <c:ext xmlns:c16="http://schemas.microsoft.com/office/drawing/2014/chart" uri="{C3380CC4-5D6E-409C-BE32-E72D297353CC}">
              <c16:uniqueId val="{00000003-6A55-4D75-86A0-481EF18BE19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77</c:v>
                </c:pt>
                <c:pt idx="3">
                  <c:v>77</c:v>
                </c:pt>
                <c:pt idx="6">
                  <c:v>82</c:v>
                </c:pt>
                <c:pt idx="9">
                  <c:v>78</c:v>
                </c:pt>
                <c:pt idx="12">
                  <c:v>73</c:v>
                </c:pt>
              </c:numCache>
            </c:numRef>
          </c:val>
          <c:extLst>
            <c:ext xmlns:c16="http://schemas.microsoft.com/office/drawing/2014/chart" uri="{C3380CC4-5D6E-409C-BE32-E72D297353CC}">
              <c16:uniqueId val="{00000004-6A55-4D75-86A0-481EF18BE19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A55-4D75-86A0-481EF18BE19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A55-4D75-86A0-481EF18BE19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597</c:v>
                </c:pt>
                <c:pt idx="3">
                  <c:v>626</c:v>
                </c:pt>
                <c:pt idx="6">
                  <c:v>634</c:v>
                </c:pt>
                <c:pt idx="9">
                  <c:v>660</c:v>
                </c:pt>
                <c:pt idx="12">
                  <c:v>639</c:v>
                </c:pt>
              </c:numCache>
            </c:numRef>
          </c:val>
          <c:extLst>
            <c:ext xmlns:c16="http://schemas.microsoft.com/office/drawing/2014/chart" uri="{C3380CC4-5D6E-409C-BE32-E72D297353CC}">
              <c16:uniqueId val="{00000007-6A55-4D75-86A0-481EF18BE19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238</c:v>
                </c:pt>
                <c:pt idx="2">
                  <c:v>#N/A</c:v>
                </c:pt>
                <c:pt idx="3">
                  <c:v>#N/A</c:v>
                </c:pt>
                <c:pt idx="4">
                  <c:v>291</c:v>
                </c:pt>
                <c:pt idx="5">
                  <c:v>#N/A</c:v>
                </c:pt>
                <c:pt idx="6">
                  <c:v>#N/A</c:v>
                </c:pt>
                <c:pt idx="7">
                  <c:v>239</c:v>
                </c:pt>
                <c:pt idx="8">
                  <c:v>#N/A</c:v>
                </c:pt>
                <c:pt idx="9">
                  <c:v>#N/A</c:v>
                </c:pt>
                <c:pt idx="10">
                  <c:v>246</c:v>
                </c:pt>
                <c:pt idx="11">
                  <c:v>#N/A</c:v>
                </c:pt>
                <c:pt idx="12">
                  <c:v>#N/A</c:v>
                </c:pt>
                <c:pt idx="13">
                  <c:v>245</c:v>
                </c:pt>
                <c:pt idx="14">
                  <c:v>#N/A</c:v>
                </c:pt>
              </c:numCache>
            </c:numRef>
          </c:val>
          <c:smooth val="0"/>
          <c:extLst>
            <c:ext xmlns:c16="http://schemas.microsoft.com/office/drawing/2014/chart" uri="{C3380CC4-5D6E-409C-BE32-E72D297353CC}">
              <c16:uniqueId val="{00000008-6A55-4D75-86A0-481EF18BE19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4812</c:v>
                </c:pt>
                <c:pt idx="5">
                  <c:v>5074</c:v>
                </c:pt>
                <c:pt idx="8">
                  <c:v>5127</c:v>
                </c:pt>
                <c:pt idx="11">
                  <c:v>4840</c:v>
                </c:pt>
                <c:pt idx="14">
                  <c:v>4834</c:v>
                </c:pt>
              </c:numCache>
            </c:numRef>
          </c:val>
          <c:extLst>
            <c:ext xmlns:c16="http://schemas.microsoft.com/office/drawing/2014/chart" uri="{C3380CC4-5D6E-409C-BE32-E72D297353CC}">
              <c16:uniqueId val="{00000000-493E-4A37-A84E-7E4DE9B8E08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10</c:v>
                </c:pt>
                <c:pt idx="5">
                  <c:v>7</c:v>
                </c:pt>
                <c:pt idx="8">
                  <c:v>5</c:v>
                </c:pt>
                <c:pt idx="11">
                  <c:v>2</c:v>
                </c:pt>
                <c:pt idx="14">
                  <c:v>1</c:v>
                </c:pt>
              </c:numCache>
            </c:numRef>
          </c:val>
          <c:extLst>
            <c:ext xmlns:c16="http://schemas.microsoft.com/office/drawing/2014/chart" uri="{C3380CC4-5D6E-409C-BE32-E72D297353CC}">
              <c16:uniqueId val="{00000001-493E-4A37-A84E-7E4DE9B8E08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1658</c:v>
                </c:pt>
                <c:pt idx="5">
                  <c:v>1628</c:v>
                </c:pt>
                <c:pt idx="8">
                  <c:v>1684</c:v>
                </c:pt>
                <c:pt idx="11">
                  <c:v>2093</c:v>
                </c:pt>
                <c:pt idx="14">
                  <c:v>2334</c:v>
                </c:pt>
              </c:numCache>
            </c:numRef>
          </c:val>
          <c:extLst>
            <c:ext xmlns:c16="http://schemas.microsoft.com/office/drawing/2014/chart" uri="{C3380CC4-5D6E-409C-BE32-E72D297353CC}">
              <c16:uniqueId val="{00000002-493E-4A37-A84E-7E4DE9B8E08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93E-4A37-A84E-7E4DE9B8E08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93E-4A37-A84E-7E4DE9B8E08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78</c:v>
                </c:pt>
                <c:pt idx="3">
                  <c:v>70</c:v>
                </c:pt>
                <c:pt idx="6">
                  <c:v>37</c:v>
                </c:pt>
                <c:pt idx="9">
                  <c:v>34</c:v>
                </c:pt>
                <c:pt idx="12">
                  <c:v>27</c:v>
                </c:pt>
              </c:numCache>
            </c:numRef>
          </c:val>
          <c:extLst>
            <c:ext xmlns:c16="http://schemas.microsoft.com/office/drawing/2014/chart" uri="{C3380CC4-5D6E-409C-BE32-E72D297353CC}">
              <c16:uniqueId val="{00000005-493E-4A37-A84E-7E4DE9B8E08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1678</c:v>
                </c:pt>
                <c:pt idx="3">
                  <c:v>1554</c:v>
                </c:pt>
                <c:pt idx="6">
                  <c:v>1466</c:v>
                </c:pt>
                <c:pt idx="9">
                  <c:v>1443</c:v>
                </c:pt>
                <c:pt idx="12">
                  <c:v>1414</c:v>
                </c:pt>
              </c:numCache>
            </c:numRef>
          </c:val>
          <c:extLst>
            <c:ext xmlns:c16="http://schemas.microsoft.com/office/drawing/2014/chart" uri="{C3380CC4-5D6E-409C-BE32-E72D297353CC}">
              <c16:uniqueId val="{00000006-493E-4A37-A84E-7E4DE9B8E08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845</c:v>
                </c:pt>
                <c:pt idx="3">
                  <c:v>755</c:v>
                </c:pt>
                <c:pt idx="6">
                  <c:v>701</c:v>
                </c:pt>
                <c:pt idx="9">
                  <c:v>676</c:v>
                </c:pt>
                <c:pt idx="12">
                  <c:v>602</c:v>
                </c:pt>
              </c:numCache>
            </c:numRef>
          </c:val>
          <c:extLst>
            <c:ext xmlns:c16="http://schemas.microsoft.com/office/drawing/2014/chart" uri="{C3380CC4-5D6E-409C-BE32-E72D297353CC}">
              <c16:uniqueId val="{00000007-493E-4A37-A84E-7E4DE9B8E08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713</c:v>
                </c:pt>
                <c:pt idx="3">
                  <c:v>641</c:v>
                </c:pt>
                <c:pt idx="6">
                  <c:v>592</c:v>
                </c:pt>
                <c:pt idx="9">
                  <c:v>549</c:v>
                </c:pt>
                <c:pt idx="12">
                  <c:v>515</c:v>
                </c:pt>
              </c:numCache>
            </c:numRef>
          </c:val>
          <c:extLst>
            <c:ext xmlns:c16="http://schemas.microsoft.com/office/drawing/2014/chart" uri="{C3380CC4-5D6E-409C-BE32-E72D297353CC}">
              <c16:uniqueId val="{00000008-493E-4A37-A84E-7E4DE9B8E08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93E-4A37-A84E-7E4DE9B8E08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5438</c:v>
                </c:pt>
                <c:pt idx="3">
                  <c:v>5523</c:v>
                </c:pt>
                <c:pt idx="6">
                  <c:v>5465</c:v>
                </c:pt>
                <c:pt idx="9">
                  <c:v>5339</c:v>
                </c:pt>
                <c:pt idx="12">
                  <c:v>5377</c:v>
                </c:pt>
              </c:numCache>
            </c:numRef>
          </c:val>
          <c:extLst>
            <c:ext xmlns:c16="http://schemas.microsoft.com/office/drawing/2014/chart" uri="{C3380CC4-5D6E-409C-BE32-E72D297353CC}">
              <c16:uniqueId val="{0000000A-493E-4A37-A84E-7E4DE9B8E08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2270</c:v>
                </c:pt>
                <c:pt idx="2">
                  <c:v>#N/A</c:v>
                </c:pt>
                <c:pt idx="3">
                  <c:v>#N/A</c:v>
                </c:pt>
                <c:pt idx="4">
                  <c:v>1832</c:v>
                </c:pt>
                <c:pt idx="5">
                  <c:v>#N/A</c:v>
                </c:pt>
                <c:pt idx="6">
                  <c:v>#N/A</c:v>
                </c:pt>
                <c:pt idx="7">
                  <c:v>1446</c:v>
                </c:pt>
                <c:pt idx="8">
                  <c:v>#N/A</c:v>
                </c:pt>
                <c:pt idx="9">
                  <c:v>#N/A</c:v>
                </c:pt>
                <c:pt idx="10">
                  <c:v>1105</c:v>
                </c:pt>
                <c:pt idx="11">
                  <c:v>#N/A</c:v>
                </c:pt>
                <c:pt idx="12">
                  <c:v>#N/A</c:v>
                </c:pt>
                <c:pt idx="13">
                  <c:v>767</c:v>
                </c:pt>
                <c:pt idx="14">
                  <c:v>#N/A</c:v>
                </c:pt>
              </c:numCache>
            </c:numRef>
          </c:val>
          <c:smooth val="0"/>
          <c:extLst>
            <c:ext xmlns:c16="http://schemas.microsoft.com/office/drawing/2014/chart" uri="{C3380CC4-5D6E-409C-BE32-E72D297353CC}">
              <c16:uniqueId val="{0000000B-493E-4A37-A84E-7E4DE9B8E08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1160</c:v>
                </c:pt>
                <c:pt idx="1">
                  <c:v>1182</c:v>
                </c:pt>
                <c:pt idx="2">
                  <c:v>1409</c:v>
                </c:pt>
              </c:numCache>
            </c:numRef>
          </c:val>
          <c:extLst>
            <c:ext xmlns:c16="http://schemas.microsoft.com/office/drawing/2014/chart" uri="{C3380CC4-5D6E-409C-BE32-E72D297353CC}">
              <c16:uniqueId val="{00000000-C108-40B5-99C2-303F6BFE92D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15</c:v>
                </c:pt>
                <c:pt idx="1">
                  <c:v>15</c:v>
                </c:pt>
                <c:pt idx="2">
                  <c:v>15</c:v>
                </c:pt>
              </c:numCache>
            </c:numRef>
          </c:val>
          <c:extLst>
            <c:ext xmlns:c16="http://schemas.microsoft.com/office/drawing/2014/chart" uri="{C3380CC4-5D6E-409C-BE32-E72D297353CC}">
              <c16:uniqueId val="{00000001-C108-40B5-99C2-303F6BFE92D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223</c:v>
                </c:pt>
                <c:pt idx="1">
                  <c:v>605</c:v>
                </c:pt>
                <c:pt idx="2">
                  <c:v>636</c:v>
                </c:pt>
              </c:numCache>
            </c:numRef>
          </c:val>
          <c:extLst>
            <c:ext xmlns:c16="http://schemas.microsoft.com/office/drawing/2014/chart" uri="{C3380CC4-5D6E-409C-BE32-E72D297353CC}">
              <c16:uniqueId val="{00000002-C108-40B5-99C2-303F6BFE92D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{E271814D-4C8B-47F6-8A75-3EDF169AF2E8}</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5776-4025-B837-3579FE77772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{AE4B7418-460E-43D6-A549-932A2AA17CF8}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776-4025-B837-3579FE77772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{D15781AE-2776-4E5D-BBF3-DF2064103C7A}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776-4025-B837-3579FE77772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{783BF4E8-2AFB-4DAE-8713-3076E408CB54}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776-4025-B837-3579FE77772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{64033D96-CD2A-4A88-A245-8B2525903959}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776-4025-B837-3579FE777721}"/>
                </c:ext>
              </c:extLst>
            </c:dLbl>
            <c:dLbl>
              <c:idx val="8"/>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{B7C31574-3CD2-4024-8C74-5E3D50752D06}</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5776-4025-B837-3579FE777721}"/>
                </c:ext>
              </c:extLst>
            </c:dLbl>
            <c:dLbl>
              <c:idx val="16"/>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{B50013EE-BD7B-469E-B4AF-5B9041DC1307}</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5776-4025-B837-3579FE777721}"/>
                </c:ext>
              </c:extLst>
            </c:dLbl>
            <c:dLbl>
              <c:idx val="24"/>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{01C8E48B-5E31-437E-A120-92310CCC965F}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5776-4025-B837-3579FE777721}"/>
                </c:ext>
              </c:extLst>
            </c:dLbl>
            <c:dLbl>
              <c:idx val="32"/>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{13629D56-AFB4-4D9F-BCB3-BFDB7DF328D4}</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5776-4025-B837-3579FE77772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77.599999999999994</c:v>
                </c:pt>
                <c:pt idx="8">
                  <c:v>77.599999999999994</c:v>
                </c:pt>
                <c:pt idx="16">
                  <c:v>75.599999999999994</c:v>
                </c:pt>
                <c:pt idx="24">
                  <c:v>75.599999999999994</c:v>
                </c:pt>
                <c:pt idx="32">
                  <c:v>75.099999999999994</c:v>
                </c:pt>
              </c:numCache>
            </c:numRef>
          </c:xVal>
          <c:yVal>
            <c:numRef>
              <c:f>公会計指標分析・財政指標組合せ分析表!$BP$51:$DC$51</c:f>
              <c:numCache>
                <c:formatCode>#,##0.0;"▲ "#,##0.0</c:formatCode>
                <c:ptCount val="40"/>
                <c:pt idx="0">
                  <c:v>79.7</c:v>
                </c:pt>
                <c:pt idx="8">
                  <c:v>66.400000000000006</c:v>
                </c:pt>
                <c:pt idx="16">
                  <c:v>52.6</c:v>
                </c:pt>
                <c:pt idx="24">
                  <c:v>40</c:v>
                </c:pt>
                <c:pt idx="32">
                  <c:v>26.2</c:v>
                </c:pt>
              </c:numCache>
            </c:numRef>
          </c:yVal>
          <c:smooth val="0"/>
          <c:extLst>
            <c:ext xmlns:c16="http://schemas.microsoft.com/office/drawing/2014/chart" uri="{C3380CC4-5D6E-409C-BE32-E72D297353CC}">
              <c16:uniqueId val="{00000009-5776-4025-B837-3579FE77772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2.5640893095999928E-2"/>
                  <c:y val="-6.4739042105865174E-2"/>
                </c:manualLayout>
              </c:layout>
              <c:tx>
                <c:strRef>
                  <c:f>公会計指標分析・財政指標組合せ分析表!$BP$50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{22658180-1959-4BD3-810E-63B540D17228}</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5776-4025-B837-3579FE77772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{E9A0E455-4BAD-4FAA-BF91-8930CE00BE4D}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776-4025-B837-3579FE77772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{19EB46B8-D587-46F1-8B34-7B3791C89475}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776-4025-B837-3579FE77772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{66A7A971-8181-41EE-AC73-363ED8CAB353}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776-4025-B837-3579FE77772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{7AF49DEE-B344-49A6-BE68-578924D66B39}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776-4025-B837-3579FE777721}"/>
                </c:ext>
              </c:extLst>
            </c:dLbl>
            <c:dLbl>
              <c:idx val="8"/>
              <c:layout>
                <c:manualLayout>
                  <c:x val="-3.8649507843144679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{023C0D76-031B-4B92-ADC2-05ADA49882A4}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5776-4025-B837-3579FE777721}"/>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{0162B590-25CE-4BB0-BEC1-124C93BB827D}</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5776-4025-B837-3579FE777721}"/>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{1711EAE0-8C45-411F-8C5C-8AAF6F84309B}</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5776-4025-B837-3579FE777721}"/>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{4661F475-D4EA-452C-8A23-547FEEDFA9F0}</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5776-4025-B837-3579FE77772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58.6</c:v>
                </c:pt>
                <c:pt idx="8">
                  <c:v>59.1</c:v>
                </c:pt>
                <c:pt idx="16">
                  <c:v>61.2</c:v>
                </c:pt>
                <c:pt idx="24">
                  <c:v>62.9</c:v>
                </c:pt>
                <c:pt idx="32">
                  <c:v>64.2</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5776-4025-B837-3579FE777721}"/>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9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{3FDCB8D8-10F3-47D7-8744-663E2D903218}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4716-4E6C-AA70-AE930CDB425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{024FC1B4-47CB-4284-BA89-727B5FC03CAA}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716-4E6C-AA70-AE930CDB425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{E8672E81-143D-4FDA-8B7A-B06CF72CDF0B}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716-4E6C-AA70-AE930CDB425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{0B840A9A-7A37-4AB9-AE16-860BE69DE8A8}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716-4E6C-AA70-AE930CDB425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{66EA5135-B3E0-4583-8560-9EF6B2DF886F}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716-4E6C-AA70-AE930CDB425B}"/>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{3EF716AF-000A-44C7-AF09-3AC340B363EA}</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4716-4E6C-AA70-AE930CDB425B}"/>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{9133B59E-9EC0-40D1-BC94-F4F88C3E6FAA}</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4716-4E6C-AA70-AE930CDB425B}"/>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{FF8F5917-5CBF-4EEA-BBC4-F44B04DCF2D8}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4716-4E6C-AA70-AE930CDB425B}"/>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{BCBFF315-4753-4171-805B-F8EDEA0985CB}</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4716-4E6C-AA70-AE930CDB425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9.1</c:v>
                </c:pt>
                <c:pt idx="8">
                  <c:v>9.1999999999999993</c:v>
                </c:pt>
                <c:pt idx="16">
                  <c:v>9.1</c:v>
                </c:pt>
                <c:pt idx="24">
                  <c:v>9.3000000000000007</c:v>
                </c:pt>
                <c:pt idx="32">
                  <c:v>8.6</c:v>
                </c:pt>
              </c:numCache>
            </c:numRef>
          </c:xVal>
          <c:yVal>
            <c:numRef>
              <c:f>公会計指標分析・財政指標組合せ分析表!$BP$73:$DC$73</c:f>
              <c:numCache>
                <c:formatCode>#,##0.0;"▲ "#,##0.0</c:formatCode>
                <c:ptCount val="40"/>
                <c:pt idx="0">
                  <c:v>79.7</c:v>
                </c:pt>
                <c:pt idx="8">
                  <c:v>66.400000000000006</c:v>
                </c:pt>
                <c:pt idx="16">
                  <c:v>52.6</c:v>
                </c:pt>
                <c:pt idx="24">
                  <c:v>40</c:v>
                </c:pt>
                <c:pt idx="32">
                  <c:v>26.2</c:v>
                </c:pt>
              </c:numCache>
            </c:numRef>
          </c:yVal>
          <c:smooth val="0"/>
          <c:extLst>
            <c:ext xmlns:c16="http://schemas.microsoft.com/office/drawing/2014/chart" uri="{C3380CC4-5D6E-409C-BE32-E72D297353CC}">
              <c16:uniqueId val="{00000009-4716-4E6C-AA70-AE930CDB425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4566143090820539E-2"/>
                  <c:y val="-8.1337372860052048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{3D27E1C5-AA4A-421C-A9F8-66F401D1FE5A}</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4716-4E6C-AA70-AE930CDB425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{9C3EC0E8-DCE4-4B17-B431-D88F7B40B348}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716-4E6C-AA70-AE930CDB425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{5192D12A-DE4D-42CD-A789-73DDA8D2F3A1}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716-4E6C-AA70-AE930CDB425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{E7AFEFAF-4607-4D78-91E1-2DC7CD4201ED}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716-4E6C-AA70-AE930CDB425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{DBF7EE6C-6E6C-4DF9-ADD5-273B5AE44D68}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716-4E6C-AA70-AE930CDB425B}"/>
                </c:ext>
              </c:extLst>
            </c:dLbl>
            <c:dLbl>
              <c:idx val="8"/>
              <c:layout>
                <c:manualLayout>
                  <c:x val="-2.8829840147400865E-2"/>
                  <c:y val="-7.1877009973923003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{D9B93383-2B26-4E97-A4BF-84095DE2DBB3}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4716-4E6C-AA70-AE930CDB425B}"/>
                </c:ext>
              </c:extLst>
            </c:dLbl>
            <c:dLbl>
              <c:idx val="16"/>
              <c:layout>
                <c:manualLayout>
                  <c:x val="-3.1697991619110633E-2"/>
                  <c:y val="-3.4035558429406802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{9DF5A6A0-9998-4708-B64A-4DAB6CDD5D1F}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4716-4E6C-AA70-AE930CDB425B}"/>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{8DC4977B-3DAD-4B6C-B656-8DF5491637BE}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4716-4E6C-AA70-AE930CDB425B}"/>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{7F373A3C-A90D-4C4C-8654-951EE19A42B9}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4716-4E6C-AA70-AE930CDB425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7.3</c:v>
                </c:pt>
                <c:pt idx="8">
                  <c:v>7.2</c:v>
                </c:pt>
                <c:pt idx="16">
                  <c:v>7.2</c:v>
                </c:pt>
                <c:pt idx="24">
                  <c:v>7.7</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4716-4E6C-AA70-AE930CDB425B}"/>
            </c:ext>
          </c:extLst>
        </c:ser>
        <c:dLbls>
          <c:showLegendKey val="0"/>
          <c:showVal val="1"/>
          <c:showCatName val="0"/>
          <c:showSerName val="0"/>
          <c:showPercent val="0"/>
          <c:showBubbleSize val="0"/>
        </c:dLbls>
        <c:axId val="84219776"/>
        <c:axId val="84234240"/>
      </c:scatterChart>
      <c:valAx>
        <c:axId val="84219776"/>
        <c:scaling>
          <c:orientation val="maxMin"/>
          <c:max val="10"/>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9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群馬県下仁田町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平成</a:t>
          </a:r>
          <a:r>
            <a:rPr kumimoji="1" lang="en-US" altLang="ja-JP" sz="1100">
              <a:latin typeface="ＭＳ ゴシック" pitchFamily="49" charset="-128"/>
              <a:ea typeface="ＭＳ ゴシック" pitchFamily="49" charset="-128"/>
            </a:rPr>
            <a:t>28</a:t>
          </a:r>
          <a:r>
            <a:rPr kumimoji="1" lang="ja-JP" altLang="en-US" sz="1100">
              <a:latin typeface="ＭＳ ゴシック" pitchFamily="49" charset="-128"/>
              <a:ea typeface="ＭＳ ゴシック" pitchFamily="49" charset="-128"/>
            </a:rPr>
            <a:t>年度までは元利償還金が減少していたが、平成</a:t>
          </a:r>
          <a:r>
            <a:rPr kumimoji="1" lang="en-US" altLang="ja-JP" sz="1100">
              <a:latin typeface="ＭＳ ゴシック" pitchFamily="49" charset="-128"/>
              <a:ea typeface="ＭＳ ゴシック" pitchFamily="49" charset="-128"/>
            </a:rPr>
            <a:t>28</a:t>
          </a:r>
          <a:r>
            <a:rPr kumimoji="1" lang="ja-JP" altLang="en-US" sz="1100">
              <a:latin typeface="ＭＳ ゴシック" pitchFamily="49" charset="-128"/>
              <a:ea typeface="ＭＳ ゴシック" pitchFamily="49" charset="-128"/>
            </a:rPr>
            <a:t>・</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年度への繰越を含む）の大規模事業に係る償還が償還終了分を上回る事から、増加傾向となっている。</a:t>
          </a:r>
        </a:p>
        <a:p>
          <a:r>
            <a:rPr kumimoji="1" lang="ja-JP" altLang="en-US" sz="1100">
              <a:latin typeface="ＭＳ ゴシック" pitchFamily="49" charset="-128"/>
              <a:ea typeface="ＭＳ ゴシック" pitchFamily="49" charset="-128"/>
            </a:rPr>
            <a:t>　また、令和元年度からは新たな大規模事業の他、台風</a:t>
          </a:r>
          <a:r>
            <a:rPr kumimoji="1" lang="en-US" altLang="ja-JP" sz="1100">
              <a:latin typeface="ＭＳ ゴシック" pitchFamily="49" charset="-128"/>
              <a:ea typeface="ＭＳ ゴシック" pitchFamily="49" charset="-128"/>
            </a:rPr>
            <a:t>19</a:t>
          </a:r>
          <a:r>
            <a:rPr kumimoji="1" lang="ja-JP" altLang="en-US" sz="1100">
              <a:latin typeface="ＭＳ ゴシック" pitchFamily="49" charset="-128"/>
              <a:ea typeface="ＭＳ ゴシック" pitchFamily="49" charset="-128"/>
            </a:rPr>
            <a:t>号による災害復旧事業も始まったことから、今後償還開始とともに更なる増加となる見込みである。</a:t>
          </a:r>
        </a:p>
        <a:p>
          <a:r>
            <a:rPr kumimoji="1" lang="ja-JP" altLang="en-US" sz="1100">
              <a:latin typeface="ＭＳ ゴシック" pitchFamily="49" charset="-128"/>
              <a:ea typeface="ＭＳ ゴシック" pitchFamily="49" charset="-128"/>
            </a:rPr>
            <a:t>　公営企業債の元利償還金に対する繰入については、主に水道事業に係るものである。</a:t>
          </a:r>
        </a:p>
        <a:p>
          <a:r>
            <a:rPr kumimoji="1" lang="ja-JP" altLang="en-US" sz="1100">
              <a:latin typeface="ＭＳ ゴシック" pitchFamily="49" charset="-128"/>
              <a:ea typeface="ＭＳ ゴシック" pitchFamily="49" charset="-128"/>
            </a:rPr>
            <a:t>　組合等に係る元利償還金に対する負担金等は、平成</a:t>
          </a:r>
          <a:r>
            <a:rPr kumimoji="1" lang="en-US" altLang="ja-JP" sz="1100">
              <a:latin typeface="ＭＳ ゴシック" pitchFamily="49" charset="-128"/>
              <a:ea typeface="ＭＳ ゴシック" pitchFamily="49" charset="-128"/>
            </a:rPr>
            <a:t>25</a:t>
          </a:r>
          <a:r>
            <a:rPr kumimoji="1" lang="ja-JP" altLang="en-US" sz="1100">
              <a:latin typeface="ＭＳ ゴシック" pitchFamily="49" charset="-128"/>
              <a:ea typeface="ＭＳ ゴシック" pitchFamily="49" charset="-128"/>
            </a:rPr>
            <a:t>年度がピークとなり、今後緩やかに減少していく見込みである。</a:t>
          </a:r>
        </a:p>
        <a:p>
          <a:r>
            <a:rPr kumimoji="1" lang="ja-JP" altLang="en-US" sz="1100">
              <a:latin typeface="ＭＳ ゴシック" pitchFamily="49" charset="-128"/>
              <a:ea typeface="ＭＳ ゴシック" pitchFamily="49" charset="-128"/>
            </a:rPr>
            <a:t>　算入公債費等については、大型建設事業に係る地方債に過疎対策事業債を主に充当しているので、今後も借り入れに合わせた算入となる見込みである。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群馬県下仁田町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一般会計に係る地方債現在高は、平成</a:t>
          </a:r>
          <a:r>
            <a:rPr kumimoji="1" lang="en-US" altLang="ja-JP" sz="1100">
              <a:latin typeface="ＭＳ ゴシック" pitchFamily="49" charset="-128"/>
              <a:ea typeface="ＭＳ ゴシック" pitchFamily="49" charset="-128"/>
            </a:rPr>
            <a:t>28</a:t>
          </a:r>
          <a:r>
            <a:rPr kumimoji="1" lang="ja-JP" altLang="en-US" sz="1100">
              <a:latin typeface="ＭＳ ゴシック" pitchFamily="49" charset="-128"/>
              <a:ea typeface="ＭＳ ゴシック" pitchFamily="49" charset="-128"/>
            </a:rPr>
            <a:t>･</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年度に「道の駅しもにた」再整備工事等の大規模事業を行ったことから増加した。これらの事業が終了したことにより、平成</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年度からは減少に転じたが、令和元年度から新たな大規模事業の他、台風</a:t>
          </a:r>
          <a:r>
            <a:rPr kumimoji="1" lang="en-US" altLang="ja-JP" sz="1100">
              <a:latin typeface="ＭＳ ゴシック" pitchFamily="49" charset="-128"/>
              <a:ea typeface="ＭＳ ゴシック" pitchFamily="49" charset="-128"/>
            </a:rPr>
            <a:t>19</a:t>
          </a:r>
          <a:r>
            <a:rPr kumimoji="1" lang="ja-JP" altLang="en-US" sz="1100">
              <a:latin typeface="ＭＳ ゴシック" pitchFamily="49" charset="-128"/>
              <a:ea typeface="ＭＳ ゴシック" pitchFamily="49" charset="-128"/>
            </a:rPr>
            <a:t>号による災害復旧事業を開始したため、令和２年度は増加となった。</a:t>
          </a:r>
        </a:p>
        <a:p>
          <a:r>
            <a:rPr kumimoji="1" lang="ja-JP" altLang="en-US" sz="1100">
              <a:latin typeface="ＭＳ ゴシック" pitchFamily="49" charset="-128"/>
              <a:ea typeface="ＭＳ ゴシック" pitchFamily="49" charset="-128"/>
            </a:rPr>
            <a:t>　公営企業債等繰入見込額は、一時的に増加したが、今後は穏やかに減少していく見通しである。</a:t>
          </a:r>
        </a:p>
        <a:p>
          <a:r>
            <a:rPr kumimoji="1" lang="ja-JP" altLang="en-US" sz="1100">
              <a:latin typeface="ＭＳ ゴシック" pitchFamily="49" charset="-128"/>
              <a:ea typeface="ＭＳ ゴシック" pitchFamily="49" charset="-128"/>
            </a:rPr>
            <a:t>　組合等の負担見込額は、引き続き緩やかに減少していく見通しである。</a:t>
          </a:r>
        </a:p>
        <a:p>
          <a:r>
            <a:rPr kumimoji="1" lang="ja-JP" altLang="en-US" sz="1100">
              <a:latin typeface="ＭＳ ゴシック" pitchFamily="49" charset="-128"/>
              <a:ea typeface="ＭＳ ゴシック" pitchFamily="49" charset="-128"/>
            </a:rPr>
            <a:t>　設立法人等の負債額等負担見込額は、社会福祉法人に対する損失補償付債務残高によるもので、今後は減少していく見通しである。</a:t>
          </a:r>
        </a:p>
        <a:p>
          <a:r>
            <a:rPr kumimoji="1" lang="ja-JP" altLang="en-US" sz="1100">
              <a:latin typeface="ＭＳ ゴシック" pitchFamily="49" charset="-128"/>
              <a:ea typeface="ＭＳ ゴシック" pitchFamily="49" charset="-128"/>
            </a:rPr>
            <a:t>　充当可能基金は、増加しているものの、下仁田南牧医療事務組合へ負担金の増により、財政調整基金を取り崩さざるを得なくなる可能性があり、減少していくことも考えられる。</a:t>
          </a:r>
        </a:p>
        <a:p>
          <a:r>
            <a:rPr kumimoji="1" lang="ja-JP" altLang="en-US" sz="1100">
              <a:latin typeface="ＭＳ ゴシック" pitchFamily="49" charset="-128"/>
              <a:ea typeface="ＭＳ ゴシック" pitchFamily="49" charset="-128"/>
            </a:rPr>
            <a:t>　基準財政需要額算入見込額については、平成</a:t>
          </a:r>
          <a:r>
            <a:rPr kumimoji="1" lang="en-US" altLang="ja-JP" sz="1100">
              <a:latin typeface="ＭＳ ゴシック" pitchFamily="49" charset="-128"/>
              <a:ea typeface="ＭＳ ゴシック" pitchFamily="49" charset="-128"/>
            </a:rPr>
            <a:t>28</a:t>
          </a:r>
          <a:r>
            <a:rPr kumimoji="1" lang="ja-JP" altLang="en-US" sz="1100">
              <a:latin typeface="ＭＳ ゴシック" pitchFamily="49" charset="-128"/>
              <a:ea typeface="ＭＳ ゴシック" pitchFamily="49" charset="-128"/>
            </a:rPr>
            <a:t>～令和２年度の地方債で、過疎債の借入れが大きくなるため、今後増額となる見通しである。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群馬県下仁田町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・令和２年度末の基金残高は、普通会計で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百万円の増となったことが大きな要因であり、この他下仁田町森林環境譲与税基金が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・財政規模に対する財政調整基金の残額比率は、全国的に見ても低いほうであり、町財政から考えると積み増しは難しいが、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憶円の維持を目標としてさらなる積み増しを図っていきたい。また、特定目的基金については、公共施設等の老朽化に対するための基金を設立するなど、使途を明確にした基金運営を行っていく予定である。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・下仁田町公共施設等整備基金：ガス事業清算による繰入金を原資として設置。公共施設等の整備に要する経費に充当する。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・ねぎとこんにゃく下仁田奨学金事業基金：町独自の施策である奨学金事業の原資として積み立て。毎年２千万の積み立てを目標としている。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・下仁田町都市計画区域公共施設等整備基金：従前の都市計画事業基金に替えて設置。都市計画区域内で行う公共施設等の整備に要する経費に充当する。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・ふるさと下仁田応援基金：ふるさと寄付金の受け皿として設置。当年度の寄付金を積み立て、翌年度に全額事業充当を基本とする。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・下仁田町森林環境譲与税基金：国から譲与される森林環境譲与税を積み立て、森林の整備などに要する経費に充当する。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・下仁田町公共施設等整備基金：新たな積み立てを行わず、公共施設等の整備に要する経費に充当するするため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百万円取り崩したため減少となった。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・ねぎとこんにゃく下仁田奨学金事業基金：原資となる寄附金の増加により、積立額が取り崩し額を上回ったことから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・下仁田町都市計画区域公共施設等整備基金：増減はない状況である。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下仁田応援基金：前年度の寄付金を積み立てて翌年度に全額事業充当をしているが、令和２年度は令和元年度より寄付金が増加したことと、新型コロナウイルス感染拡大の影響で充当事業が一部執行出来なかったことにより、積立額が取り崩し額を上回っ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・下仁田町森林環境譲与税基金：原資となる国から譲与される森林環境譲与税の増加により、積立額が取り崩し額を上回ったことから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・下仁田町公共施設等整備基金：運用益以外の新たな積立は発生しないので、公共施設等の整備など計画的な事業実施を行い、その財源として使用。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・ねぎとこんにゃく下仁田奨学金事業基金：事業実施の状況にもよるが、年度末残額が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億円になるように積立を行っていく。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・下仁田町都市計画区域公共施設等整備基金：都市計画区域内で行う公共施設等の整備など計画的な事業実施を行い、その財源として使用。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・ふるさと応援寄付金：当年度の寄付金を積み立て、翌年度に事業充当という運用を続けていく。目標額の設定は無し。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・下仁田町森林環境譲与税基金：森林の整備などに要する経費に使用。目標額の設定は無し。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・地方交付税の増等により、取り崩し額をすることなく積立てることが出来たため増加となっている。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年の予算作成時、残額が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億円を割るような状況となった事から、行財政改革を徹底し、基金残額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億円以上の水準を保つように町運営を行っており、今後も不測の事態に備え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億円を下限とするような運営を行っていく。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百万円となっており、増減はない状況である。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・現状では減債基金を取り崩す償還はないが、今後繰り上げ償還が発生した際などに取り崩しを考える。また、基本的に積み増しは考えていない。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95B887B-7AE1-4091-8F18-2FD72AD935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6DAA4EED-33D1-49D5-80B1-D1379FCA0D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91C652E8-767B-4D6D-AA07-A9FEB9B4FA21}"/>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62FD2A6-3225-4A7F-B1E0-DC8073958D71}"/>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E64C7CAA-3C27-4BBF-B8BD-13F1B6E8576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8A78BE95-2A7B-4DB1-A67A-C9BB9B5B52FD}"/>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群馬県下仁田町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368C1CCE-8E65-48C9-B53B-A945F5070DBD}"/>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4EE1D32D-8708-4296-80D0-BD465A1628A3}"/>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2779319D-A23A-45CE-98D4-8342E4D697A6}"/>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B6BE5964-FAAF-4733-BD09-10A38939E4EA}"/>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313E494B-0DA7-4C83-B75E-A8390EA89824}"/>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3B2E6E8A-2F1D-4A57-9F97-85FD1C4D2028}"/>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7,007
6,969
188.38
6,561,250
6,510,348
22,719
3,480,591
5,371,261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5ED9BB5C-4177-49E5-BC6C-38E0DB608FDF}"/>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3B24744-0B25-4C00-85D4-113DC39EDC51}"/>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CC818BFD-D6F3-4A54-B0E2-A4473E64ED7F}"/>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26.2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5E1188CC-4ABF-4B2A-B42E-8AC29B62E413}"/>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86DE7902-9F45-499C-92A3-C330E6071674}"/>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152AA3D7-057C-4BDC-A54F-5E9876531249}"/>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C2CFD0DD-6D02-4A7A-91BB-3D8448E3C32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E19F3EE-05A9-4D6E-BDAF-EE41B22837C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EDDC964A-CF97-493C-A19D-837ECE7EDE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92FCC70D-53EB-40B0-AB07-0ED1C6ED52A7}"/>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A34DC67D-02B4-4AAC-BB73-C742FB8D21D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5FDDC918-5AD3-44CF-946B-D9262AECB223}"/>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1634A8F0-BB7D-4F68-914F-675CB1ABFD7F}"/>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D93C6AA4-115C-49A4-9988-154D23F77DFD}"/>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ACD0BC9F-420E-4F3B-8823-8234A046254F}"/>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6B3BA386-DD32-4F63-B4EA-5D0F985FB2A4}"/>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C3C25977-18E0-4FB9-AD26-6350C77EF011}"/>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C64D7B24-1C9A-4F3F-A7DC-3EDD8B7DE969}"/>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3DD65656-7293-4B2C-8EF9-2F2EDF9685DA}"/>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533F47F7-82FA-4A17-AB2C-5236C3A892A2}"/>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A1755218-7515-40B3-A8D8-750981B3CAB7}"/>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20F28336-7432-467C-8E6A-3E1E1E4D12B9}"/>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1B047B53-A83F-4036-A95D-66BBCAB0926B}"/>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EF2120B4-331D-41EB-8B23-D37D319CE058}"/>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8ABC0F1C-006A-4A18-9841-41A5CF3A75A4}"/>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[ 75.1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56E0E0B0-AA15-4423-B450-12D613807AEB}"/>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E869A92D-D1FE-4B50-8D66-A61330AAE6B6}"/>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9B617FE0-903B-4048-9939-C1B761C25C67}"/>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D6887F39-06C3-4864-8022-58B9EB0236EA}"/>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1BBBF968-7D5F-424D-9E96-C94FC17D0693}"/>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CC9F694D-8E19-4057-B503-C0B7C8F8BA93}"/>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4BBC007E-DDE0-46E0-99FB-729F3CB7D01A}"/>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9CD6AEBA-882B-4030-BC65-E3A47652DBFC}"/>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97DEEA69-D82B-4E0A-BD9E-D77A8B341031}"/>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BD72C024-4ABF-4050-A036-909BF09545F2}"/>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対前年度比で</a:t>
          </a:r>
          <a:r>
            <a:rPr kumimoji="1" lang="en-US" altLang="ja-JP" sz="1100">
              <a:latin typeface="ＭＳ Ｐゴシック" panose="020B0600070205080204" pitchFamily="50" charset="-128"/>
              <a:ea typeface="ＭＳ Ｐゴシック" panose="020B0600070205080204" pitchFamily="50" charset="-128"/>
            </a:rPr>
            <a:t>0.5</a:t>
          </a:r>
          <a:r>
            <a:rPr kumimoji="1" lang="ja-JP" altLang="en-US" sz="1100">
              <a:latin typeface="ＭＳ Ｐゴシック" panose="020B0600070205080204" pitchFamily="50" charset="-128"/>
              <a:ea typeface="ＭＳ Ｐゴシック" panose="020B0600070205080204" pitchFamily="50" charset="-128"/>
            </a:rPr>
            <a:t>ポイントの減となったものの、類似団体と比較し依然高い水準となっている。これは公会計における固定資産整備で、道路や防火水槽などの期首残額を備忘価格の</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円にしていることが大きな要因ではあるが、各施設ごとに適正な管理計画を立てていく方針である。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D3FC18D7-FD0A-418E-A16C-F44E25ADC7CB}"/>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955A411A-9453-4A0E-A6D4-B635B7BBD35D}"/>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F83401EE-F8B6-4140-B7EE-0736EAA56FF3}"/>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3820C191-A41C-45C9-9668-10871083DB02}"/>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a:extLst>
            <a:ext uri="{FF2B5EF4-FFF2-40B4-BE49-F238E27FC236}">
              <a16:creationId xmlns:a16="http://schemas.microsoft.com/office/drawing/2014/main" id="{5A436330-46F7-4512-9AE2-4146ED99E586}"/>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EA75C016-7E2B-4D8D-9A0B-56AECDFBB528}"/>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C136C03C-45C2-4206-AAC5-A6D65489A224}"/>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F05B32FF-7D45-456E-B64A-AF64EED0FC49}"/>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5F03BECE-EE7A-4B7E-A393-D7091DFE24E9}"/>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6563BBE4-1F46-443E-A5A2-36F80ED4A21F}"/>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9E643033-4E84-47A8-B8DD-13D5DFA820D4}"/>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8B769E6F-C4E4-4417-AF14-CF77B34AB455}"/>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327CFAE6-1107-49D6-9F77-9C2209A35FD2}"/>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963BFB21-98CE-4AF2-B1BF-A919FCC720D5}"/>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a:extLst>
            <a:ext uri="{FF2B5EF4-FFF2-40B4-BE49-F238E27FC236}">
              <a16:creationId xmlns:a16="http://schemas.microsoft.com/office/drawing/2014/main" id="{BB6FBE5A-47A5-4EB2-A3C4-7904875EFA7D}"/>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DF8D4301-3C9D-462F-A2B7-C13486869D9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133456</xdr:rowOff>
    </xdr:from>
    <xdr:to>
      <xdr:col>23</xdr:col>
      <xdr:colOff>85090</xdr:colOff>
      <xdr:row>33</xdr:row>
      <xdr:rowOff>117687</xdr:rowOff>
    </xdr:to>
    <xdr:cxnSp macro="">
      <xdr:nvCxnSpPr>
        <xdr:cNvPr id="65" name="直線コネクタ 64">
          <a:extLst>
            <a:ext uri="{FF2B5EF4-FFF2-40B4-BE49-F238E27FC236}">
              <a16:creationId xmlns:a16="http://schemas.microsoft.com/office/drawing/2014/main" id="{5988588E-618E-40D7-AA46-94A4FAB129B9}"/>
            </a:ext>
          </a:extLst>
        </xdr:cNvPr>
        <xdr:cNvCxnSpPr/>
      </xdr:nvCxnSpPr>
      <xdr:spPr>
        <a:xfrm flipV="1">
          <a:off x="4760595" y="5534131"/>
          <a:ext cx="1270" cy="1012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121514</xdr:rowOff>
    </xdr:from>
    <xdr:ext cx="405111" cy="259045"/>
    <xdr:sp macro="" textlink="">
      <xdr:nvSpPr>
        <xdr:cNvPr id="66" name="有形固定資産減価償却率最小値テキスト">
          <a:extLst>
            <a:ext uri="{FF2B5EF4-FFF2-40B4-BE49-F238E27FC236}">
              <a16:creationId xmlns:a16="http://schemas.microsoft.com/office/drawing/2014/main" id="{E07224C1-C778-48E0-94E9-3D1F3983E4AE}"/>
            </a:ext>
          </a:extLst>
        </xdr:cNvPr>
        <xdr:cNvSpPr txBox="1"/>
      </xdr:nvSpPr>
      <xdr:spPr>
        <a:xfrm>
          <a:off x="4813300" y="6550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117687</xdr:rowOff>
    </xdr:from>
    <xdr:to>
      <xdr:col>23</xdr:col>
      <xdr:colOff>174625</xdr:colOff>
      <xdr:row>33</xdr:row>
      <xdr:rowOff>117687</xdr:rowOff>
    </xdr:to>
    <xdr:cxnSp macro="">
      <xdr:nvCxnSpPr>
        <xdr:cNvPr id="67" name="直線コネクタ 66">
          <a:extLst>
            <a:ext uri="{FF2B5EF4-FFF2-40B4-BE49-F238E27FC236}">
              <a16:creationId xmlns:a16="http://schemas.microsoft.com/office/drawing/2014/main" id="{C8266B76-8AE5-4316-B086-1C10EC3FD09B}"/>
            </a:ext>
          </a:extLst>
        </xdr:cNvPr>
        <xdr:cNvCxnSpPr/>
      </xdr:nvCxnSpPr>
      <xdr:spPr>
        <a:xfrm>
          <a:off x="4673600" y="654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80133</xdr:rowOff>
    </xdr:from>
    <xdr:ext cx="405111" cy="259045"/>
    <xdr:sp macro="" textlink="">
      <xdr:nvSpPr>
        <xdr:cNvPr id="68" name="有形固定資産減価償却率最大値テキスト">
          <a:extLst>
            <a:ext uri="{FF2B5EF4-FFF2-40B4-BE49-F238E27FC236}">
              <a16:creationId xmlns:a16="http://schemas.microsoft.com/office/drawing/2014/main" id="{5259B51A-26CE-40CE-8237-F7C973C578A9}"/>
            </a:ext>
          </a:extLst>
        </xdr:cNvPr>
        <xdr:cNvSpPr txBox="1"/>
      </xdr:nvSpPr>
      <xdr:spPr>
        <a:xfrm>
          <a:off x="4813300" y="530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133456</xdr:rowOff>
    </xdr:from>
    <xdr:to>
      <xdr:col>23</xdr:col>
      <xdr:colOff>174625</xdr:colOff>
      <xdr:row>27</xdr:row>
      <xdr:rowOff>133456</xdr:rowOff>
    </xdr:to>
    <xdr:cxnSp macro="">
      <xdr:nvCxnSpPr>
        <xdr:cNvPr id="69" name="直線コネクタ 68">
          <a:extLst>
            <a:ext uri="{FF2B5EF4-FFF2-40B4-BE49-F238E27FC236}">
              <a16:creationId xmlns:a16="http://schemas.microsoft.com/office/drawing/2014/main" id="{37B104B6-C3E2-4075-B3B6-C884D05AA2AF}"/>
            </a:ext>
          </a:extLst>
        </xdr:cNvPr>
        <xdr:cNvCxnSpPr/>
      </xdr:nvCxnSpPr>
      <xdr:spPr>
        <a:xfrm>
          <a:off x="4673600" y="5534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165117</xdr:rowOff>
    </xdr:from>
    <xdr:ext cx="405111" cy="259045"/>
    <xdr:sp macro="" textlink="">
      <xdr:nvSpPr>
        <xdr:cNvPr id="70" name="有形固定資産減価償却率平均値テキスト">
          <a:extLst>
            <a:ext uri="{FF2B5EF4-FFF2-40B4-BE49-F238E27FC236}">
              <a16:creationId xmlns:a16="http://schemas.microsoft.com/office/drawing/2014/main" id="{2564FE97-AA0C-4DF5-81BF-F3D3D2D8E191}"/>
            </a:ext>
          </a:extLst>
        </xdr:cNvPr>
        <xdr:cNvSpPr txBox="1"/>
      </xdr:nvSpPr>
      <xdr:spPr>
        <a:xfrm>
          <a:off x="4813300" y="5908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71" name="フローチャート: 判断 70">
          <a:extLst>
            <a:ext uri="{FF2B5EF4-FFF2-40B4-BE49-F238E27FC236}">
              <a16:creationId xmlns:a16="http://schemas.microsoft.com/office/drawing/2014/main" id="{5E3E7AE8-4119-4376-A168-9DCC13AB6545}"/>
            </a:ext>
          </a:extLst>
        </xdr:cNvPr>
        <xdr:cNvSpPr/>
      </xdr:nvSpPr>
      <xdr:spPr>
        <a:xfrm>
          <a:off x="47117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118851</xdr:rowOff>
    </xdr:from>
    <xdr:to>
      <xdr:col>19</xdr:col>
      <xdr:colOff>187325</xdr:colOff>
      <xdr:row>31</xdr:row>
      <xdr:rowOff>49001</xdr:rowOff>
    </xdr:to>
    <xdr:sp macro="" textlink="">
      <xdr:nvSpPr>
        <xdr:cNvPr id="72" name="フローチャート: 判断 71">
          <a:extLst>
            <a:ext uri="{FF2B5EF4-FFF2-40B4-BE49-F238E27FC236}">
              <a16:creationId xmlns:a16="http://schemas.microsoft.com/office/drawing/2014/main" id="{D2BC578E-BADB-4B3A-B171-2A564E172197}"/>
            </a:ext>
          </a:extLst>
        </xdr:cNvPr>
        <xdr:cNvSpPr/>
      </xdr:nvSpPr>
      <xdr:spPr>
        <a:xfrm>
          <a:off x="4000500" y="603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macro="" textlink="">
      <xdr:nvSpPr>
        <xdr:cNvPr id="73" name="フローチャート: 判断 72">
          <a:extLst>
            <a:ext uri="{FF2B5EF4-FFF2-40B4-BE49-F238E27FC236}">
              <a16:creationId xmlns:a16="http://schemas.microsoft.com/office/drawing/2014/main" id="{74B614E2-8401-4392-A010-09E5786B36DA}"/>
            </a:ext>
          </a:extLst>
        </xdr:cNvPr>
        <xdr:cNvSpPr/>
      </xdr:nvSpPr>
      <xdr:spPr>
        <a:xfrm>
          <a:off x="3238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50483</xdr:rowOff>
    </xdr:from>
    <xdr:to>
      <xdr:col>11</xdr:col>
      <xdr:colOff>187325</xdr:colOff>
      <xdr:row>30</xdr:row>
      <xdr:rowOff>152083</xdr:rowOff>
    </xdr:to>
    <xdr:sp macro="" textlink="">
      <xdr:nvSpPr>
        <xdr:cNvPr id="74" name="フローチャート: 判断 73">
          <a:extLst>
            <a:ext uri="{FF2B5EF4-FFF2-40B4-BE49-F238E27FC236}">
              <a16:creationId xmlns:a16="http://schemas.microsoft.com/office/drawing/2014/main" id="{15530FF0-F832-4A02-A8D3-4D0FC8D77190}"/>
            </a:ext>
          </a:extLst>
        </xdr:cNvPr>
        <xdr:cNvSpPr/>
      </xdr:nvSpPr>
      <xdr:spPr>
        <a:xfrm>
          <a:off x="2476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41487</xdr:rowOff>
    </xdr:from>
    <xdr:to>
      <xdr:col>7</xdr:col>
      <xdr:colOff>187325</xdr:colOff>
      <xdr:row>30</xdr:row>
      <xdr:rowOff>143087</xdr:rowOff>
    </xdr:to>
    <xdr:sp macro="" textlink="">
      <xdr:nvSpPr>
        <xdr:cNvPr id="75" name="フローチャート: 判断 74">
          <a:extLst>
            <a:ext uri="{FF2B5EF4-FFF2-40B4-BE49-F238E27FC236}">
              <a16:creationId xmlns:a16="http://schemas.microsoft.com/office/drawing/2014/main" id="{4A7AC397-6167-4D72-B46B-ACC49D53A325}"/>
            </a:ext>
          </a:extLst>
        </xdr:cNvPr>
        <xdr:cNvSpPr/>
      </xdr:nvSpPr>
      <xdr:spPr>
        <a:xfrm>
          <a:off x="1714500" y="5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F677C0B9-5507-4108-977C-5EE91B003A3F}"/>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1E0C55F5-E956-4FE7-A926-70F24E4BD6F8}"/>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9C3AE8E2-70CF-458F-A454-A46E675066B2}"/>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AAE80B2C-2624-4D66-9924-C57F227FCE09}"/>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D2169808-0A8B-4AD7-88A1-A6CB886F2E23}"/>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166899</xdr:rowOff>
    </xdr:from>
    <xdr:to>
      <xdr:col>23</xdr:col>
      <xdr:colOff>136525</xdr:colOff>
      <xdr:row>32</xdr:row>
      <xdr:rowOff>97049</xdr:rowOff>
    </xdr:to>
    <xdr:sp macro="" textlink="">
      <xdr:nvSpPr>
        <xdr:cNvPr id="81" name="楕円 80">
          <a:extLst>
            <a:ext uri="{FF2B5EF4-FFF2-40B4-BE49-F238E27FC236}">
              <a16:creationId xmlns:a16="http://schemas.microsoft.com/office/drawing/2014/main" id="{276F4F71-E799-4264-B229-04899EA3BEBC}"/>
            </a:ext>
          </a:extLst>
        </xdr:cNvPr>
        <xdr:cNvSpPr/>
      </xdr:nvSpPr>
      <xdr:spPr>
        <a:xfrm>
          <a:off x="4711700" y="625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145326</xdr:rowOff>
    </xdr:from>
    <xdr:ext cx="405111" cy="259045"/>
    <xdr:sp macro="" textlink="">
      <xdr:nvSpPr>
        <xdr:cNvPr id="82" name="有形固定資産減価償却率該当値テキスト">
          <a:extLst>
            <a:ext uri="{FF2B5EF4-FFF2-40B4-BE49-F238E27FC236}">
              <a16:creationId xmlns:a16="http://schemas.microsoft.com/office/drawing/2014/main" id="{D3F9AC20-0632-442D-9B32-8D9B40BC1BCD}"/>
            </a:ext>
          </a:extLst>
        </xdr:cNvPr>
        <xdr:cNvSpPr txBox="1"/>
      </xdr:nvSpPr>
      <xdr:spPr>
        <a:xfrm>
          <a:off x="4813300" y="6231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4445</xdr:rowOff>
    </xdr:from>
    <xdr:to>
      <xdr:col>19</xdr:col>
      <xdr:colOff>187325</xdr:colOff>
      <xdr:row>32</xdr:row>
      <xdr:rowOff>106045</xdr:rowOff>
    </xdr:to>
    <xdr:sp macro="" textlink="">
      <xdr:nvSpPr>
        <xdr:cNvPr id="83" name="楕円 82">
          <a:extLst>
            <a:ext uri="{FF2B5EF4-FFF2-40B4-BE49-F238E27FC236}">
              <a16:creationId xmlns:a16="http://schemas.microsoft.com/office/drawing/2014/main" id="{34BB95AA-4554-4D74-B016-93DC717A5ED0}"/>
            </a:ext>
          </a:extLst>
        </xdr:cNvPr>
        <xdr:cNvSpPr/>
      </xdr:nvSpPr>
      <xdr:spPr>
        <a:xfrm>
          <a:off x="400050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46249</xdr:rowOff>
    </xdr:from>
    <xdr:to>
      <xdr:col>23</xdr:col>
      <xdr:colOff>85725</xdr:colOff>
      <xdr:row>32</xdr:row>
      <xdr:rowOff>55245</xdr:rowOff>
    </xdr:to>
    <xdr:cxnSp macro="">
      <xdr:nvCxnSpPr>
        <xdr:cNvPr id="84" name="直線コネクタ 83">
          <a:extLst>
            <a:ext uri="{FF2B5EF4-FFF2-40B4-BE49-F238E27FC236}">
              <a16:creationId xmlns:a16="http://schemas.microsoft.com/office/drawing/2014/main" id="{6D77393C-0BFA-4672-85AE-EDD4C803C066}"/>
            </a:ext>
          </a:extLst>
        </xdr:cNvPr>
        <xdr:cNvCxnSpPr/>
      </xdr:nvCxnSpPr>
      <xdr:spPr>
        <a:xfrm flipV="1">
          <a:off x="4051300" y="6304174"/>
          <a:ext cx="711200" cy="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4445</xdr:rowOff>
    </xdr:from>
    <xdr:to>
      <xdr:col>15</xdr:col>
      <xdr:colOff>187325</xdr:colOff>
      <xdr:row>32</xdr:row>
      <xdr:rowOff>106045</xdr:rowOff>
    </xdr:to>
    <xdr:sp macro="" textlink="">
      <xdr:nvSpPr>
        <xdr:cNvPr id="85" name="楕円 84">
          <a:extLst>
            <a:ext uri="{FF2B5EF4-FFF2-40B4-BE49-F238E27FC236}">
              <a16:creationId xmlns:a16="http://schemas.microsoft.com/office/drawing/2014/main" id="{04B9413A-8660-4BD9-9036-3EECEDA3E95C}"/>
            </a:ext>
          </a:extLst>
        </xdr:cNvPr>
        <xdr:cNvSpPr/>
      </xdr:nvSpPr>
      <xdr:spPr>
        <a:xfrm>
          <a:off x="323850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55245</xdr:rowOff>
    </xdr:from>
    <xdr:to>
      <xdr:col>19</xdr:col>
      <xdr:colOff>136525</xdr:colOff>
      <xdr:row>32</xdr:row>
      <xdr:rowOff>55245</xdr:rowOff>
    </xdr:to>
    <xdr:cxnSp macro="">
      <xdr:nvCxnSpPr>
        <xdr:cNvPr id="86" name="直線コネクタ 85">
          <a:extLst>
            <a:ext uri="{FF2B5EF4-FFF2-40B4-BE49-F238E27FC236}">
              <a16:creationId xmlns:a16="http://schemas.microsoft.com/office/drawing/2014/main" id="{B40B107A-88C6-41F1-813A-CD5E19EB13D8}"/>
            </a:ext>
          </a:extLst>
        </xdr:cNvPr>
        <xdr:cNvCxnSpPr/>
      </xdr:nvCxnSpPr>
      <xdr:spPr>
        <a:xfrm>
          <a:off x="3289300" y="6313170"/>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40428</xdr:rowOff>
    </xdr:from>
    <xdr:to>
      <xdr:col>11</xdr:col>
      <xdr:colOff>187325</xdr:colOff>
      <xdr:row>32</xdr:row>
      <xdr:rowOff>142028</xdr:rowOff>
    </xdr:to>
    <xdr:sp macro="" textlink="">
      <xdr:nvSpPr>
        <xdr:cNvPr id="87" name="楕円 86">
          <a:extLst>
            <a:ext uri="{FF2B5EF4-FFF2-40B4-BE49-F238E27FC236}">
              <a16:creationId xmlns:a16="http://schemas.microsoft.com/office/drawing/2014/main" id="{9FA9F2E9-5DBB-45F5-9ABF-B481C140A76E}"/>
            </a:ext>
          </a:extLst>
        </xdr:cNvPr>
        <xdr:cNvSpPr/>
      </xdr:nvSpPr>
      <xdr:spPr>
        <a:xfrm>
          <a:off x="2476500" y="629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55245</xdr:rowOff>
    </xdr:from>
    <xdr:to>
      <xdr:col>15</xdr:col>
      <xdr:colOff>136525</xdr:colOff>
      <xdr:row>32</xdr:row>
      <xdr:rowOff>91228</xdr:rowOff>
    </xdr:to>
    <xdr:cxnSp macro="">
      <xdr:nvCxnSpPr>
        <xdr:cNvPr id="88" name="直線コネクタ 87">
          <a:extLst>
            <a:ext uri="{FF2B5EF4-FFF2-40B4-BE49-F238E27FC236}">
              <a16:creationId xmlns:a16="http://schemas.microsoft.com/office/drawing/2014/main" id="{3D997E09-78E2-415F-82CD-3DF35A541693}"/>
            </a:ext>
          </a:extLst>
        </xdr:cNvPr>
        <xdr:cNvCxnSpPr/>
      </xdr:nvCxnSpPr>
      <xdr:spPr>
        <a:xfrm flipV="1">
          <a:off x="2527300" y="6313170"/>
          <a:ext cx="7620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40428</xdr:rowOff>
    </xdr:from>
    <xdr:to>
      <xdr:col>7</xdr:col>
      <xdr:colOff>187325</xdr:colOff>
      <xdr:row>32</xdr:row>
      <xdr:rowOff>142028</xdr:rowOff>
    </xdr:to>
    <xdr:sp macro="" textlink="">
      <xdr:nvSpPr>
        <xdr:cNvPr id="89" name="楕円 88">
          <a:extLst>
            <a:ext uri="{FF2B5EF4-FFF2-40B4-BE49-F238E27FC236}">
              <a16:creationId xmlns:a16="http://schemas.microsoft.com/office/drawing/2014/main" id="{FFB43A6C-6FD3-4F5D-BF48-D0E11AD6A5BB}"/>
            </a:ext>
          </a:extLst>
        </xdr:cNvPr>
        <xdr:cNvSpPr/>
      </xdr:nvSpPr>
      <xdr:spPr>
        <a:xfrm>
          <a:off x="1714500" y="629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91228</xdr:rowOff>
    </xdr:from>
    <xdr:to>
      <xdr:col>11</xdr:col>
      <xdr:colOff>136525</xdr:colOff>
      <xdr:row>32</xdr:row>
      <xdr:rowOff>91228</xdr:rowOff>
    </xdr:to>
    <xdr:cxnSp macro="">
      <xdr:nvCxnSpPr>
        <xdr:cNvPr id="90" name="直線コネクタ 89">
          <a:extLst>
            <a:ext uri="{FF2B5EF4-FFF2-40B4-BE49-F238E27FC236}">
              <a16:creationId xmlns:a16="http://schemas.microsoft.com/office/drawing/2014/main" id="{402717C9-DB42-4B8D-8BF8-4EE4D4D7F276}"/>
            </a:ext>
          </a:extLst>
        </xdr:cNvPr>
        <xdr:cNvCxnSpPr/>
      </xdr:nvCxnSpPr>
      <xdr:spPr>
        <a:xfrm>
          <a:off x="1765300" y="6349153"/>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65528</xdr:rowOff>
    </xdr:from>
    <xdr:ext cx="405111" cy="259045"/>
    <xdr:sp macro="" textlink="">
      <xdr:nvSpPr>
        <xdr:cNvPr id="91" name="n_1aveValue有形固定資産減価償却率">
          <a:extLst>
            <a:ext uri="{FF2B5EF4-FFF2-40B4-BE49-F238E27FC236}">
              <a16:creationId xmlns:a16="http://schemas.microsoft.com/office/drawing/2014/main" id="{F79E1874-44CF-43E7-ADE9-682FD9EB7F14}"/>
            </a:ext>
          </a:extLst>
        </xdr:cNvPr>
        <xdr:cNvSpPr txBox="1"/>
      </xdr:nvSpPr>
      <xdr:spPr>
        <a:xfrm>
          <a:off x="3836044" y="5809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34942</xdr:rowOff>
    </xdr:from>
    <xdr:ext cx="405111" cy="259045"/>
    <xdr:sp macro="" textlink="">
      <xdr:nvSpPr>
        <xdr:cNvPr id="92" name="n_2aveValue有形固定資産減価償却率">
          <a:extLst>
            <a:ext uri="{FF2B5EF4-FFF2-40B4-BE49-F238E27FC236}">
              <a16:creationId xmlns:a16="http://schemas.microsoft.com/office/drawing/2014/main" id="{C43ECC0F-3F0E-4D39-A962-5F50D4BC47CA}"/>
            </a:ext>
          </a:extLst>
        </xdr:cNvPr>
        <xdr:cNvSpPr txBox="1"/>
      </xdr:nvSpPr>
      <xdr:spPr>
        <a:xfrm>
          <a:off x="30867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168610</xdr:rowOff>
    </xdr:from>
    <xdr:ext cx="405111" cy="259045"/>
    <xdr:sp macro="" textlink="">
      <xdr:nvSpPr>
        <xdr:cNvPr id="93" name="n_3aveValue有形固定資産減価償却率">
          <a:extLst>
            <a:ext uri="{FF2B5EF4-FFF2-40B4-BE49-F238E27FC236}">
              <a16:creationId xmlns:a16="http://schemas.microsoft.com/office/drawing/2014/main" id="{84665743-3EF8-49A0-919B-E64D2FA07FBF}"/>
            </a:ext>
          </a:extLst>
        </xdr:cNvPr>
        <xdr:cNvSpPr txBox="1"/>
      </xdr:nvSpPr>
      <xdr:spPr>
        <a:xfrm>
          <a:off x="2324744" y="5740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159614</xdr:rowOff>
    </xdr:from>
    <xdr:ext cx="405111" cy="259045"/>
    <xdr:sp macro="" textlink="">
      <xdr:nvSpPr>
        <xdr:cNvPr id="94" name="n_4aveValue有形固定資産減価償却率">
          <a:extLst>
            <a:ext uri="{FF2B5EF4-FFF2-40B4-BE49-F238E27FC236}">
              <a16:creationId xmlns:a16="http://schemas.microsoft.com/office/drawing/2014/main" id="{4E6E97F8-C33A-468C-A568-727993A23898}"/>
            </a:ext>
          </a:extLst>
        </xdr:cNvPr>
        <xdr:cNvSpPr txBox="1"/>
      </xdr:nvSpPr>
      <xdr:spPr>
        <a:xfrm>
          <a:off x="1562744" y="573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97172</xdr:rowOff>
    </xdr:from>
    <xdr:ext cx="405111" cy="259045"/>
    <xdr:sp macro="" textlink="">
      <xdr:nvSpPr>
        <xdr:cNvPr id="95" name="n_1mainValue有形固定資産減価償却率">
          <a:extLst>
            <a:ext uri="{FF2B5EF4-FFF2-40B4-BE49-F238E27FC236}">
              <a16:creationId xmlns:a16="http://schemas.microsoft.com/office/drawing/2014/main" id="{AAAD5C87-1837-415E-9AEF-7888B2788DD9}"/>
            </a:ext>
          </a:extLst>
        </xdr:cNvPr>
        <xdr:cNvSpPr txBox="1"/>
      </xdr:nvSpPr>
      <xdr:spPr>
        <a:xfrm>
          <a:off x="3836044" y="635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97172</xdr:rowOff>
    </xdr:from>
    <xdr:ext cx="405111" cy="259045"/>
    <xdr:sp macro="" textlink="">
      <xdr:nvSpPr>
        <xdr:cNvPr id="96" name="n_2mainValue有形固定資産減価償却率">
          <a:extLst>
            <a:ext uri="{FF2B5EF4-FFF2-40B4-BE49-F238E27FC236}">
              <a16:creationId xmlns:a16="http://schemas.microsoft.com/office/drawing/2014/main" id="{4C73A421-4DD2-4995-99A7-9AF7A91560AD}"/>
            </a:ext>
          </a:extLst>
        </xdr:cNvPr>
        <xdr:cNvSpPr txBox="1"/>
      </xdr:nvSpPr>
      <xdr:spPr>
        <a:xfrm>
          <a:off x="3086744" y="635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133155</xdr:rowOff>
    </xdr:from>
    <xdr:ext cx="405111" cy="259045"/>
    <xdr:sp macro="" textlink="">
      <xdr:nvSpPr>
        <xdr:cNvPr id="97" name="n_3mainValue有形固定資産減価償却率">
          <a:extLst>
            <a:ext uri="{FF2B5EF4-FFF2-40B4-BE49-F238E27FC236}">
              <a16:creationId xmlns:a16="http://schemas.microsoft.com/office/drawing/2014/main" id="{848C1BFA-C9AD-42D0-AD98-8BE712C4A53E}"/>
            </a:ext>
          </a:extLst>
        </xdr:cNvPr>
        <xdr:cNvSpPr txBox="1"/>
      </xdr:nvSpPr>
      <xdr:spPr>
        <a:xfrm>
          <a:off x="2324744" y="6391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133155</xdr:rowOff>
    </xdr:from>
    <xdr:ext cx="405111" cy="259045"/>
    <xdr:sp macro="" textlink="">
      <xdr:nvSpPr>
        <xdr:cNvPr id="98" name="n_4mainValue有形固定資産減価償却率">
          <a:extLst>
            <a:ext uri="{FF2B5EF4-FFF2-40B4-BE49-F238E27FC236}">
              <a16:creationId xmlns:a16="http://schemas.microsoft.com/office/drawing/2014/main" id="{0E448D04-1D9E-4103-B3FC-298997F23CD7}"/>
            </a:ext>
          </a:extLst>
        </xdr:cNvPr>
        <xdr:cNvSpPr txBox="1"/>
      </xdr:nvSpPr>
      <xdr:spPr>
        <a:xfrm>
          <a:off x="1562744" y="6391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85861169-0D97-44B8-BB31-EA9E13D45EB1}"/>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9BDC054A-91F1-479A-9463-0D4113007698}"/>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C3264F9A-77EC-40D8-B39E-C2CECCD0017F}"/>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[ 492.5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BF9AD712-DC66-4F1A-B145-E1BAA4CAE441}"/>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2CCE6196-3A60-4B8E-A202-8C225F15500A}"/>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8F708AA2-E171-45AB-B77F-6AE44EB8782F}"/>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AC00B811-2316-42C7-802F-B27CBBF185C4}"/>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5CBA13E9-4FDC-4763-A748-7CF5323E312F}"/>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0ECD872E-CD2D-4C77-8175-0784914D9004}"/>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DCBC3B72-55F7-4D5C-BC77-E1E63FFAE46C}"/>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37664D23-4BE5-43D9-9741-FB588A099C7F}"/>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3CA183AD-D57A-4676-9FBF-82BC45366132}"/>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2654BD0D-102D-4871-8936-2F3518A3826E}"/>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前年度より</a:t>
          </a:r>
          <a:r>
            <a:rPr kumimoji="1" lang="en-US" altLang="ja-JP" sz="1100">
              <a:latin typeface="ＭＳ Ｐゴシック" panose="020B0600070205080204" pitchFamily="50" charset="-128"/>
              <a:ea typeface="ＭＳ Ｐゴシック" panose="020B0600070205080204" pitchFamily="50" charset="-128"/>
            </a:rPr>
            <a:t>96.1</a:t>
          </a:r>
          <a:r>
            <a:rPr kumimoji="1" lang="ja-JP" altLang="en-US" sz="1100">
              <a:latin typeface="ＭＳ Ｐゴシック" panose="020B0600070205080204" pitchFamily="50" charset="-128"/>
              <a:ea typeface="ＭＳ Ｐゴシック" panose="020B0600070205080204" pitchFamily="50" charset="-128"/>
            </a:rPr>
            <a:t>ポイントの減となったが、類似団体と比較して</a:t>
          </a:r>
          <a:r>
            <a:rPr kumimoji="1" lang="en-US" altLang="ja-JP" sz="1100">
              <a:latin typeface="ＭＳ Ｐゴシック" panose="020B0600070205080204" pitchFamily="50" charset="-128"/>
              <a:ea typeface="ＭＳ Ｐゴシック" panose="020B0600070205080204" pitchFamily="50" charset="-128"/>
            </a:rPr>
            <a:t>55.4</a:t>
          </a:r>
          <a:r>
            <a:rPr kumimoji="1" lang="ja-JP" altLang="en-US" sz="1100">
              <a:latin typeface="ＭＳ Ｐゴシック" panose="020B0600070205080204" pitchFamily="50" charset="-128"/>
              <a:ea typeface="ＭＳ Ｐゴシック" panose="020B0600070205080204" pitchFamily="50" charset="-128"/>
            </a:rPr>
            <a:t>ポイント高い状況となっている。これは将来負担比率（分子が大きい事に影響）・経常収支比率</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分母が小さい事に影響</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ともに類似団体平均より高い事が主要因と考えられる。</a:t>
          </a: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DB1DC088-1ED3-4576-B229-DABF16040FF4}"/>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C57A0E4E-DDFD-42D4-95B4-BB0EEF78484C}"/>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3D8B29C8-B9AC-4C48-BCB4-E7B20AD790E2}"/>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16174205-A063-479D-BA5F-7DF843E908CF}"/>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5BCF8195-9016-4916-BE48-B7A87C14D95F}"/>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B8A10C9C-68D5-441A-8AE2-688D0C697FA2}"/>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a:extLst>
            <a:ext uri="{FF2B5EF4-FFF2-40B4-BE49-F238E27FC236}">
              <a16:creationId xmlns:a16="http://schemas.microsoft.com/office/drawing/2014/main" id="{1670C086-C4E9-485A-91A8-0D0D654E4BBA}"/>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1BD88036-94DB-4E53-9C47-D4B4F3442321}"/>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AC7BD37E-5930-4FA7-BB6E-349D0B33133B}"/>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EDD679E8-1B6A-448B-9EA3-6A2980F4933E}"/>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CC71A73D-9095-48C8-A599-5A3D210814DD}"/>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7E107890-932F-45D0-B4FF-13D76D881C9F}"/>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E78A42D9-87C8-4777-B151-51B369EC1766}"/>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7F377C08-F2C4-4209-A2AD-A59A989DC021}"/>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74E00A90-4FB0-4FD9-8C45-75860674031B}"/>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02550CF9-5355-4A0C-9DD5-5EEE906F10C4}"/>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E3E7CDCD-6F0D-43D3-90D0-F508684EA518}"/>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156482</xdr:rowOff>
    </xdr:to>
    <xdr:cxnSp macro="">
      <xdr:nvCxnSpPr>
        <xdr:cNvPr id="129" name="直線コネクタ 128">
          <a:extLst>
            <a:ext uri="{FF2B5EF4-FFF2-40B4-BE49-F238E27FC236}">
              <a16:creationId xmlns:a16="http://schemas.microsoft.com/office/drawing/2014/main" id="{37EE7E1B-5DBD-41A7-AF90-5FF1D6D1176F}"/>
            </a:ext>
          </a:extLst>
        </xdr:cNvPr>
        <xdr:cNvCxnSpPr/>
      </xdr:nvCxnSpPr>
      <xdr:spPr>
        <a:xfrm flipV="1">
          <a:off x="14793595" y="5261428"/>
          <a:ext cx="1269" cy="1495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160309</xdr:rowOff>
    </xdr:from>
    <xdr:ext cx="469744" cy="259045"/>
    <xdr:sp macro="" textlink="">
      <xdr:nvSpPr>
        <xdr:cNvPr id="130" name="債務償還比率最小値テキスト">
          <a:extLst>
            <a:ext uri="{FF2B5EF4-FFF2-40B4-BE49-F238E27FC236}">
              <a16:creationId xmlns:a16="http://schemas.microsoft.com/office/drawing/2014/main" id="{9D27E90B-6644-4262-B1F9-0F674C4FC7EE}"/>
            </a:ext>
          </a:extLst>
        </xdr:cNvPr>
        <xdr:cNvSpPr txBox="1"/>
      </xdr:nvSpPr>
      <xdr:spPr>
        <a:xfrm>
          <a:off x="14846300" y="6761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156482</xdr:rowOff>
    </xdr:from>
    <xdr:to>
      <xdr:col>76</xdr:col>
      <xdr:colOff>111125</xdr:colOff>
      <xdr:row>34</xdr:row>
      <xdr:rowOff>156482</xdr:rowOff>
    </xdr:to>
    <xdr:cxnSp macro="">
      <xdr:nvCxnSpPr>
        <xdr:cNvPr id="131" name="直線コネクタ 130">
          <a:extLst>
            <a:ext uri="{FF2B5EF4-FFF2-40B4-BE49-F238E27FC236}">
              <a16:creationId xmlns:a16="http://schemas.microsoft.com/office/drawing/2014/main" id="{CDDF1273-E89B-40A8-93F2-C78B3BBADEA4}"/>
            </a:ext>
          </a:extLst>
        </xdr:cNvPr>
        <xdr:cNvCxnSpPr/>
      </xdr:nvCxnSpPr>
      <xdr:spPr>
        <a:xfrm>
          <a:off x="14706600" y="6757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a:extLst>
            <a:ext uri="{FF2B5EF4-FFF2-40B4-BE49-F238E27FC236}">
              <a16:creationId xmlns:a16="http://schemas.microsoft.com/office/drawing/2014/main" id="{C05D08EC-9FDA-4CE6-8C29-E8DD5A8A6A8F}"/>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a:extLst>
            <a:ext uri="{FF2B5EF4-FFF2-40B4-BE49-F238E27FC236}">
              <a16:creationId xmlns:a16="http://schemas.microsoft.com/office/drawing/2014/main" id="{799354BE-70CF-418E-88A2-EF0AEA438B55}"/>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164001</xdr:rowOff>
    </xdr:from>
    <xdr:ext cx="469744" cy="259045"/>
    <xdr:sp macro="" textlink="">
      <xdr:nvSpPr>
        <xdr:cNvPr id="134" name="債務償還比率平均値テキスト">
          <a:extLst>
            <a:ext uri="{FF2B5EF4-FFF2-40B4-BE49-F238E27FC236}">
              <a16:creationId xmlns:a16="http://schemas.microsoft.com/office/drawing/2014/main" id="{9987A240-6C76-4BFD-8A29-99BA56308815}"/>
            </a:ext>
          </a:extLst>
        </xdr:cNvPr>
        <xdr:cNvSpPr txBox="1"/>
      </xdr:nvSpPr>
      <xdr:spPr>
        <a:xfrm>
          <a:off x="14846300" y="57361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141124</xdr:rowOff>
    </xdr:from>
    <xdr:to>
      <xdr:col>76</xdr:col>
      <xdr:colOff>73025</xdr:colOff>
      <xdr:row>30</xdr:row>
      <xdr:rowOff>71274</xdr:rowOff>
    </xdr:to>
    <xdr:sp macro="" textlink="">
      <xdr:nvSpPr>
        <xdr:cNvPr id="135" name="フローチャート: 判断 134">
          <a:extLst>
            <a:ext uri="{FF2B5EF4-FFF2-40B4-BE49-F238E27FC236}">
              <a16:creationId xmlns:a16="http://schemas.microsoft.com/office/drawing/2014/main" id="{C29C021A-B0D5-4D6C-A71F-E339E4BD4061}"/>
            </a:ext>
          </a:extLst>
        </xdr:cNvPr>
        <xdr:cNvSpPr/>
      </xdr:nvSpPr>
      <xdr:spPr>
        <a:xfrm>
          <a:off x="14744700" y="588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25346</xdr:rowOff>
    </xdr:from>
    <xdr:to>
      <xdr:col>72</xdr:col>
      <xdr:colOff>123825</xdr:colOff>
      <xdr:row>30</xdr:row>
      <xdr:rowOff>126946</xdr:rowOff>
    </xdr:to>
    <xdr:sp macro="" textlink="">
      <xdr:nvSpPr>
        <xdr:cNvPr id="136" name="フローチャート: 判断 135">
          <a:extLst>
            <a:ext uri="{FF2B5EF4-FFF2-40B4-BE49-F238E27FC236}">
              <a16:creationId xmlns:a16="http://schemas.microsoft.com/office/drawing/2014/main" id="{5B838325-4C2B-4DCA-88D5-4107954929EC}"/>
            </a:ext>
          </a:extLst>
        </xdr:cNvPr>
        <xdr:cNvSpPr/>
      </xdr:nvSpPr>
      <xdr:spPr>
        <a:xfrm>
          <a:off x="14033500" y="594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8999</xdr:rowOff>
    </xdr:from>
    <xdr:to>
      <xdr:col>68</xdr:col>
      <xdr:colOff>123825</xdr:colOff>
      <xdr:row>30</xdr:row>
      <xdr:rowOff>110599</xdr:rowOff>
    </xdr:to>
    <xdr:sp macro="" textlink="">
      <xdr:nvSpPr>
        <xdr:cNvPr id="137" name="フローチャート: 判断 136">
          <a:extLst>
            <a:ext uri="{FF2B5EF4-FFF2-40B4-BE49-F238E27FC236}">
              <a16:creationId xmlns:a16="http://schemas.microsoft.com/office/drawing/2014/main" id="{E6653533-2345-4599-BAF3-C666A42C704D}"/>
            </a:ext>
          </a:extLst>
        </xdr:cNvPr>
        <xdr:cNvSpPr/>
      </xdr:nvSpPr>
      <xdr:spPr>
        <a:xfrm>
          <a:off x="13271500" y="592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30743</xdr:rowOff>
    </xdr:from>
    <xdr:to>
      <xdr:col>64</xdr:col>
      <xdr:colOff>123825</xdr:colOff>
      <xdr:row>30</xdr:row>
      <xdr:rowOff>132343</xdr:rowOff>
    </xdr:to>
    <xdr:sp macro="" textlink="">
      <xdr:nvSpPr>
        <xdr:cNvPr id="138" name="フローチャート: 判断 137">
          <a:extLst>
            <a:ext uri="{FF2B5EF4-FFF2-40B4-BE49-F238E27FC236}">
              <a16:creationId xmlns:a16="http://schemas.microsoft.com/office/drawing/2014/main" id="{9B7CBF9A-BC77-488C-9596-392F04A23936}"/>
            </a:ext>
          </a:extLst>
        </xdr:cNvPr>
        <xdr:cNvSpPr/>
      </xdr:nvSpPr>
      <xdr:spPr>
        <a:xfrm>
          <a:off x="12509500" y="5945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4681</xdr:rowOff>
    </xdr:from>
    <xdr:to>
      <xdr:col>60</xdr:col>
      <xdr:colOff>123825</xdr:colOff>
      <xdr:row>30</xdr:row>
      <xdr:rowOff>106281</xdr:rowOff>
    </xdr:to>
    <xdr:sp macro="" textlink="">
      <xdr:nvSpPr>
        <xdr:cNvPr id="139" name="フローチャート: 判断 138">
          <a:extLst>
            <a:ext uri="{FF2B5EF4-FFF2-40B4-BE49-F238E27FC236}">
              <a16:creationId xmlns:a16="http://schemas.microsoft.com/office/drawing/2014/main" id="{8BF1D900-1CD9-4DFC-875D-94F7300695D9}"/>
            </a:ext>
          </a:extLst>
        </xdr:cNvPr>
        <xdr:cNvSpPr/>
      </xdr:nvSpPr>
      <xdr:spPr>
        <a:xfrm>
          <a:off x="11747500" y="5919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3A30AACD-C8C6-471B-B2CA-92864E33FA99}"/>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89C90AE7-B021-4192-A3E9-D54FB6C8F849}"/>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337C37B9-96AA-4EA2-B34F-58B4AE41B003}"/>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294451B4-68E6-471D-9B96-98FEC938D92C}"/>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F82EB8C8-EF71-4C9D-A27F-F8236B2D4634}"/>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55109</xdr:rowOff>
    </xdr:from>
    <xdr:to>
      <xdr:col>76</xdr:col>
      <xdr:colOff>73025</xdr:colOff>
      <xdr:row>30</xdr:row>
      <xdr:rowOff>156709</xdr:rowOff>
    </xdr:to>
    <xdr:sp macro="" textlink="">
      <xdr:nvSpPr>
        <xdr:cNvPr id="145" name="楕円 144">
          <a:extLst>
            <a:ext uri="{FF2B5EF4-FFF2-40B4-BE49-F238E27FC236}">
              <a16:creationId xmlns:a16="http://schemas.microsoft.com/office/drawing/2014/main" id="{BC6A9271-62B3-4FE4-8169-991D5901169D}"/>
            </a:ext>
          </a:extLst>
        </xdr:cNvPr>
        <xdr:cNvSpPr/>
      </xdr:nvSpPr>
      <xdr:spPr>
        <a:xfrm>
          <a:off x="14744700" y="597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33536</xdr:rowOff>
    </xdr:from>
    <xdr:ext cx="469744" cy="259045"/>
    <xdr:sp macro="" textlink="">
      <xdr:nvSpPr>
        <xdr:cNvPr id="146" name="債務償還比率該当値テキスト">
          <a:extLst>
            <a:ext uri="{FF2B5EF4-FFF2-40B4-BE49-F238E27FC236}">
              <a16:creationId xmlns:a16="http://schemas.microsoft.com/office/drawing/2014/main" id="{F14961CD-3A73-4B9E-B0CF-4C2B0932C81F}"/>
            </a:ext>
          </a:extLst>
        </xdr:cNvPr>
        <xdr:cNvSpPr txBox="1"/>
      </xdr:nvSpPr>
      <xdr:spPr>
        <a:xfrm>
          <a:off x="14846300" y="5948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31859</xdr:rowOff>
    </xdr:from>
    <xdr:to>
      <xdr:col>72</xdr:col>
      <xdr:colOff>123825</xdr:colOff>
      <xdr:row>31</xdr:row>
      <xdr:rowOff>133459</xdr:rowOff>
    </xdr:to>
    <xdr:sp macro="" textlink="">
      <xdr:nvSpPr>
        <xdr:cNvPr id="147" name="楕円 146">
          <a:extLst>
            <a:ext uri="{FF2B5EF4-FFF2-40B4-BE49-F238E27FC236}">
              <a16:creationId xmlns:a16="http://schemas.microsoft.com/office/drawing/2014/main" id="{2D972A0E-E640-4166-AAF4-69D408308088}"/>
            </a:ext>
          </a:extLst>
        </xdr:cNvPr>
        <xdr:cNvSpPr/>
      </xdr:nvSpPr>
      <xdr:spPr>
        <a:xfrm>
          <a:off x="14033500" y="611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105909</xdr:rowOff>
    </xdr:from>
    <xdr:to>
      <xdr:col>76</xdr:col>
      <xdr:colOff>22225</xdr:colOff>
      <xdr:row>31</xdr:row>
      <xdr:rowOff>82659</xdr:rowOff>
    </xdr:to>
    <xdr:cxnSp macro="">
      <xdr:nvCxnSpPr>
        <xdr:cNvPr id="148" name="直線コネクタ 147">
          <a:extLst>
            <a:ext uri="{FF2B5EF4-FFF2-40B4-BE49-F238E27FC236}">
              <a16:creationId xmlns:a16="http://schemas.microsoft.com/office/drawing/2014/main" id="{28912B1B-1B84-46B1-818E-0604E860E552}"/>
            </a:ext>
          </a:extLst>
        </xdr:cNvPr>
        <xdr:cNvCxnSpPr/>
      </xdr:nvCxnSpPr>
      <xdr:spPr>
        <a:xfrm flipV="1">
          <a:off x="14084300" y="6020934"/>
          <a:ext cx="711200" cy="148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168339</xdr:rowOff>
    </xdr:from>
    <xdr:to>
      <xdr:col>68</xdr:col>
      <xdr:colOff>123825</xdr:colOff>
      <xdr:row>32</xdr:row>
      <xdr:rowOff>98489</xdr:rowOff>
    </xdr:to>
    <xdr:sp macro="" textlink="">
      <xdr:nvSpPr>
        <xdr:cNvPr id="149" name="楕円 148">
          <a:extLst>
            <a:ext uri="{FF2B5EF4-FFF2-40B4-BE49-F238E27FC236}">
              <a16:creationId xmlns:a16="http://schemas.microsoft.com/office/drawing/2014/main" id="{D91F60CF-1FD5-4BD0-A6F1-508CC4BCE99F}"/>
            </a:ext>
          </a:extLst>
        </xdr:cNvPr>
        <xdr:cNvSpPr/>
      </xdr:nvSpPr>
      <xdr:spPr>
        <a:xfrm>
          <a:off x="13271500" y="625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82659</xdr:rowOff>
    </xdr:from>
    <xdr:to>
      <xdr:col>72</xdr:col>
      <xdr:colOff>73025</xdr:colOff>
      <xdr:row>32</xdr:row>
      <xdr:rowOff>47689</xdr:rowOff>
    </xdr:to>
    <xdr:cxnSp macro="">
      <xdr:nvCxnSpPr>
        <xdr:cNvPr id="150" name="直線コネクタ 149">
          <a:extLst>
            <a:ext uri="{FF2B5EF4-FFF2-40B4-BE49-F238E27FC236}">
              <a16:creationId xmlns:a16="http://schemas.microsoft.com/office/drawing/2014/main" id="{612AEAAD-4C22-41D1-9869-51CDE8A71F43}"/>
            </a:ext>
          </a:extLst>
        </xdr:cNvPr>
        <xdr:cNvCxnSpPr/>
      </xdr:nvCxnSpPr>
      <xdr:spPr>
        <a:xfrm flipV="1">
          <a:off x="13322300" y="6169134"/>
          <a:ext cx="762000" cy="136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77543</xdr:rowOff>
    </xdr:from>
    <xdr:to>
      <xdr:col>64</xdr:col>
      <xdr:colOff>123825</xdr:colOff>
      <xdr:row>33</xdr:row>
      <xdr:rowOff>7693</xdr:rowOff>
    </xdr:to>
    <xdr:sp macro="" textlink="">
      <xdr:nvSpPr>
        <xdr:cNvPr id="151" name="楕円 150">
          <a:extLst>
            <a:ext uri="{FF2B5EF4-FFF2-40B4-BE49-F238E27FC236}">
              <a16:creationId xmlns:a16="http://schemas.microsoft.com/office/drawing/2014/main" id="{18777321-A1EC-4FEA-8D45-1C3BE3A05E1A}"/>
            </a:ext>
          </a:extLst>
        </xdr:cNvPr>
        <xdr:cNvSpPr/>
      </xdr:nvSpPr>
      <xdr:spPr>
        <a:xfrm>
          <a:off x="12509500" y="633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47689</xdr:rowOff>
    </xdr:from>
    <xdr:to>
      <xdr:col>68</xdr:col>
      <xdr:colOff>73025</xdr:colOff>
      <xdr:row>32</xdr:row>
      <xdr:rowOff>128343</xdr:rowOff>
    </xdr:to>
    <xdr:cxnSp macro="">
      <xdr:nvCxnSpPr>
        <xdr:cNvPr id="152" name="直線コネクタ 151">
          <a:extLst>
            <a:ext uri="{FF2B5EF4-FFF2-40B4-BE49-F238E27FC236}">
              <a16:creationId xmlns:a16="http://schemas.microsoft.com/office/drawing/2014/main" id="{5AAE92C1-0899-483A-B28F-6F625B54A89C}"/>
            </a:ext>
          </a:extLst>
        </xdr:cNvPr>
        <xdr:cNvCxnSpPr/>
      </xdr:nvCxnSpPr>
      <xdr:spPr>
        <a:xfrm flipV="1">
          <a:off x="12560300" y="6305614"/>
          <a:ext cx="762000" cy="80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30507</xdr:rowOff>
    </xdr:from>
    <xdr:to>
      <xdr:col>60</xdr:col>
      <xdr:colOff>123825</xdr:colOff>
      <xdr:row>32</xdr:row>
      <xdr:rowOff>132107</xdr:rowOff>
    </xdr:to>
    <xdr:sp macro="" textlink="">
      <xdr:nvSpPr>
        <xdr:cNvPr id="153" name="楕円 152">
          <a:extLst>
            <a:ext uri="{FF2B5EF4-FFF2-40B4-BE49-F238E27FC236}">
              <a16:creationId xmlns:a16="http://schemas.microsoft.com/office/drawing/2014/main" id="{ED63A79A-22C0-4A94-8928-60AAE5F711A5}"/>
            </a:ext>
          </a:extLst>
        </xdr:cNvPr>
        <xdr:cNvSpPr/>
      </xdr:nvSpPr>
      <xdr:spPr>
        <a:xfrm>
          <a:off x="11747500" y="628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81307</xdr:rowOff>
    </xdr:from>
    <xdr:to>
      <xdr:col>64</xdr:col>
      <xdr:colOff>73025</xdr:colOff>
      <xdr:row>32</xdr:row>
      <xdr:rowOff>128343</xdr:rowOff>
    </xdr:to>
    <xdr:cxnSp macro="">
      <xdr:nvCxnSpPr>
        <xdr:cNvPr id="154" name="直線コネクタ 153">
          <a:extLst>
            <a:ext uri="{FF2B5EF4-FFF2-40B4-BE49-F238E27FC236}">
              <a16:creationId xmlns:a16="http://schemas.microsoft.com/office/drawing/2014/main" id="{794A624F-4C62-44FC-9A65-380548C903D9}"/>
            </a:ext>
          </a:extLst>
        </xdr:cNvPr>
        <xdr:cNvCxnSpPr/>
      </xdr:nvCxnSpPr>
      <xdr:spPr>
        <a:xfrm>
          <a:off x="11798300" y="6339232"/>
          <a:ext cx="762000" cy="47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143473</xdr:rowOff>
    </xdr:from>
    <xdr:ext cx="469744" cy="259045"/>
    <xdr:sp macro="" textlink="">
      <xdr:nvSpPr>
        <xdr:cNvPr id="155" name="n_1aveValue債務償還比率">
          <a:extLst>
            <a:ext uri="{FF2B5EF4-FFF2-40B4-BE49-F238E27FC236}">
              <a16:creationId xmlns:a16="http://schemas.microsoft.com/office/drawing/2014/main" id="{44662E12-A232-4103-A025-C834CDCB9C38}"/>
            </a:ext>
          </a:extLst>
        </xdr:cNvPr>
        <xdr:cNvSpPr txBox="1"/>
      </xdr:nvSpPr>
      <xdr:spPr>
        <a:xfrm>
          <a:off x="13836727" y="5715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127126</xdr:rowOff>
    </xdr:from>
    <xdr:ext cx="469744" cy="259045"/>
    <xdr:sp macro="" textlink="">
      <xdr:nvSpPr>
        <xdr:cNvPr id="156" name="n_2aveValue債務償還比率">
          <a:extLst>
            <a:ext uri="{FF2B5EF4-FFF2-40B4-BE49-F238E27FC236}">
              <a16:creationId xmlns:a16="http://schemas.microsoft.com/office/drawing/2014/main" id="{D63A53A3-C110-4072-BA4F-766CC207CDA6}"/>
            </a:ext>
          </a:extLst>
        </xdr:cNvPr>
        <xdr:cNvSpPr txBox="1"/>
      </xdr:nvSpPr>
      <xdr:spPr>
        <a:xfrm>
          <a:off x="13087427" y="5699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148870</xdr:rowOff>
    </xdr:from>
    <xdr:ext cx="469744" cy="259045"/>
    <xdr:sp macro="" textlink="">
      <xdr:nvSpPr>
        <xdr:cNvPr id="157" name="n_3aveValue債務償還比率">
          <a:extLst>
            <a:ext uri="{FF2B5EF4-FFF2-40B4-BE49-F238E27FC236}">
              <a16:creationId xmlns:a16="http://schemas.microsoft.com/office/drawing/2014/main" id="{3ACC763B-0A98-45C6-98B7-8E476021607B}"/>
            </a:ext>
          </a:extLst>
        </xdr:cNvPr>
        <xdr:cNvSpPr txBox="1"/>
      </xdr:nvSpPr>
      <xdr:spPr>
        <a:xfrm>
          <a:off x="12325427" y="5720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122808</xdr:rowOff>
    </xdr:from>
    <xdr:ext cx="469744" cy="259045"/>
    <xdr:sp macro="" textlink="">
      <xdr:nvSpPr>
        <xdr:cNvPr id="158" name="n_4aveValue債務償還比率">
          <a:extLst>
            <a:ext uri="{FF2B5EF4-FFF2-40B4-BE49-F238E27FC236}">
              <a16:creationId xmlns:a16="http://schemas.microsoft.com/office/drawing/2014/main" id="{0FDB851C-8D98-4AFC-8F03-84DF33498FB4}"/>
            </a:ext>
          </a:extLst>
        </xdr:cNvPr>
        <xdr:cNvSpPr txBox="1"/>
      </xdr:nvSpPr>
      <xdr:spPr>
        <a:xfrm>
          <a:off x="11563427" y="5694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124586</xdr:rowOff>
    </xdr:from>
    <xdr:ext cx="469744" cy="259045"/>
    <xdr:sp macro="" textlink="">
      <xdr:nvSpPr>
        <xdr:cNvPr id="159" name="n_1mainValue債務償還比率">
          <a:extLst>
            <a:ext uri="{FF2B5EF4-FFF2-40B4-BE49-F238E27FC236}">
              <a16:creationId xmlns:a16="http://schemas.microsoft.com/office/drawing/2014/main" id="{C26DEF26-0C98-40B7-8BE0-4AEE55D9034A}"/>
            </a:ext>
          </a:extLst>
        </xdr:cNvPr>
        <xdr:cNvSpPr txBox="1"/>
      </xdr:nvSpPr>
      <xdr:spPr>
        <a:xfrm>
          <a:off x="13836727" y="6211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89616</xdr:rowOff>
    </xdr:from>
    <xdr:ext cx="469744" cy="259045"/>
    <xdr:sp macro="" textlink="">
      <xdr:nvSpPr>
        <xdr:cNvPr id="160" name="n_2mainValue債務償還比率">
          <a:extLst>
            <a:ext uri="{FF2B5EF4-FFF2-40B4-BE49-F238E27FC236}">
              <a16:creationId xmlns:a16="http://schemas.microsoft.com/office/drawing/2014/main" id="{7EB694B3-E659-4A0F-9573-A3AD588A48E9}"/>
            </a:ext>
          </a:extLst>
        </xdr:cNvPr>
        <xdr:cNvSpPr txBox="1"/>
      </xdr:nvSpPr>
      <xdr:spPr>
        <a:xfrm>
          <a:off x="13087427" y="6347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170270</xdr:rowOff>
    </xdr:from>
    <xdr:ext cx="469744" cy="259045"/>
    <xdr:sp macro="" textlink="">
      <xdr:nvSpPr>
        <xdr:cNvPr id="161" name="n_3mainValue債務償還比率">
          <a:extLst>
            <a:ext uri="{FF2B5EF4-FFF2-40B4-BE49-F238E27FC236}">
              <a16:creationId xmlns:a16="http://schemas.microsoft.com/office/drawing/2014/main" id="{A1EAC163-FFF3-46BA-AA7E-EB4EE3D97235}"/>
            </a:ext>
          </a:extLst>
        </xdr:cNvPr>
        <xdr:cNvSpPr txBox="1"/>
      </xdr:nvSpPr>
      <xdr:spPr>
        <a:xfrm>
          <a:off x="12325427" y="6428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123234</xdr:rowOff>
    </xdr:from>
    <xdr:ext cx="469744" cy="259045"/>
    <xdr:sp macro="" textlink="">
      <xdr:nvSpPr>
        <xdr:cNvPr id="162" name="n_4mainValue債務償還比率">
          <a:extLst>
            <a:ext uri="{FF2B5EF4-FFF2-40B4-BE49-F238E27FC236}">
              <a16:creationId xmlns:a16="http://schemas.microsoft.com/office/drawing/2014/main" id="{5AD60B1F-9E3C-4D3C-A60E-D7738852ADE1}"/>
            </a:ext>
          </a:extLst>
        </xdr:cNvPr>
        <xdr:cNvSpPr txBox="1"/>
      </xdr:nvSpPr>
      <xdr:spPr>
        <a:xfrm>
          <a:off x="11563427" y="6381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675404A5-0E37-4C9B-A49F-B2CA3B30C57F}"/>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C11CBE52-3E00-4EC9-A919-EDAE35A44B38}"/>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9D59654E-ECEC-4BAA-BC90-21F399CB3D77}"/>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ED6BB68A-EA1D-4363-9672-64D3C1A41F75}"/>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92CBD452-A1AC-4BB0-B8B0-242B10750B64}"/>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BD576A4E-BB99-460F-ABD3-A63B50DD9DA7}"/>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0D168FA-1754-4DDC-BDF7-F855283A305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0F1CAFA-1DDA-4CF9-9C30-BAD1E962B20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A3FAF36-DF61-4D8A-9622-B6F417FD961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B1A67DD-6DDA-4B67-9CF9-984C4B008E6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群馬県下仁田町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D5B420C-DE6A-4E1D-B669-E6B9CA66749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76070B7-2A8A-418D-B8D7-57E72F2DC22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7BFBFE4-D2A1-4DE8-A40A-5992C76DD2A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F88D79A-3AE5-49AA-A066-B686745E0FF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FC700A3-5306-478E-8D43-B3DFFEF6FC1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E583AE4-837C-4EDE-A696-0502E622387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7,007
6,969
188.38
6,561,250
6,510,348
22,719
3,480,591
5,371,261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1638D03-5462-4180-89D1-37E88E9CF0E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DA4B639-7F79-44A2-976F-972394A9B42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B304B69-FDFA-4E46-AAF2-59BFD731A99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26.2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B899A0D-70F4-4E9A-A6EA-5D24DB6744B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5059663-E888-4AC1-A580-1213A97D7B6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B2A5479E-9591-4024-8EB5-0EEFA79DEC3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412CD78-C559-48B6-AD06-7448E484C1F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FBBD08C-5828-4953-B98C-14142240C0F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0C5067D-3FF6-4776-A386-E29E62735A9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38E5C7D-B615-4D17-88C1-295D0239B46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114811B-6A20-43BD-ACE5-EA9F358D55E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9A1F5B0-A181-4D09-8C68-09A5F723320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2777D38-C79A-40E2-B70C-CF3EAD3E7A2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16E4523-4D7E-4064-BE7C-2F7B600801F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26ED04F-06B1-4E6E-A1AD-718F13B1C2F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6F60332-45AD-4AAB-B5D4-0CA93567955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96A33FE-E39B-4CC6-AE67-C2582135D84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02DA6D6-0AB8-4466-8243-E087CE185B7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8EF6A80-7FC2-42ED-9A3E-D477F3500493}"/>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CB2F6CAF-15F1-4A09-87F5-B89747D80282}"/>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6150DD28-FA65-4BA1-96D1-EBA0C250463E}"/>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3D04032E-EFF3-4572-ABA1-DA652F270A4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A572588-FC15-45A5-9A5B-9DE0D7BBBFF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BE51B2C6-6C11-43F7-A143-FB283FEB2A6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EF0FA713-9CE1-4FE0-9538-C083810F264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34641BF-04CC-48A9-B12E-704FE221588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BD36347-1DC2-4C29-A8FB-B8A103F90EF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5BED521-E3BE-4E97-BEA0-A63CA6A36A5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40C7C5F-CA6F-4957-882F-C8F73FC1785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F1B93578-22C3-4BE2-B072-EB040030031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81C6C3C4-09D8-4E7C-BB6D-94A37C391BE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3649859D-F028-4AAC-A451-28F80DE385B9}"/>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9EA86277-F103-48BD-A81D-EAA6097669D1}"/>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C998E2D6-DA51-4E91-864F-3EB6AB39CA36}"/>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7068A22B-55C9-445B-9F77-C25FE10D9958}"/>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86684AC1-C081-470D-9F11-B7B67FA4C5EF}"/>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8BD8042A-E359-4591-A7C6-08903D43DB1B}"/>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E64CB0B7-2001-4D45-B206-51183F98B45D}"/>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D14B914-6915-49F1-B017-ED58AC9624E3}"/>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7ECC8F0A-B850-4FA6-B190-170733C6D44E}"/>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B2ECBDA4-4E6C-4544-A2F0-CEC77BD31B27}"/>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B9D1A09A-BC78-485D-A164-496F57BB6D84}"/>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6F57BFC9-8FCE-48E9-A8C8-3007B4B27AC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7152361D-DDB5-4724-A3DE-A4E5084DEB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92318B8-2EAA-43A5-BAC8-938A5ADF6FF7}"/>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116205</xdr:rowOff>
    </xdr:from>
    <xdr:to>
      <xdr:col>24</xdr:col>
      <xdr:colOff>62865</xdr:colOff>
      <xdr:row>42</xdr:row>
      <xdr:rowOff>28575</xdr:rowOff>
    </xdr:to>
    <xdr:cxnSp macro="">
      <xdr:nvCxnSpPr>
        <xdr:cNvPr id="57" name="直線コネクタ 56">
          <a:extLst>
            <a:ext uri="{FF2B5EF4-FFF2-40B4-BE49-F238E27FC236}">
              <a16:creationId xmlns:a16="http://schemas.microsoft.com/office/drawing/2014/main" id="{9AD7AF59-0E49-4C70-BAB0-A675E83FBCAE}"/>
            </a:ext>
          </a:extLst>
        </xdr:cNvPr>
        <xdr:cNvCxnSpPr/>
      </xdr:nvCxnSpPr>
      <xdr:spPr>
        <a:xfrm flipV="1">
          <a:off x="4634865" y="5602605"/>
          <a:ext cx="0" cy="162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道路】&#10;有形固定資産減価償却率最小値テキスト">
          <a:extLst>
            <a:ext uri="{FF2B5EF4-FFF2-40B4-BE49-F238E27FC236}">
              <a16:creationId xmlns:a16="http://schemas.microsoft.com/office/drawing/2014/main" id="{4255B8D4-C833-4379-9DD6-3C38A60DF17F}"/>
            </a:ext>
          </a:extLst>
        </xdr:cNvPr>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a:extLst>
            <a:ext uri="{FF2B5EF4-FFF2-40B4-BE49-F238E27FC236}">
              <a16:creationId xmlns:a16="http://schemas.microsoft.com/office/drawing/2014/main" id="{FB183CA1-D4C1-42A0-99C1-3A87E7AD661E}"/>
            </a:ext>
          </a:extLst>
        </xdr:cNvPr>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62882</xdr:rowOff>
    </xdr:from>
    <xdr:ext cx="405111" cy="259045"/>
    <xdr:sp macro="" textlink="">
      <xdr:nvSpPr>
        <xdr:cNvPr id="60" name="【道路】&#10;有形固定資産減価償却率最大値テキスト">
          <a:extLst>
            <a:ext uri="{FF2B5EF4-FFF2-40B4-BE49-F238E27FC236}">
              <a16:creationId xmlns:a16="http://schemas.microsoft.com/office/drawing/2014/main" id="{BB76918F-0ACE-4F90-B9C4-FD58F88F5D40}"/>
            </a:ext>
          </a:extLst>
        </xdr:cNvPr>
        <xdr:cNvSpPr txBox="1"/>
      </xdr:nvSpPr>
      <xdr:spPr>
        <a:xfrm>
          <a:off x="4673600" y="537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116205</xdr:rowOff>
    </xdr:from>
    <xdr:to>
      <xdr:col>24</xdr:col>
      <xdr:colOff>152400</xdr:colOff>
      <xdr:row>32</xdr:row>
      <xdr:rowOff>116205</xdr:rowOff>
    </xdr:to>
    <xdr:cxnSp macro="">
      <xdr:nvCxnSpPr>
        <xdr:cNvPr id="61" name="直線コネクタ 60">
          <a:extLst>
            <a:ext uri="{FF2B5EF4-FFF2-40B4-BE49-F238E27FC236}">
              <a16:creationId xmlns:a16="http://schemas.microsoft.com/office/drawing/2014/main" id="{FF3D8DD9-64A4-4571-B822-F6F9BB5BE430}"/>
            </a:ext>
          </a:extLst>
        </xdr:cNvPr>
        <xdr:cNvCxnSpPr/>
      </xdr:nvCxnSpPr>
      <xdr:spPr>
        <a:xfrm>
          <a:off x="4546600" y="560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33037</xdr:rowOff>
    </xdr:from>
    <xdr:ext cx="405111" cy="259045"/>
    <xdr:sp macro="" textlink="">
      <xdr:nvSpPr>
        <xdr:cNvPr id="62" name="【道路】&#10;有形固定資産減価償却率平均値テキスト">
          <a:extLst>
            <a:ext uri="{FF2B5EF4-FFF2-40B4-BE49-F238E27FC236}">
              <a16:creationId xmlns:a16="http://schemas.microsoft.com/office/drawing/2014/main" id="{6FB87C40-D409-40D1-9D9B-38FE7EF922D9}"/>
            </a:ext>
          </a:extLst>
        </xdr:cNvPr>
        <xdr:cNvSpPr txBox="1"/>
      </xdr:nvSpPr>
      <xdr:spPr>
        <a:xfrm>
          <a:off x="4673600" y="6376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a:extLst>
            <a:ext uri="{FF2B5EF4-FFF2-40B4-BE49-F238E27FC236}">
              <a16:creationId xmlns:a16="http://schemas.microsoft.com/office/drawing/2014/main" id="{A3EFBFA2-0354-4E25-A0F8-2D4644019499}"/>
            </a:ext>
          </a:extLst>
        </xdr:cNvPr>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19685</xdr:rowOff>
    </xdr:from>
    <xdr:to>
      <xdr:col>20</xdr:col>
      <xdr:colOff>38100</xdr:colOff>
      <xdr:row>38</xdr:row>
      <xdr:rowOff>121285</xdr:rowOff>
    </xdr:to>
    <xdr:sp macro="" textlink="">
      <xdr:nvSpPr>
        <xdr:cNvPr id="64" name="フローチャート: 判断 63">
          <a:extLst>
            <a:ext uri="{FF2B5EF4-FFF2-40B4-BE49-F238E27FC236}">
              <a16:creationId xmlns:a16="http://schemas.microsoft.com/office/drawing/2014/main" id="{0948E72C-E368-4685-9803-71D15C46B343}"/>
            </a:ext>
          </a:extLst>
        </xdr:cNvPr>
        <xdr:cNvSpPr/>
      </xdr:nvSpPr>
      <xdr:spPr>
        <a:xfrm>
          <a:off x="3746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162560</xdr:rowOff>
    </xdr:from>
    <xdr:to>
      <xdr:col>15</xdr:col>
      <xdr:colOff>101600</xdr:colOff>
      <xdr:row>38</xdr:row>
      <xdr:rowOff>92710</xdr:rowOff>
    </xdr:to>
    <xdr:sp macro="" textlink="">
      <xdr:nvSpPr>
        <xdr:cNvPr id="65" name="フローチャート: 判断 64">
          <a:extLst>
            <a:ext uri="{FF2B5EF4-FFF2-40B4-BE49-F238E27FC236}">
              <a16:creationId xmlns:a16="http://schemas.microsoft.com/office/drawing/2014/main" id="{7D46BD01-4B27-4683-8021-0A63528F6BE5}"/>
            </a:ext>
          </a:extLst>
        </xdr:cNvPr>
        <xdr:cNvSpPr/>
      </xdr:nvSpPr>
      <xdr:spPr>
        <a:xfrm>
          <a:off x="2857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122555</xdr:rowOff>
    </xdr:from>
    <xdr:to>
      <xdr:col>10</xdr:col>
      <xdr:colOff>165100</xdr:colOff>
      <xdr:row>38</xdr:row>
      <xdr:rowOff>52705</xdr:rowOff>
    </xdr:to>
    <xdr:sp macro="" textlink="">
      <xdr:nvSpPr>
        <xdr:cNvPr id="66" name="フローチャート: 判断 65">
          <a:extLst>
            <a:ext uri="{FF2B5EF4-FFF2-40B4-BE49-F238E27FC236}">
              <a16:creationId xmlns:a16="http://schemas.microsoft.com/office/drawing/2014/main" id="{4A695E59-1B93-45E1-947E-774EFB76D5C8}"/>
            </a:ext>
          </a:extLst>
        </xdr:cNvPr>
        <xdr:cNvSpPr/>
      </xdr:nvSpPr>
      <xdr:spPr>
        <a:xfrm>
          <a:off x="1968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111125</xdr:rowOff>
    </xdr:from>
    <xdr:to>
      <xdr:col>6</xdr:col>
      <xdr:colOff>38100</xdr:colOff>
      <xdr:row>38</xdr:row>
      <xdr:rowOff>41275</xdr:rowOff>
    </xdr:to>
    <xdr:sp macro="" textlink="">
      <xdr:nvSpPr>
        <xdr:cNvPr id="67" name="フローチャート: 判断 66">
          <a:extLst>
            <a:ext uri="{FF2B5EF4-FFF2-40B4-BE49-F238E27FC236}">
              <a16:creationId xmlns:a16="http://schemas.microsoft.com/office/drawing/2014/main" id="{0A19B998-E17A-4399-9A40-1CF9F760C9E4}"/>
            </a:ext>
          </a:extLst>
        </xdr:cNvPr>
        <xdr:cNvSpPr/>
      </xdr:nvSpPr>
      <xdr:spPr>
        <a:xfrm>
          <a:off x="1079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2949DC99-C942-4820-B696-4308B879C19E}"/>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3EDD0372-418C-4A89-A691-CC4140096477}"/>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0F72EE7-316C-4870-9C57-E9206B345683}"/>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15302497-121B-4BC9-97A5-393FC929C6CA}"/>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9D78F224-4D99-4B72-A0BD-D3186AA3ECA7}"/>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105410</xdr:rowOff>
    </xdr:from>
    <xdr:to>
      <xdr:col>24</xdr:col>
      <xdr:colOff>114300</xdr:colOff>
      <xdr:row>42</xdr:row>
      <xdr:rowOff>35560</xdr:rowOff>
    </xdr:to>
    <xdr:sp macro="" textlink="">
      <xdr:nvSpPr>
        <xdr:cNvPr id="73" name="楕円 72">
          <a:extLst>
            <a:ext uri="{FF2B5EF4-FFF2-40B4-BE49-F238E27FC236}">
              <a16:creationId xmlns:a16="http://schemas.microsoft.com/office/drawing/2014/main" id="{CE8403EF-CABD-4F39-8D91-A3BA16D4EF6C}"/>
            </a:ext>
          </a:extLst>
        </xdr:cNvPr>
        <xdr:cNvSpPr/>
      </xdr:nvSpPr>
      <xdr:spPr>
        <a:xfrm>
          <a:off x="4584700" y="713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20337</xdr:rowOff>
    </xdr:from>
    <xdr:ext cx="405111" cy="259045"/>
    <xdr:sp macro="" textlink="">
      <xdr:nvSpPr>
        <xdr:cNvPr id="74" name="【道路】&#10;有形固定資産減価償却率該当値テキスト">
          <a:extLst>
            <a:ext uri="{FF2B5EF4-FFF2-40B4-BE49-F238E27FC236}">
              <a16:creationId xmlns:a16="http://schemas.microsoft.com/office/drawing/2014/main" id="{E71C378F-0FEC-47DA-98BD-7A0E8D246685}"/>
            </a:ext>
          </a:extLst>
        </xdr:cNvPr>
        <xdr:cNvSpPr txBox="1"/>
      </xdr:nvSpPr>
      <xdr:spPr>
        <a:xfrm>
          <a:off x="4673600" y="7049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71120</xdr:rowOff>
    </xdr:from>
    <xdr:to>
      <xdr:col>20</xdr:col>
      <xdr:colOff>38100</xdr:colOff>
      <xdr:row>42</xdr:row>
      <xdr:rowOff>1270</xdr:rowOff>
    </xdr:to>
    <xdr:sp macro="" textlink="">
      <xdr:nvSpPr>
        <xdr:cNvPr id="75" name="楕円 74">
          <a:extLst>
            <a:ext uri="{FF2B5EF4-FFF2-40B4-BE49-F238E27FC236}">
              <a16:creationId xmlns:a16="http://schemas.microsoft.com/office/drawing/2014/main" id="{BCEFBFC5-7766-41FF-8BF8-4D80316BDA63}"/>
            </a:ext>
          </a:extLst>
        </xdr:cNvPr>
        <xdr:cNvSpPr/>
      </xdr:nvSpPr>
      <xdr:spPr>
        <a:xfrm>
          <a:off x="3746500" y="710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121920</xdr:rowOff>
    </xdr:from>
    <xdr:to>
      <xdr:col>24</xdr:col>
      <xdr:colOff>63500</xdr:colOff>
      <xdr:row>41</xdr:row>
      <xdr:rowOff>156210</xdr:rowOff>
    </xdr:to>
    <xdr:cxnSp macro="">
      <xdr:nvCxnSpPr>
        <xdr:cNvPr id="76" name="直線コネクタ 75">
          <a:extLst>
            <a:ext uri="{FF2B5EF4-FFF2-40B4-BE49-F238E27FC236}">
              <a16:creationId xmlns:a16="http://schemas.microsoft.com/office/drawing/2014/main" id="{92BDEDF0-5BF7-42DB-9728-727EEA565F0B}"/>
            </a:ext>
          </a:extLst>
        </xdr:cNvPr>
        <xdr:cNvCxnSpPr/>
      </xdr:nvCxnSpPr>
      <xdr:spPr>
        <a:xfrm>
          <a:off x="3797300" y="715137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103505</xdr:rowOff>
    </xdr:from>
    <xdr:to>
      <xdr:col>15</xdr:col>
      <xdr:colOff>101600</xdr:colOff>
      <xdr:row>42</xdr:row>
      <xdr:rowOff>33655</xdr:rowOff>
    </xdr:to>
    <xdr:sp macro="" textlink="">
      <xdr:nvSpPr>
        <xdr:cNvPr id="77" name="楕円 76">
          <a:extLst>
            <a:ext uri="{FF2B5EF4-FFF2-40B4-BE49-F238E27FC236}">
              <a16:creationId xmlns:a16="http://schemas.microsoft.com/office/drawing/2014/main" id="{F69A6FB6-6500-424C-A725-2C887B96333B}"/>
            </a:ext>
          </a:extLst>
        </xdr:cNvPr>
        <xdr:cNvSpPr/>
      </xdr:nvSpPr>
      <xdr:spPr>
        <a:xfrm>
          <a:off x="2857500" y="713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121920</xdr:rowOff>
    </xdr:from>
    <xdr:to>
      <xdr:col>19</xdr:col>
      <xdr:colOff>177800</xdr:colOff>
      <xdr:row>41</xdr:row>
      <xdr:rowOff>154305</xdr:rowOff>
    </xdr:to>
    <xdr:cxnSp macro="">
      <xdr:nvCxnSpPr>
        <xdr:cNvPr id="78" name="直線コネクタ 77">
          <a:extLst>
            <a:ext uri="{FF2B5EF4-FFF2-40B4-BE49-F238E27FC236}">
              <a16:creationId xmlns:a16="http://schemas.microsoft.com/office/drawing/2014/main" id="{814B47FE-CC48-427A-ADD2-FB04C0976026}"/>
            </a:ext>
          </a:extLst>
        </xdr:cNvPr>
        <xdr:cNvCxnSpPr/>
      </xdr:nvCxnSpPr>
      <xdr:spPr>
        <a:xfrm flipV="1">
          <a:off x="2908300" y="715137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139700</xdr:rowOff>
    </xdr:from>
    <xdr:to>
      <xdr:col>10</xdr:col>
      <xdr:colOff>165100</xdr:colOff>
      <xdr:row>42</xdr:row>
      <xdr:rowOff>69850</xdr:rowOff>
    </xdr:to>
    <xdr:sp macro="" textlink="">
      <xdr:nvSpPr>
        <xdr:cNvPr id="79" name="楕円 78">
          <a:extLst>
            <a:ext uri="{FF2B5EF4-FFF2-40B4-BE49-F238E27FC236}">
              <a16:creationId xmlns:a16="http://schemas.microsoft.com/office/drawing/2014/main" id="{D6D5A5CC-A3B5-490F-BFEC-E45BF8629C88}"/>
            </a:ext>
          </a:extLst>
        </xdr:cNvPr>
        <xdr:cNvSpPr/>
      </xdr:nvSpPr>
      <xdr:spPr>
        <a:xfrm>
          <a:off x="1968500" y="716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154305</xdr:rowOff>
    </xdr:from>
    <xdr:to>
      <xdr:col>15</xdr:col>
      <xdr:colOff>50800</xdr:colOff>
      <xdr:row>42</xdr:row>
      <xdr:rowOff>19050</xdr:rowOff>
    </xdr:to>
    <xdr:cxnSp macro="">
      <xdr:nvCxnSpPr>
        <xdr:cNvPr id="80" name="直線コネクタ 79">
          <a:extLst>
            <a:ext uri="{FF2B5EF4-FFF2-40B4-BE49-F238E27FC236}">
              <a16:creationId xmlns:a16="http://schemas.microsoft.com/office/drawing/2014/main" id="{01216992-4C26-4D5F-862A-69264472237A}"/>
            </a:ext>
          </a:extLst>
        </xdr:cNvPr>
        <xdr:cNvCxnSpPr/>
      </xdr:nvCxnSpPr>
      <xdr:spPr>
        <a:xfrm flipV="1">
          <a:off x="2019300" y="71837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156845</xdr:rowOff>
    </xdr:from>
    <xdr:to>
      <xdr:col>6</xdr:col>
      <xdr:colOff>38100</xdr:colOff>
      <xdr:row>42</xdr:row>
      <xdr:rowOff>86995</xdr:rowOff>
    </xdr:to>
    <xdr:sp macro="" textlink="">
      <xdr:nvSpPr>
        <xdr:cNvPr id="81" name="楕円 80">
          <a:extLst>
            <a:ext uri="{FF2B5EF4-FFF2-40B4-BE49-F238E27FC236}">
              <a16:creationId xmlns:a16="http://schemas.microsoft.com/office/drawing/2014/main" id="{37553516-58AF-44C3-8617-4251151082BE}"/>
            </a:ext>
          </a:extLst>
        </xdr:cNvPr>
        <xdr:cNvSpPr/>
      </xdr:nvSpPr>
      <xdr:spPr>
        <a:xfrm>
          <a:off x="1079500" y="718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42</xdr:row>
      <xdr:rowOff>19050</xdr:rowOff>
    </xdr:from>
    <xdr:to>
      <xdr:col>10</xdr:col>
      <xdr:colOff>114300</xdr:colOff>
      <xdr:row>42</xdr:row>
      <xdr:rowOff>36195</xdr:rowOff>
    </xdr:to>
    <xdr:cxnSp macro="">
      <xdr:nvCxnSpPr>
        <xdr:cNvPr id="82" name="直線コネクタ 81">
          <a:extLst>
            <a:ext uri="{FF2B5EF4-FFF2-40B4-BE49-F238E27FC236}">
              <a16:creationId xmlns:a16="http://schemas.microsoft.com/office/drawing/2014/main" id="{EC07D8DD-88FF-4DC7-B35C-637B58C1D40F}"/>
            </a:ext>
          </a:extLst>
        </xdr:cNvPr>
        <xdr:cNvCxnSpPr/>
      </xdr:nvCxnSpPr>
      <xdr:spPr>
        <a:xfrm flipV="1">
          <a:off x="1130300" y="721995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137812</xdr:rowOff>
    </xdr:from>
    <xdr:ext cx="405111" cy="259045"/>
    <xdr:sp macro="" textlink="">
      <xdr:nvSpPr>
        <xdr:cNvPr id="83" name="n_1aveValue【道路】&#10;有形固定資産減価償却率">
          <a:extLst>
            <a:ext uri="{FF2B5EF4-FFF2-40B4-BE49-F238E27FC236}">
              <a16:creationId xmlns:a16="http://schemas.microsoft.com/office/drawing/2014/main" id="{4753E6F4-73AA-40FF-AD48-B789F16B1E9C}"/>
            </a:ext>
          </a:extLst>
        </xdr:cNvPr>
        <xdr:cNvSpPr txBox="1"/>
      </xdr:nvSpPr>
      <xdr:spPr>
        <a:xfrm>
          <a:off x="3582044" y="631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109237</xdr:rowOff>
    </xdr:from>
    <xdr:ext cx="405111" cy="259045"/>
    <xdr:sp macro="" textlink="">
      <xdr:nvSpPr>
        <xdr:cNvPr id="84" name="n_2aveValue【道路】&#10;有形固定資産減価償却率">
          <a:extLst>
            <a:ext uri="{FF2B5EF4-FFF2-40B4-BE49-F238E27FC236}">
              <a16:creationId xmlns:a16="http://schemas.microsoft.com/office/drawing/2014/main" id="{65B138B9-512A-4DD3-B5FE-F18D8FE0675E}"/>
            </a:ext>
          </a:extLst>
        </xdr:cNvPr>
        <xdr:cNvSpPr txBox="1"/>
      </xdr:nvSpPr>
      <xdr:spPr>
        <a:xfrm>
          <a:off x="2705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69232</xdr:rowOff>
    </xdr:from>
    <xdr:ext cx="405111" cy="259045"/>
    <xdr:sp macro="" textlink="">
      <xdr:nvSpPr>
        <xdr:cNvPr id="85" name="n_3aveValue【道路】&#10;有形固定資産減価償却率">
          <a:extLst>
            <a:ext uri="{FF2B5EF4-FFF2-40B4-BE49-F238E27FC236}">
              <a16:creationId xmlns:a16="http://schemas.microsoft.com/office/drawing/2014/main" id="{B9D6902F-54CC-4BC0-8948-42D3ED38C43A}"/>
            </a:ext>
          </a:extLst>
        </xdr:cNvPr>
        <xdr:cNvSpPr txBox="1"/>
      </xdr:nvSpPr>
      <xdr:spPr>
        <a:xfrm>
          <a:off x="18167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57802</xdr:rowOff>
    </xdr:from>
    <xdr:ext cx="405111" cy="259045"/>
    <xdr:sp macro="" textlink="">
      <xdr:nvSpPr>
        <xdr:cNvPr id="86" name="n_4aveValue【道路】&#10;有形固定資産減価償却率">
          <a:extLst>
            <a:ext uri="{FF2B5EF4-FFF2-40B4-BE49-F238E27FC236}">
              <a16:creationId xmlns:a16="http://schemas.microsoft.com/office/drawing/2014/main" id="{8E6B58E6-BA7E-4F5A-8CEC-DEEC1B1EAD51}"/>
            </a:ext>
          </a:extLst>
        </xdr:cNvPr>
        <xdr:cNvSpPr txBox="1"/>
      </xdr:nvSpPr>
      <xdr:spPr>
        <a:xfrm>
          <a:off x="9277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163847</xdr:rowOff>
    </xdr:from>
    <xdr:ext cx="405111" cy="259045"/>
    <xdr:sp macro="" textlink="">
      <xdr:nvSpPr>
        <xdr:cNvPr id="87" name="n_1mainValue【道路】&#10;有形固定資産減価償却率">
          <a:extLst>
            <a:ext uri="{FF2B5EF4-FFF2-40B4-BE49-F238E27FC236}">
              <a16:creationId xmlns:a16="http://schemas.microsoft.com/office/drawing/2014/main" id="{936C7C36-6438-4666-B939-A9B52984FCBA}"/>
            </a:ext>
          </a:extLst>
        </xdr:cNvPr>
        <xdr:cNvSpPr txBox="1"/>
      </xdr:nvSpPr>
      <xdr:spPr>
        <a:xfrm>
          <a:off x="3582044" y="719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24782</xdr:rowOff>
    </xdr:from>
    <xdr:ext cx="405111" cy="259045"/>
    <xdr:sp macro="" textlink="">
      <xdr:nvSpPr>
        <xdr:cNvPr id="88" name="n_2mainValue【道路】&#10;有形固定資産減価償却率">
          <a:extLst>
            <a:ext uri="{FF2B5EF4-FFF2-40B4-BE49-F238E27FC236}">
              <a16:creationId xmlns:a16="http://schemas.microsoft.com/office/drawing/2014/main" id="{DC8F8660-844C-4560-A04D-10700AB1B57E}"/>
            </a:ext>
          </a:extLst>
        </xdr:cNvPr>
        <xdr:cNvSpPr txBox="1"/>
      </xdr:nvSpPr>
      <xdr:spPr>
        <a:xfrm>
          <a:off x="2705744" y="722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60977</xdr:rowOff>
    </xdr:from>
    <xdr:ext cx="405111" cy="259045"/>
    <xdr:sp macro="" textlink="">
      <xdr:nvSpPr>
        <xdr:cNvPr id="89" name="n_3mainValue【道路】&#10;有形固定資産減価償却率">
          <a:extLst>
            <a:ext uri="{FF2B5EF4-FFF2-40B4-BE49-F238E27FC236}">
              <a16:creationId xmlns:a16="http://schemas.microsoft.com/office/drawing/2014/main" id="{220B4B3B-ACD2-4CD6-A336-024F0308865A}"/>
            </a:ext>
          </a:extLst>
        </xdr:cNvPr>
        <xdr:cNvSpPr txBox="1"/>
      </xdr:nvSpPr>
      <xdr:spPr>
        <a:xfrm>
          <a:off x="1816744" y="726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42</xdr:row>
      <xdr:rowOff>78122</xdr:rowOff>
    </xdr:from>
    <xdr:ext cx="405111" cy="259045"/>
    <xdr:sp macro="" textlink="">
      <xdr:nvSpPr>
        <xdr:cNvPr id="90" name="n_4mainValue【道路】&#10;有形固定資産減価償却率">
          <a:extLst>
            <a:ext uri="{FF2B5EF4-FFF2-40B4-BE49-F238E27FC236}">
              <a16:creationId xmlns:a16="http://schemas.microsoft.com/office/drawing/2014/main" id="{748EF473-413E-48BF-AABE-FDEAC6202FD9}"/>
            </a:ext>
          </a:extLst>
        </xdr:cNvPr>
        <xdr:cNvSpPr txBox="1"/>
      </xdr:nvSpPr>
      <xdr:spPr>
        <a:xfrm>
          <a:off x="927744" y="727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9A7AD79A-68EF-4D9B-9554-4372C28482C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5B9089C4-E838-46C1-8889-5C3F51F8296F}"/>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B0898097-D2C0-4D30-9F16-F8456FE83FA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BDC3CF17-8F22-4A2E-9ECA-4AB44961F09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A3514F47-3C9B-4B86-90C7-E9C79F0272B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410A3872-2B3D-4C7F-A7B8-43FF0C8537D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4169D2E4-724B-4B4A-A3AA-86D19CD91D4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F5DE474B-F22E-4C2A-B9E7-71B553E4D31F}"/>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DCDFDA6D-2F04-47E9-9973-AB1195CCFB2D}"/>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80F62111-A8E7-4633-A21D-79E90764A9D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7A390BF2-B629-42F1-B69E-6BA36CD34ACB}"/>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E4F3527D-02B7-4ACF-AC02-C0D26A2FC6F7}"/>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26526C0F-A72F-449C-A216-0BFDDFB4500F}"/>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104" name="テキスト ボックス 103">
          <a:extLst>
            <a:ext uri="{FF2B5EF4-FFF2-40B4-BE49-F238E27FC236}">
              <a16:creationId xmlns:a16="http://schemas.microsoft.com/office/drawing/2014/main" id="{3007CB50-A85E-46D4-B749-B2953B270027}"/>
            </a:ext>
          </a:extLst>
        </xdr:cNvPr>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AB2383E3-7955-458F-A083-0282B1E904F4}"/>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106" name="テキスト ボックス 105">
          <a:extLst>
            <a:ext uri="{FF2B5EF4-FFF2-40B4-BE49-F238E27FC236}">
              <a16:creationId xmlns:a16="http://schemas.microsoft.com/office/drawing/2014/main" id="{DE4175E1-CB2E-4D98-83D9-CC19312D14F6}"/>
            </a:ext>
          </a:extLst>
        </xdr:cNvPr>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C7430C80-6CE7-48C8-9456-50DDF7295D7D}"/>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108" name="テキスト ボックス 107">
          <a:extLst>
            <a:ext uri="{FF2B5EF4-FFF2-40B4-BE49-F238E27FC236}">
              <a16:creationId xmlns:a16="http://schemas.microsoft.com/office/drawing/2014/main" id="{EEECC9BF-BC51-457F-9735-9293B72792E1}"/>
            </a:ext>
          </a:extLst>
        </xdr:cNvPr>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9752EC8E-DF69-48E1-A50F-A02FBE498344}"/>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0" name="テキスト ボックス 109">
          <a:extLst>
            <a:ext uri="{FF2B5EF4-FFF2-40B4-BE49-F238E27FC236}">
              <a16:creationId xmlns:a16="http://schemas.microsoft.com/office/drawing/2014/main" id="{657B15A9-B4A4-4B8C-B756-1A649909A942}"/>
            </a:ext>
          </a:extLst>
        </xdr:cNvPr>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EE86E65F-ED3B-4D08-AD03-10385C40C0B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12" name="テキスト ボックス 111">
          <a:extLst>
            <a:ext uri="{FF2B5EF4-FFF2-40B4-BE49-F238E27FC236}">
              <a16:creationId xmlns:a16="http://schemas.microsoft.com/office/drawing/2014/main" id="{702FDA93-B16E-45A9-968D-EB71D6F4A731}"/>
            </a:ext>
          </a:extLst>
        </xdr:cNvPr>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83099922-08F9-46F7-BBBA-B4D32D84819A}"/>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24051</xdr:rowOff>
    </xdr:from>
    <xdr:to>
      <xdr:col>54</xdr:col>
      <xdr:colOff>189865</xdr:colOff>
      <xdr:row>42</xdr:row>
      <xdr:rowOff>38031</xdr:rowOff>
    </xdr:to>
    <xdr:cxnSp macro="">
      <xdr:nvCxnSpPr>
        <xdr:cNvPr id="114" name="直線コネクタ 113">
          <a:extLst>
            <a:ext uri="{FF2B5EF4-FFF2-40B4-BE49-F238E27FC236}">
              <a16:creationId xmlns:a16="http://schemas.microsoft.com/office/drawing/2014/main" id="{5C0B350E-BD9C-4E94-94A0-AEAB84A225F6}"/>
            </a:ext>
          </a:extLst>
        </xdr:cNvPr>
        <xdr:cNvCxnSpPr/>
      </xdr:nvCxnSpPr>
      <xdr:spPr>
        <a:xfrm flipV="1">
          <a:off x="10476865" y="5681901"/>
          <a:ext cx="0" cy="155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64128</xdr:rowOff>
    </xdr:from>
    <xdr:ext cx="469744" cy="259045"/>
    <xdr:sp macro="" textlink="">
      <xdr:nvSpPr>
        <xdr:cNvPr id="115" name="【道路】&#10;一人当たり延長最小値テキスト">
          <a:extLst>
            <a:ext uri="{FF2B5EF4-FFF2-40B4-BE49-F238E27FC236}">
              <a16:creationId xmlns:a16="http://schemas.microsoft.com/office/drawing/2014/main" id="{1B8C651E-2167-4CD3-973C-434B97BE8BF6}"/>
            </a:ext>
          </a:extLst>
        </xdr:cNvPr>
        <xdr:cNvSpPr txBox="1"/>
      </xdr:nvSpPr>
      <xdr:spPr>
        <a:xfrm>
          <a:off x="10515600" y="7265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38031</xdr:rowOff>
    </xdr:from>
    <xdr:to>
      <xdr:col>55</xdr:col>
      <xdr:colOff>88900</xdr:colOff>
      <xdr:row>42</xdr:row>
      <xdr:rowOff>38031</xdr:rowOff>
    </xdr:to>
    <xdr:cxnSp macro="">
      <xdr:nvCxnSpPr>
        <xdr:cNvPr id="116" name="直線コネクタ 115">
          <a:extLst>
            <a:ext uri="{FF2B5EF4-FFF2-40B4-BE49-F238E27FC236}">
              <a16:creationId xmlns:a16="http://schemas.microsoft.com/office/drawing/2014/main" id="{C9585381-E8ED-46E3-AB00-9B66CB167266}"/>
            </a:ext>
          </a:extLst>
        </xdr:cNvPr>
        <xdr:cNvCxnSpPr/>
      </xdr:nvCxnSpPr>
      <xdr:spPr>
        <a:xfrm>
          <a:off x="10388600" y="723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142178</xdr:rowOff>
    </xdr:from>
    <xdr:ext cx="690189" cy="259045"/>
    <xdr:sp macro="" textlink="">
      <xdr:nvSpPr>
        <xdr:cNvPr id="117" name="【道路】&#10;一人当たり延長最大値テキスト">
          <a:extLst>
            <a:ext uri="{FF2B5EF4-FFF2-40B4-BE49-F238E27FC236}">
              <a16:creationId xmlns:a16="http://schemas.microsoft.com/office/drawing/2014/main" id="{F24B4DA0-8DFD-4703-A271-ADC52F432355}"/>
            </a:ext>
          </a:extLst>
        </xdr:cNvPr>
        <xdr:cNvSpPr txBox="1"/>
      </xdr:nvSpPr>
      <xdr:spPr>
        <a:xfrm>
          <a:off x="10515600" y="5457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8,173.746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24051</xdr:rowOff>
    </xdr:from>
    <xdr:to>
      <xdr:col>55</xdr:col>
      <xdr:colOff>88900</xdr:colOff>
      <xdr:row>33</xdr:row>
      <xdr:rowOff>24051</xdr:rowOff>
    </xdr:to>
    <xdr:cxnSp macro="">
      <xdr:nvCxnSpPr>
        <xdr:cNvPr id="118" name="直線コネクタ 117">
          <a:extLst>
            <a:ext uri="{FF2B5EF4-FFF2-40B4-BE49-F238E27FC236}">
              <a16:creationId xmlns:a16="http://schemas.microsoft.com/office/drawing/2014/main" id="{1F4EABEC-3796-4E41-A696-AE909BE0F553}"/>
            </a:ext>
          </a:extLst>
        </xdr:cNvPr>
        <xdr:cNvCxnSpPr/>
      </xdr:nvCxnSpPr>
      <xdr:spPr>
        <a:xfrm>
          <a:off x="10388600" y="568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153028</xdr:rowOff>
    </xdr:from>
    <xdr:ext cx="599010" cy="259045"/>
    <xdr:sp macro="" textlink="">
      <xdr:nvSpPr>
        <xdr:cNvPr id="119" name="【道路】&#10;一人当たり延長平均値テキスト">
          <a:extLst>
            <a:ext uri="{FF2B5EF4-FFF2-40B4-BE49-F238E27FC236}">
              <a16:creationId xmlns:a16="http://schemas.microsoft.com/office/drawing/2014/main" id="{C20876B7-BED5-4AC1-9095-92FF25B3ED5D}"/>
            </a:ext>
          </a:extLst>
        </xdr:cNvPr>
        <xdr:cNvSpPr txBox="1"/>
      </xdr:nvSpPr>
      <xdr:spPr>
        <a:xfrm>
          <a:off x="10515600" y="70110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130151</xdr:rowOff>
    </xdr:from>
    <xdr:to>
      <xdr:col>55</xdr:col>
      <xdr:colOff>50800</xdr:colOff>
      <xdr:row>42</xdr:row>
      <xdr:rowOff>60301</xdr:rowOff>
    </xdr:to>
    <xdr:sp macro="" textlink="">
      <xdr:nvSpPr>
        <xdr:cNvPr id="120" name="フローチャート: 判断 119">
          <a:extLst>
            <a:ext uri="{FF2B5EF4-FFF2-40B4-BE49-F238E27FC236}">
              <a16:creationId xmlns:a16="http://schemas.microsoft.com/office/drawing/2014/main" id="{654654AE-60E3-4AD6-8E57-82BEE75A255C}"/>
            </a:ext>
          </a:extLst>
        </xdr:cNvPr>
        <xdr:cNvSpPr/>
      </xdr:nvSpPr>
      <xdr:spPr>
        <a:xfrm>
          <a:off x="10426700" y="7159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128028</xdr:rowOff>
    </xdr:from>
    <xdr:to>
      <xdr:col>50</xdr:col>
      <xdr:colOff>165100</xdr:colOff>
      <xdr:row>42</xdr:row>
      <xdr:rowOff>58178</xdr:rowOff>
    </xdr:to>
    <xdr:sp macro="" textlink="">
      <xdr:nvSpPr>
        <xdr:cNvPr id="121" name="フローチャート: 判断 120">
          <a:extLst>
            <a:ext uri="{FF2B5EF4-FFF2-40B4-BE49-F238E27FC236}">
              <a16:creationId xmlns:a16="http://schemas.microsoft.com/office/drawing/2014/main" id="{70F33944-0A9C-482A-B9CB-5F12803E4ECE}"/>
            </a:ext>
          </a:extLst>
        </xdr:cNvPr>
        <xdr:cNvSpPr/>
      </xdr:nvSpPr>
      <xdr:spPr>
        <a:xfrm>
          <a:off x="9588500" y="715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128947</xdr:rowOff>
    </xdr:from>
    <xdr:to>
      <xdr:col>46</xdr:col>
      <xdr:colOff>38100</xdr:colOff>
      <xdr:row>42</xdr:row>
      <xdr:rowOff>59097</xdr:rowOff>
    </xdr:to>
    <xdr:sp macro="" textlink="">
      <xdr:nvSpPr>
        <xdr:cNvPr id="122" name="フローチャート: 判断 121">
          <a:extLst>
            <a:ext uri="{FF2B5EF4-FFF2-40B4-BE49-F238E27FC236}">
              <a16:creationId xmlns:a16="http://schemas.microsoft.com/office/drawing/2014/main" id="{AC3B1D89-88D1-4E6D-865E-F2C5E15FC364}"/>
            </a:ext>
          </a:extLst>
        </xdr:cNvPr>
        <xdr:cNvSpPr/>
      </xdr:nvSpPr>
      <xdr:spPr>
        <a:xfrm>
          <a:off x="8699500" y="715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129393</xdr:rowOff>
    </xdr:from>
    <xdr:to>
      <xdr:col>41</xdr:col>
      <xdr:colOff>101600</xdr:colOff>
      <xdr:row>42</xdr:row>
      <xdr:rowOff>59543</xdr:rowOff>
    </xdr:to>
    <xdr:sp macro="" textlink="">
      <xdr:nvSpPr>
        <xdr:cNvPr id="123" name="フローチャート: 判断 122">
          <a:extLst>
            <a:ext uri="{FF2B5EF4-FFF2-40B4-BE49-F238E27FC236}">
              <a16:creationId xmlns:a16="http://schemas.microsoft.com/office/drawing/2014/main" id="{2ACE7991-C80E-4CDA-A3A9-4F853F0D336D}"/>
            </a:ext>
          </a:extLst>
        </xdr:cNvPr>
        <xdr:cNvSpPr/>
      </xdr:nvSpPr>
      <xdr:spPr>
        <a:xfrm>
          <a:off x="7810500" y="715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152705</xdr:rowOff>
    </xdr:from>
    <xdr:to>
      <xdr:col>36</xdr:col>
      <xdr:colOff>165100</xdr:colOff>
      <xdr:row>42</xdr:row>
      <xdr:rowOff>82855</xdr:rowOff>
    </xdr:to>
    <xdr:sp macro="" textlink="">
      <xdr:nvSpPr>
        <xdr:cNvPr id="124" name="フローチャート: 判断 123">
          <a:extLst>
            <a:ext uri="{FF2B5EF4-FFF2-40B4-BE49-F238E27FC236}">
              <a16:creationId xmlns:a16="http://schemas.microsoft.com/office/drawing/2014/main" id="{4DDC0EC9-4A44-4D85-AB62-44831B1A1F28}"/>
            </a:ext>
          </a:extLst>
        </xdr:cNvPr>
        <xdr:cNvSpPr/>
      </xdr:nvSpPr>
      <xdr:spPr>
        <a:xfrm>
          <a:off x="6921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BC0FF9E7-6298-4EAA-8C67-1B6139E3021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A3B2BF05-8C8E-4413-BAF8-46DF3A9A3B95}"/>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FEB54E64-A441-4668-A001-3BE5142D0A02}"/>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D3AFE1D-493A-4DD0-8D28-1B8B7C149076}"/>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6D56285C-3EBD-432A-ABE2-E955CB6574C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149428</xdr:rowOff>
    </xdr:from>
    <xdr:to>
      <xdr:col>55</xdr:col>
      <xdr:colOff>50800</xdr:colOff>
      <xdr:row>42</xdr:row>
      <xdr:rowOff>79578</xdr:rowOff>
    </xdr:to>
    <xdr:sp macro="" textlink="">
      <xdr:nvSpPr>
        <xdr:cNvPr id="130" name="楕円 129">
          <a:extLst>
            <a:ext uri="{FF2B5EF4-FFF2-40B4-BE49-F238E27FC236}">
              <a16:creationId xmlns:a16="http://schemas.microsoft.com/office/drawing/2014/main" id="{06B422A8-F3B2-4EA0-A4C1-8159EE8D3D68}"/>
            </a:ext>
          </a:extLst>
        </xdr:cNvPr>
        <xdr:cNvSpPr/>
      </xdr:nvSpPr>
      <xdr:spPr>
        <a:xfrm>
          <a:off x="10426700" y="717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108578</xdr:rowOff>
    </xdr:from>
    <xdr:ext cx="534377" cy="259045"/>
    <xdr:sp macro="" textlink="">
      <xdr:nvSpPr>
        <xdr:cNvPr id="131" name="【道路】&#10;一人当たり延長該当値テキスト">
          <a:extLst>
            <a:ext uri="{FF2B5EF4-FFF2-40B4-BE49-F238E27FC236}">
              <a16:creationId xmlns:a16="http://schemas.microsoft.com/office/drawing/2014/main" id="{B9D92604-8A76-42C3-A7C2-8087EBD49B9F}"/>
            </a:ext>
          </a:extLst>
        </xdr:cNvPr>
        <xdr:cNvSpPr txBox="1"/>
      </xdr:nvSpPr>
      <xdr:spPr>
        <a:xfrm>
          <a:off x="10515600" y="713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147487</xdr:rowOff>
    </xdr:from>
    <xdr:to>
      <xdr:col>50</xdr:col>
      <xdr:colOff>165100</xdr:colOff>
      <xdr:row>42</xdr:row>
      <xdr:rowOff>77637</xdr:rowOff>
    </xdr:to>
    <xdr:sp macro="" textlink="">
      <xdr:nvSpPr>
        <xdr:cNvPr id="132" name="楕円 131">
          <a:extLst>
            <a:ext uri="{FF2B5EF4-FFF2-40B4-BE49-F238E27FC236}">
              <a16:creationId xmlns:a16="http://schemas.microsoft.com/office/drawing/2014/main" id="{AAA17941-FE93-4A87-8E1D-CF8E37211AD6}"/>
            </a:ext>
          </a:extLst>
        </xdr:cNvPr>
        <xdr:cNvSpPr/>
      </xdr:nvSpPr>
      <xdr:spPr>
        <a:xfrm>
          <a:off x="9588500" y="717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26837</xdr:rowOff>
    </xdr:from>
    <xdr:to>
      <xdr:col>55</xdr:col>
      <xdr:colOff>0</xdr:colOff>
      <xdr:row>42</xdr:row>
      <xdr:rowOff>28778</xdr:rowOff>
    </xdr:to>
    <xdr:cxnSp macro="">
      <xdr:nvCxnSpPr>
        <xdr:cNvPr id="133" name="直線コネクタ 132">
          <a:extLst>
            <a:ext uri="{FF2B5EF4-FFF2-40B4-BE49-F238E27FC236}">
              <a16:creationId xmlns:a16="http://schemas.microsoft.com/office/drawing/2014/main" id="{D3879F7E-8237-4573-8E36-D3E2919E33E9}"/>
            </a:ext>
          </a:extLst>
        </xdr:cNvPr>
        <xdr:cNvCxnSpPr/>
      </xdr:nvCxnSpPr>
      <xdr:spPr>
        <a:xfrm>
          <a:off x="9639300" y="7227737"/>
          <a:ext cx="838200" cy="1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147745</xdr:rowOff>
    </xdr:from>
    <xdr:to>
      <xdr:col>46</xdr:col>
      <xdr:colOff>38100</xdr:colOff>
      <xdr:row>42</xdr:row>
      <xdr:rowOff>77895</xdr:rowOff>
    </xdr:to>
    <xdr:sp macro="" textlink="">
      <xdr:nvSpPr>
        <xdr:cNvPr id="134" name="楕円 133">
          <a:extLst>
            <a:ext uri="{FF2B5EF4-FFF2-40B4-BE49-F238E27FC236}">
              <a16:creationId xmlns:a16="http://schemas.microsoft.com/office/drawing/2014/main" id="{3F6092EB-784F-4FF9-ACA7-8BC393F25F0F}"/>
            </a:ext>
          </a:extLst>
        </xdr:cNvPr>
        <xdr:cNvSpPr/>
      </xdr:nvSpPr>
      <xdr:spPr>
        <a:xfrm>
          <a:off x="8699500" y="717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26837</xdr:rowOff>
    </xdr:from>
    <xdr:to>
      <xdr:col>50</xdr:col>
      <xdr:colOff>114300</xdr:colOff>
      <xdr:row>42</xdr:row>
      <xdr:rowOff>27095</xdr:rowOff>
    </xdr:to>
    <xdr:cxnSp macro="">
      <xdr:nvCxnSpPr>
        <xdr:cNvPr id="135" name="直線コネクタ 134">
          <a:extLst>
            <a:ext uri="{FF2B5EF4-FFF2-40B4-BE49-F238E27FC236}">
              <a16:creationId xmlns:a16="http://schemas.microsoft.com/office/drawing/2014/main" id="{79F6B0D5-B9AD-4BCB-B526-0F39DC58A438}"/>
            </a:ext>
          </a:extLst>
        </xdr:cNvPr>
        <xdr:cNvCxnSpPr/>
      </xdr:nvCxnSpPr>
      <xdr:spPr>
        <a:xfrm flipV="1">
          <a:off x="8750300" y="7227737"/>
          <a:ext cx="889000" cy="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148044</xdr:rowOff>
    </xdr:from>
    <xdr:to>
      <xdr:col>41</xdr:col>
      <xdr:colOff>101600</xdr:colOff>
      <xdr:row>42</xdr:row>
      <xdr:rowOff>78194</xdr:rowOff>
    </xdr:to>
    <xdr:sp macro="" textlink="">
      <xdr:nvSpPr>
        <xdr:cNvPr id="136" name="楕円 135">
          <a:extLst>
            <a:ext uri="{FF2B5EF4-FFF2-40B4-BE49-F238E27FC236}">
              <a16:creationId xmlns:a16="http://schemas.microsoft.com/office/drawing/2014/main" id="{3EF906C5-DD43-4D65-8266-DB6764E439AF}"/>
            </a:ext>
          </a:extLst>
        </xdr:cNvPr>
        <xdr:cNvSpPr/>
      </xdr:nvSpPr>
      <xdr:spPr>
        <a:xfrm>
          <a:off x="7810500" y="717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27095</xdr:rowOff>
    </xdr:from>
    <xdr:to>
      <xdr:col>45</xdr:col>
      <xdr:colOff>177800</xdr:colOff>
      <xdr:row>42</xdr:row>
      <xdr:rowOff>27394</xdr:rowOff>
    </xdr:to>
    <xdr:cxnSp macro="">
      <xdr:nvCxnSpPr>
        <xdr:cNvPr id="137" name="直線コネクタ 136">
          <a:extLst>
            <a:ext uri="{FF2B5EF4-FFF2-40B4-BE49-F238E27FC236}">
              <a16:creationId xmlns:a16="http://schemas.microsoft.com/office/drawing/2014/main" id="{CEABAB72-3768-4D66-82A2-C3FFE011977A}"/>
            </a:ext>
          </a:extLst>
        </xdr:cNvPr>
        <xdr:cNvCxnSpPr/>
      </xdr:nvCxnSpPr>
      <xdr:spPr>
        <a:xfrm flipV="1">
          <a:off x="7861300" y="7227995"/>
          <a:ext cx="889000" cy="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148427</xdr:rowOff>
    </xdr:from>
    <xdr:to>
      <xdr:col>36</xdr:col>
      <xdr:colOff>165100</xdr:colOff>
      <xdr:row>42</xdr:row>
      <xdr:rowOff>78577</xdr:rowOff>
    </xdr:to>
    <xdr:sp macro="" textlink="">
      <xdr:nvSpPr>
        <xdr:cNvPr id="138" name="楕円 137">
          <a:extLst>
            <a:ext uri="{FF2B5EF4-FFF2-40B4-BE49-F238E27FC236}">
              <a16:creationId xmlns:a16="http://schemas.microsoft.com/office/drawing/2014/main" id="{3B362CD1-7C37-4185-B683-013BE5B3C3A6}"/>
            </a:ext>
          </a:extLst>
        </xdr:cNvPr>
        <xdr:cNvSpPr/>
      </xdr:nvSpPr>
      <xdr:spPr>
        <a:xfrm>
          <a:off x="6921500" y="717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27394</xdr:rowOff>
    </xdr:from>
    <xdr:to>
      <xdr:col>41</xdr:col>
      <xdr:colOff>50800</xdr:colOff>
      <xdr:row>42</xdr:row>
      <xdr:rowOff>27777</xdr:rowOff>
    </xdr:to>
    <xdr:cxnSp macro="">
      <xdr:nvCxnSpPr>
        <xdr:cNvPr id="139" name="直線コネクタ 138">
          <a:extLst>
            <a:ext uri="{FF2B5EF4-FFF2-40B4-BE49-F238E27FC236}">
              <a16:creationId xmlns:a16="http://schemas.microsoft.com/office/drawing/2014/main" id="{6272719A-EFA8-499C-8CFB-BD6667DCA338}"/>
            </a:ext>
          </a:extLst>
        </xdr:cNvPr>
        <xdr:cNvCxnSpPr/>
      </xdr:nvCxnSpPr>
      <xdr:spPr>
        <a:xfrm flipV="1">
          <a:off x="6972300" y="7228294"/>
          <a:ext cx="889000" cy="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183094</xdr:colOff>
      <xdr:row>40</xdr:row>
      <xdr:rowOff>74705</xdr:rowOff>
    </xdr:from>
    <xdr:ext cx="599010" cy="259045"/>
    <xdr:sp macro="" textlink="">
      <xdr:nvSpPr>
        <xdr:cNvPr id="140" name="n_1aveValue【道路】&#10;一人当たり延長">
          <a:extLst>
            <a:ext uri="{FF2B5EF4-FFF2-40B4-BE49-F238E27FC236}">
              <a16:creationId xmlns:a16="http://schemas.microsoft.com/office/drawing/2014/main" id="{CD418A2A-E4B7-42E3-840C-1FC31FD54A5F}"/>
            </a:ext>
          </a:extLst>
        </xdr:cNvPr>
        <xdr:cNvSpPr txBox="1"/>
      </xdr:nvSpPr>
      <xdr:spPr>
        <a:xfrm>
          <a:off x="9327094" y="6932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40</xdr:row>
      <xdr:rowOff>75624</xdr:rowOff>
    </xdr:from>
    <xdr:ext cx="599010" cy="259045"/>
    <xdr:sp macro="" textlink="">
      <xdr:nvSpPr>
        <xdr:cNvPr id="141" name="n_2aveValue【道路】&#10;一人当たり延長">
          <a:extLst>
            <a:ext uri="{FF2B5EF4-FFF2-40B4-BE49-F238E27FC236}">
              <a16:creationId xmlns:a16="http://schemas.microsoft.com/office/drawing/2014/main" id="{35B6D3FD-3553-4102-B034-48D7E970DB1C}"/>
            </a:ext>
          </a:extLst>
        </xdr:cNvPr>
        <xdr:cNvSpPr txBox="1"/>
      </xdr:nvSpPr>
      <xdr:spPr>
        <a:xfrm>
          <a:off x="8450794" y="693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40</xdr:row>
      <xdr:rowOff>76070</xdr:rowOff>
    </xdr:from>
    <xdr:ext cx="599010" cy="259045"/>
    <xdr:sp macro="" textlink="">
      <xdr:nvSpPr>
        <xdr:cNvPr id="142" name="n_3aveValue【道路】&#10;一人当たり延長">
          <a:extLst>
            <a:ext uri="{FF2B5EF4-FFF2-40B4-BE49-F238E27FC236}">
              <a16:creationId xmlns:a16="http://schemas.microsoft.com/office/drawing/2014/main" id="{70655F43-7DF6-40A7-BE58-5C7C9085358B}"/>
            </a:ext>
          </a:extLst>
        </xdr:cNvPr>
        <xdr:cNvSpPr txBox="1"/>
      </xdr:nvSpPr>
      <xdr:spPr>
        <a:xfrm>
          <a:off x="7561794" y="6934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73982</xdr:rowOff>
    </xdr:from>
    <xdr:ext cx="534377" cy="259045"/>
    <xdr:sp macro="" textlink="">
      <xdr:nvSpPr>
        <xdr:cNvPr id="143" name="n_4aveValue【道路】&#10;一人当たり延長">
          <a:extLst>
            <a:ext uri="{FF2B5EF4-FFF2-40B4-BE49-F238E27FC236}">
              <a16:creationId xmlns:a16="http://schemas.microsoft.com/office/drawing/2014/main" id="{0BC95E60-5B64-4BC9-A83F-C088871DD563}"/>
            </a:ext>
          </a:extLst>
        </xdr:cNvPr>
        <xdr:cNvSpPr txBox="1"/>
      </xdr:nvSpPr>
      <xdr:spPr>
        <a:xfrm>
          <a:off x="6705111" y="727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68764</xdr:rowOff>
    </xdr:from>
    <xdr:ext cx="534377" cy="259045"/>
    <xdr:sp macro="" textlink="">
      <xdr:nvSpPr>
        <xdr:cNvPr id="144" name="n_1mainValue【道路】&#10;一人当たり延長">
          <a:extLst>
            <a:ext uri="{FF2B5EF4-FFF2-40B4-BE49-F238E27FC236}">
              <a16:creationId xmlns:a16="http://schemas.microsoft.com/office/drawing/2014/main" id="{0A10B5DB-0CFB-4056-A553-2420E0270376}"/>
            </a:ext>
          </a:extLst>
        </xdr:cNvPr>
        <xdr:cNvSpPr txBox="1"/>
      </xdr:nvSpPr>
      <xdr:spPr>
        <a:xfrm>
          <a:off x="9359411" y="726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69022</xdr:rowOff>
    </xdr:from>
    <xdr:ext cx="534377" cy="259045"/>
    <xdr:sp macro="" textlink="">
      <xdr:nvSpPr>
        <xdr:cNvPr id="145" name="n_2mainValue【道路】&#10;一人当たり延長">
          <a:extLst>
            <a:ext uri="{FF2B5EF4-FFF2-40B4-BE49-F238E27FC236}">
              <a16:creationId xmlns:a16="http://schemas.microsoft.com/office/drawing/2014/main" id="{C8DA8CBB-3F7F-4125-8F43-5E6EDE785952}"/>
            </a:ext>
          </a:extLst>
        </xdr:cNvPr>
        <xdr:cNvSpPr txBox="1"/>
      </xdr:nvSpPr>
      <xdr:spPr>
        <a:xfrm>
          <a:off x="8483111" y="726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69321</xdr:rowOff>
    </xdr:from>
    <xdr:ext cx="534377" cy="259045"/>
    <xdr:sp macro="" textlink="">
      <xdr:nvSpPr>
        <xdr:cNvPr id="146" name="n_3mainValue【道路】&#10;一人当たり延長">
          <a:extLst>
            <a:ext uri="{FF2B5EF4-FFF2-40B4-BE49-F238E27FC236}">
              <a16:creationId xmlns:a16="http://schemas.microsoft.com/office/drawing/2014/main" id="{6A0AD2E0-F2E3-49E7-9D8B-6E144CD7310B}"/>
            </a:ext>
          </a:extLst>
        </xdr:cNvPr>
        <xdr:cNvSpPr txBox="1"/>
      </xdr:nvSpPr>
      <xdr:spPr>
        <a:xfrm>
          <a:off x="7594111" y="7270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95104</xdr:rowOff>
    </xdr:from>
    <xdr:ext cx="534377" cy="259045"/>
    <xdr:sp macro="" textlink="">
      <xdr:nvSpPr>
        <xdr:cNvPr id="147" name="n_4mainValue【道路】&#10;一人当たり延長">
          <a:extLst>
            <a:ext uri="{FF2B5EF4-FFF2-40B4-BE49-F238E27FC236}">
              <a16:creationId xmlns:a16="http://schemas.microsoft.com/office/drawing/2014/main" id="{D58DB78A-4770-405C-AE83-A107DEC164AD}"/>
            </a:ext>
          </a:extLst>
        </xdr:cNvPr>
        <xdr:cNvSpPr txBox="1"/>
      </xdr:nvSpPr>
      <xdr:spPr>
        <a:xfrm>
          <a:off x="6705111" y="6953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F29683CF-F7AA-4405-9E15-C835D309AAC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7382A28E-9768-445F-B724-F321CDC1968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71AB313F-64B3-4187-9629-98C5A8C6C4E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42B12030-C56F-4478-8D76-70DDF4B2398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D0585DB7-0991-43B9-838E-3313E8EBCA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7C85BD2F-2BA1-41FE-8896-BEA7E2CD02C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5F63798F-2D4D-44B9-8817-0CB0D476138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4A8A9F86-BCBF-4AAB-9781-144EA462095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4C3A23D2-BBC1-4A0E-A57A-932B38907DA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4E76133B-5E11-4370-A9B4-A5D0CF6E930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2746A754-79CA-47C0-871D-159E3FA15CE2}"/>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CB12E17D-BE78-4F73-A089-87BFB1DEC521}"/>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AC5BC0F3-53EC-4FD7-84CB-A3DF6F64514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1727A9E9-C1DF-4868-9570-5EAEDFC6C15E}"/>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26E435AC-C054-4763-AEDB-C8ABC26B3A27}"/>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53E4AA09-F170-41A1-A0D7-60BF9E74FC44}"/>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885997CE-5128-4A80-AE39-31629A1640D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E2445A84-925D-4A8A-8B88-4898F90775B6}"/>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427D6D3A-64A1-496B-8294-45DC3ACDAA54}"/>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3A821598-3426-40DF-9398-DA8B941446A4}"/>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AA3DA5DE-C524-44FF-948F-276B69BB6551}"/>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2FB5E8DF-637B-4391-9531-183F1C6C302A}"/>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19064404-702E-42A2-A592-26F434A17BCF}"/>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434C2E4C-773A-4863-84B4-7A1C89164F5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582389E4-6EF0-4B07-A22C-16E99ED43B9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153488</xdr:rowOff>
    </xdr:from>
    <xdr:to>
      <xdr:col>24</xdr:col>
      <xdr:colOff>62865</xdr:colOff>
      <xdr:row>64</xdr:row>
      <xdr:rowOff>71846</xdr:rowOff>
    </xdr:to>
    <xdr:cxnSp macro="">
      <xdr:nvCxnSpPr>
        <xdr:cNvPr id="173" name="直線コネクタ 172">
          <a:extLst>
            <a:ext uri="{FF2B5EF4-FFF2-40B4-BE49-F238E27FC236}">
              <a16:creationId xmlns:a16="http://schemas.microsoft.com/office/drawing/2014/main" id="{D15CD98B-3F33-4BDE-82AE-BE10EFAB374C}"/>
            </a:ext>
          </a:extLst>
        </xdr:cNvPr>
        <xdr:cNvCxnSpPr/>
      </xdr:nvCxnSpPr>
      <xdr:spPr>
        <a:xfrm flipV="1">
          <a:off x="4634865" y="9583238"/>
          <a:ext cx="0" cy="1461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75673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94B0DDB9-D21D-4504-93F1-89661525B347}"/>
            </a:ext>
          </a:extLst>
        </xdr:cNvPr>
        <xdr:cNvSpPr txBox="1"/>
      </xdr:nvSpPr>
      <xdr:spPr>
        <a:xfrm>
          <a:off x="4673600" y="11048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71846</xdr:rowOff>
    </xdr:from>
    <xdr:to>
      <xdr:col>24</xdr:col>
      <xdr:colOff>152400</xdr:colOff>
      <xdr:row>64</xdr:row>
      <xdr:rowOff>71846</xdr:rowOff>
    </xdr:to>
    <xdr:cxnSp macro="">
      <xdr:nvCxnSpPr>
        <xdr:cNvPr id="175" name="直線コネクタ 174">
          <a:extLst>
            <a:ext uri="{FF2B5EF4-FFF2-40B4-BE49-F238E27FC236}">
              <a16:creationId xmlns:a16="http://schemas.microsoft.com/office/drawing/2014/main" id="{9B92475A-58C2-4908-9473-D3336EDB8A6D}"/>
            </a:ext>
          </a:extLst>
        </xdr:cNvPr>
        <xdr:cNvCxnSpPr/>
      </xdr:nvCxnSpPr>
      <xdr:spPr>
        <a:xfrm>
          <a:off x="4546600" y="1104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100165</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406E358B-5976-4A68-B158-8BFC58C20171}"/>
            </a:ext>
          </a:extLst>
        </xdr:cNvPr>
        <xdr:cNvSpPr txBox="1"/>
      </xdr:nvSpPr>
      <xdr:spPr>
        <a:xfrm>
          <a:off x="4673600" y="935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153488</xdr:rowOff>
    </xdr:from>
    <xdr:to>
      <xdr:col>24</xdr:col>
      <xdr:colOff>152400</xdr:colOff>
      <xdr:row>55</xdr:row>
      <xdr:rowOff>153488</xdr:rowOff>
    </xdr:to>
    <xdr:cxnSp macro="">
      <xdr:nvCxnSpPr>
        <xdr:cNvPr id="177" name="直線コネクタ 176">
          <a:extLst>
            <a:ext uri="{FF2B5EF4-FFF2-40B4-BE49-F238E27FC236}">
              <a16:creationId xmlns:a16="http://schemas.microsoft.com/office/drawing/2014/main" id="{5F8C2A5F-7B6C-4F6C-9C8A-1566D2FCCCA8}"/>
            </a:ext>
          </a:extLst>
        </xdr:cNvPr>
        <xdr:cNvCxnSpPr/>
      </xdr:nvCxnSpPr>
      <xdr:spPr>
        <a:xfrm>
          <a:off x="4546600" y="958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103976</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870975A7-C295-4E77-AAB1-AE043C4765F7}"/>
            </a:ext>
          </a:extLst>
        </xdr:cNvPr>
        <xdr:cNvSpPr txBox="1"/>
      </xdr:nvSpPr>
      <xdr:spPr>
        <a:xfrm>
          <a:off x="4673600" y="10390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179" name="フローチャート: 判断 178">
          <a:extLst>
            <a:ext uri="{FF2B5EF4-FFF2-40B4-BE49-F238E27FC236}">
              <a16:creationId xmlns:a16="http://schemas.microsoft.com/office/drawing/2014/main" id="{B566C0A5-C494-4918-B5EC-75AFA2A33155}"/>
            </a:ext>
          </a:extLst>
        </xdr:cNvPr>
        <xdr:cNvSpPr/>
      </xdr:nvSpPr>
      <xdr:spPr>
        <a:xfrm>
          <a:off x="4584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133713</xdr:rowOff>
    </xdr:from>
    <xdr:to>
      <xdr:col>20</xdr:col>
      <xdr:colOff>38100</xdr:colOff>
      <xdr:row>61</xdr:row>
      <xdr:rowOff>63863</xdr:rowOff>
    </xdr:to>
    <xdr:sp macro="" textlink="">
      <xdr:nvSpPr>
        <xdr:cNvPr id="180" name="フローチャート: 判断 179">
          <a:extLst>
            <a:ext uri="{FF2B5EF4-FFF2-40B4-BE49-F238E27FC236}">
              <a16:creationId xmlns:a16="http://schemas.microsoft.com/office/drawing/2014/main" id="{3F17EA6C-8CA6-4B4D-A06D-5632B27EA974}"/>
            </a:ext>
          </a:extLst>
        </xdr:cNvPr>
        <xdr:cNvSpPr/>
      </xdr:nvSpPr>
      <xdr:spPr>
        <a:xfrm>
          <a:off x="3746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127181</xdr:rowOff>
    </xdr:from>
    <xdr:to>
      <xdr:col>15</xdr:col>
      <xdr:colOff>101600</xdr:colOff>
      <xdr:row>61</xdr:row>
      <xdr:rowOff>57331</xdr:rowOff>
    </xdr:to>
    <xdr:sp macro="" textlink="">
      <xdr:nvSpPr>
        <xdr:cNvPr id="181" name="フローチャート: 判断 180">
          <a:extLst>
            <a:ext uri="{FF2B5EF4-FFF2-40B4-BE49-F238E27FC236}">
              <a16:creationId xmlns:a16="http://schemas.microsoft.com/office/drawing/2014/main" id="{3DC2969B-7960-4874-A22A-F8CD89CE87E3}"/>
            </a:ext>
          </a:extLst>
        </xdr:cNvPr>
        <xdr:cNvSpPr/>
      </xdr:nvSpPr>
      <xdr:spPr>
        <a:xfrm>
          <a:off x="2857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83094</xdr:rowOff>
    </xdr:from>
    <xdr:to>
      <xdr:col>10</xdr:col>
      <xdr:colOff>165100</xdr:colOff>
      <xdr:row>61</xdr:row>
      <xdr:rowOff>13244</xdr:rowOff>
    </xdr:to>
    <xdr:sp macro="" textlink="">
      <xdr:nvSpPr>
        <xdr:cNvPr id="182" name="フローチャート: 判断 181">
          <a:extLst>
            <a:ext uri="{FF2B5EF4-FFF2-40B4-BE49-F238E27FC236}">
              <a16:creationId xmlns:a16="http://schemas.microsoft.com/office/drawing/2014/main" id="{609565A4-D24E-47C2-8542-C5E3500871AD}"/>
            </a:ext>
          </a:extLst>
        </xdr:cNvPr>
        <xdr:cNvSpPr/>
      </xdr:nvSpPr>
      <xdr:spPr>
        <a:xfrm>
          <a:off x="1968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79828</xdr:rowOff>
    </xdr:from>
    <xdr:to>
      <xdr:col>6</xdr:col>
      <xdr:colOff>38100</xdr:colOff>
      <xdr:row>61</xdr:row>
      <xdr:rowOff>9978</xdr:rowOff>
    </xdr:to>
    <xdr:sp macro="" textlink="">
      <xdr:nvSpPr>
        <xdr:cNvPr id="183" name="フローチャート: 判断 182">
          <a:extLst>
            <a:ext uri="{FF2B5EF4-FFF2-40B4-BE49-F238E27FC236}">
              <a16:creationId xmlns:a16="http://schemas.microsoft.com/office/drawing/2014/main" id="{10051FC5-95A0-4BAA-887F-707F51F9247B}"/>
            </a:ext>
          </a:extLst>
        </xdr:cNvPr>
        <xdr:cNvSpPr/>
      </xdr:nvSpPr>
      <xdr:spPr>
        <a:xfrm>
          <a:off x="1079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81039136-69E4-43F8-806C-7FD67711F96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A0D901AA-643A-49D2-A42A-423205CDE22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92CA792F-38DB-4667-BF8E-F3C002148EE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1D04FD12-5A2A-4E37-8352-B9B5B85F87E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553AAC46-22ED-4E7D-A5BA-BFEDB7D9309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158206</xdr:rowOff>
    </xdr:from>
    <xdr:to>
      <xdr:col>24</xdr:col>
      <xdr:colOff>114300</xdr:colOff>
      <xdr:row>60</xdr:row>
      <xdr:rowOff>88356</xdr:rowOff>
    </xdr:to>
    <xdr:sp macro="" textlink="">
      <xdr:nvSpPr>
        <xdr:cNvPr id="189" name="楕円 188">
          <a:extLst>
            <a:ext uri="{FF2B5EF4-FFF2-40B4-BE49-F238E27FC236}">
              <a16:creationId xmlns:a16="http://schemas.microsoft.com/office/drawing/2014/main" id="{E449ADE2-76D7-41DA-B8F0-89BC3EAF4553}"/>
            </a:ext>
          </a:extLst>
        </xdr:cNvPr>
        <xdr:cNvSpPr/>
      </xdr:nvSpPr>
      <xdr:spPr>
        <a:xfrm>
          <a:off x="4584700" y="1027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9633</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411E0176-D9D8-4BF6-A0EF-C2264405A61C}"/>
            </a:ext>
          </a:extLst>
        </xdr:cNvPr>
        <xdr:cNvSpPr txBox="1"/>
      </xdr:nvSpPr>
      <xdr:spPr>
        <a:xfrm>
          <a:off x="4673600" y="10125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135346</xdr:rowOff>
    </xdr:from>
    <xdr:to>
      <xdr:col>20</xdr:col>
      <xdr:colOff>38100</xdr:colOff>
      <xdr:row>60</xdr:row>
      <xdr:rowOff>65496</xdr:rowOff>
    </xdr:to>
    <xdr:sp macro="" textlink="">
      <xdr:nvSpPr>
        <xdr:cNvPr id="191" name="楕円 190">
          <a:extLst>
            <a:ext uri="{FF2B5EF4-FFF2-40B4-BE49-F238E27FC236}">
              <a16:creationId xmlns:a16="http://schemas.microsoft.com/office/drawing/2014/main" id="{7B8B8E83-C054-4043-9F61-1FA66426320A}"/>
            </a:ext>
          </a:extLst>
        </xdr:cNvPr>
        <xdr:cNvSpPr/>
      </xdr:nvSpPr>
      <xdr:spPr>
        <a:xfrm>
          <a:off x="3746500" y="1025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14696</xdr:rowOff>
    </xdr:from>
    <xdr:to>
      <xdr:col>24</xdr:col>
      <xdr:colOff>63500</xdr:colOff>
      <xdr:row>60</xdr:row>
      <xdr:rowOff>37556</xdr:rowOff>
    </xdr:to>
    <xdr:cxnSp macro="">
      <xdr:nvCxnSpPr>
        <xdr:cNvPr id="192" name="直線コネクタ 191">
          <a:extLst>
            <a:ext uri="{FF2B5EF4-FFF2-40B4-BE49-F238E27FC236}">
              <a16:creationId xmlns:a16="http://schemas.microsoft.com/office/drawing/2014/main" id="{B6AEDCD8-E907-4035-8CDF-EFC627A4C3FE}"/>
            </a:ext>
          </a:extLst>
        </xdr:cNvPr>
        <xdr:cNvCxnSpPr/>
      </xdr:nvCxnSpPr>
      <xdr:spPr>
        <a:xfrm>
          <a:off x="3797300" y="1030169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110853</xdr:rowOff>
    </xdr:from>
    <xdr:to>
      <xdr:col>15</xdr:col>
      <xdr:colOff>101600</xdr:colOff>
      <xdr:row>60</xdr:row>
      <xdr:rowOff>41003</xdr:rowOff>
    </xdr:to>
    <xdr:sp macro="" textlink="">
      <xdr:nvSpPr>
        <xdr:cNvPr id="193" name="楕円 192">
          <a:extLst>
            <a:ext uri="{FF2B5EF4-FFF2-40B4-BE49-F238E27FC236}">
              <a16:creationId xmlns:a16="http://schemas.microsoft.com/office/drawing/2014/main" id="{4019612F-9BA3-4413-A726-91336D8D2717}"/>
            </a:ext>
          </a:extLst>
        </xdr:cNvPr>
        <xdr:cNvSpPr/>
      </xdr:nvSpPr>
      <xdr:spPr>
        <a:xfrm>
          <a:off x="2857500" y="1022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161653</xdr:rowOff>
    </xdr:from>
    <xdr:to>
      <xdr:col>19</xdr:col>
      <xdr:colOff>177800</xdr:colOff>
      <xdr:row>60</xdr:row>
      <xdr:rowOff>14696</xdr:rowOff>
    </xdr:to>
    <xdr:cxnSp macro="">
      <xdr:nvCxnSpPr>
        <xdr:cNvPr id="194" name="直線コネクタ 193">
          <a:extLst>
            <a:ext uri="{FF2B5EF4-FFF2-40B4-BE49-F238E27FC236}">
              <a16:creationId xmlns:a16="http://schemas.microsoft.com/office/drawing/2014/main" id="{2FBEF93D-0DEC-43BD-8427-3863E880E914}"/>
            </a:ext>
          </a:extLst>
        </xdr:cNvPr>
        <xdr:cNvCxnSpPr/>
      </xdr:nvCxnSpPr>
      <xdr:spPr>
        <a:xfrm>
          <a:off x="2908300" y="1027720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86360</xdr:rowOff>
    </xdr:from>
    <xdr:to>
      <xdr:col>10</xdr:col>
      <xdr:colOff>165100</xdr:colOff>
      <xdr:row>60</xdr:row>
      <xdr:rowOff>16510</xdr:rowOff>
    </xdr:to>
    <xdr:sp macro="" textlink="">
      <xdr:nvSpPr>
        <xdr:cNvPr id="195" name="楕円 194">
          <a:extLst>
            <a:ext uri="{FF2B5EF4-FFF2-40B4-BE49-F238E27FC236}">
              <a16:creationId xmlns:a16="http://schemas.microsoft.com/office/drawing/2014/main" id="{BE1B8EC9-5F03-4D27-AD2B-0ADB22E8591A}"/>
            </a:ext>
          </a:extLst>
        </xdr:cNvPr>
        <xdr:cNvSpPr/>
      </xdr:nvSpPr>
      <xdr:spPr>
        <a:xfrm>
          <a:off x="19685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137160</xdr:rowOff>
    </xdr:from>
    <xdr:to>
      <xdr:col>15</xdr:col>
      <xdr:colOff>50800</xdr:colOff>
      <xdr:row>59</xdr:row>
      <xdr:rowOff>161653</xdr:rowOff>
    </xdr:to>
    <xdr:cxnSp macro="">
      <xdr:nvCxnSpPr>
        <xdr:cNvPr id="196" name="直線コネクタ 195">
          <a:extLst>
            <a:ext uri="{FF2B5EF4-FFF2-40B4-BE49-F238E27FC236}">
              <a16:creationId xmlns:a16="http://schemas.microsoft.com/office/drawing/2014/main" id="{0C86A2BE-9CCF-40AB-A6BF-63A93DB46DB3}"/>
            </a:ext>
          </a:extLst>
        </xdr:cNvPr>
        <xdr:cNvCxnSpPr/>
      </xdr:nvCxnSpPr>
      <xdr:spPr>
        <a:xfrm>
          <a:off x="2019300" y="1025271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68399</xdr:rowOff>
    </xdr:from>
    <xdr:to>
      <xdr:col>6</xdr:col>
      <xdr:colOff>38100</xdr:colOff>
      <xdr:row>59</xdr:row>
      <xdr:rowOff>169999</xdr:rowOff>
    </xdr:to>
    <xdr:sp macro="" textlink="">
      <xdr:nvSpPr>
        <xdr:cNvPr id="197" name="楕円 196">
          <a:extLst>
            <a:ext uri="{FF2B5EF4-FFF2-40B4-BE49-F238E27FC236}">
              <a16:creationId xmlns:a16="http://schemas.microsoft.com/office/drawing/2014/main" id="{103BD6C1-9E35-4004-8E63-250E3650FE82}"/>
            </a:ext>
          </a:extLst>
        </xdr:cNvPr>
        <xdr:cNvSpPr/>
      </xdr:nvSpPr>
      <xdr:spPr>
        <a:xfrm>
          <a:off x="1079500" y="1018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119199</xdr:rowOff>
    </xdr:from>
    <xdr:to>
      <xdr:col>10</xdr:col>
      <xdr:colOff>114300</xdr:colOff>
      <xdr:row>59</xdr:row>
      <xdr:rowOff>137160</xdr:rowOff>
    </xdr:to>
    <xdr:cxnSp macro="">
      <xdr:nvCxnSpPr>
        <xdr:cNvPr id="198" name="直線コネクタ 197">
          <a:extLst>
            <a:ext uri="{FF2B5EF4-FFF2-40B4-BE49-F238E27FC236}">
              <a16:creationId xmlns:a16="http://schemas.microsoft.com/office/drawing/2014/main" id="{53FF34C0-4B50-4F8D-80F3-E247371F114C}"/>
            </a:ext>
          </a:extLst>
        </xdr:cNvPr>
        <xdr:cNvCxnSpPr/>
      </xdr:nvCxnSpPr>
      <xdr:spPr>
        <a:xfrm>
          <a:off x="1130300" y="10234749"/>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54990</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04D38DD4-EF0E-4813-8FFA-738E0BBF3A00}"/>
            </a:ext>
          </a:extLst>
        </xdr:cNvPr>
        <xdr:cNvSpPr txBox="1"/>
      </xdr:nvSpPr>
      <xdr:spPr>
        <a:xfrm>
          <a:off x="35820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48458</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3D67BCC4-55D9-4605-AC03-213F38A25E96}"/>
            </a:ext>
          </a:extLst>
        </xdr:cNvPr>
        <xdr:cNvSpPr txBox="1"/>
      </xdr:nvSpPr>
      <xdr:spPr>
        <a:xfrm>
          <a:off x="2705744"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4371</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BC8E5EF4-5326-48EB-94B7-6A83AEE89340}"/>
            </a:ext>
          </a:extLst>
        </xdr:cNvPr>
        <xdr:cNvSpPr txBox="1"/>
      </xdr:nvSpPr>
      <xdr:spPr>
        <a:xfrm>
          <a:off x="1816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1105</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268519CE-F16F-4871-B533-D84B2E32918C}"/>
            </a:ext>
          </a:extLst>
        </xdr:cNvPr>
        <xdr:cNvSpPr txBox="1"/>
      </xdr:nvSpPr>
      <xdr:spPr>
        <a:xfrm>
          <a:off x="927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82023</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893BB042-94E9-4AED-9B06-71DA910E35CD}"/>
            </a:ext>
          </a:extLst>
        </xdr:cNvPr>
        <xdr:cNvSpPr txBox="1"/>
      </xdr:nvSpPr>
      <xdr:spPr>
        <a:xfrm>
          <a:off x="3582044" y="10026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57530</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54401480-DDFD-46F4-ACD3-B879B2064AA6}"/>
            </a:ext>
          </a:extLst>
        </xdr:cNvPr>
        <xdr:cNvSpPr txBox="1"/>
      </xdr:nvSpPr>
      <xdr:spPr>
        <a:xfrm>
          <a:off x="2705744" y="1000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33037</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FC3243E5-0E11-4EAD-AD47-C06064859681}"/>
            </a:ext>
          </a:extLst>
        </xdr:cNvPr>
        <xdr:cNvSpPr txBox="1"/>
      </xdr:nvSpPr>
      <xdr:spPr>
        <a:xfrm>
          <a:off x="1816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15076</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23474499-6D4F-406C-981C-40A64747AE8F}"/>
            </a:ext>
          </a:extLst>
        </xdr:cNvPr>
        <xdr:cNvSpPr txBox="1"/>
      </xdr:nvSpPr>
      <xdr:spPr>
        <a:xfrm>
          <a:off x="927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C8470035-118F-4607-B1E8-1565A972126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193B8A6C-CEF3-4EE3-B335-9F4720A0DD5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82550EB3-F4FF-4CE9-A68D-73DCA7B7075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89DFC07B-FFB9-4024-BA1E-D3637342768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CEBC03C0-FB74-4932-81ED-2CB8D1EBDD9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65740D6F-436A-4F82-A092-F5D3C75D2D8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6A7662D0-2509-4296-8E32-B6426AE9DCB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E1A9F664-741D-40C6-844D-E9A0159745F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785CD77E-00F4-43C0-AF98-0C2CF286C2A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FC218691-6188-419D-AF4D-A2775E5D427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7" name="直線コネクタ 216">
          <a:extLst>
            <a:ext uri="{FF2B5EF4-FFF2-40B4-BE49-F238E27FC236}">
              <a16:creationId xmlns:a16="http://schemas.microsoft.com/office/drawing/2014/main" id="{61D2E48C-E9E8-415B-9102-7E3A7475B353}"/>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8" name="テキスト ボックス 217">
          <a:extLst>
            <a:ext uri="{FF2B5EF4-FFF2-40B4-BE49-F238E27FC236}">
              <a16:creationId xmlns:a16="http://schemas.microsoft.com/office/drawing/2014/main" id="{99133B51-6DC7-4820-8387-E1A753243993}"/>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9" name="直線コネクタ 218">
          <a:extLst>
            <a:ext uri="{FF2B5EF4-FFF2-40B4-BE49-F238E27FC236}">
              <a16:creationId xmlns:a16="http://schemas.microsoft.com/office/drawing/2014/main" id="{6D6CCB65-8287-42B4-B52C-332FCE421563}"/>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0" name="テキスト ボックス 219">
          <a:extLst>
            <a:ext uri="{FF2B5EF4-FFF2-40B4-BE49-F238E27FC236}">
              <a16:creationId xmlns:a16="http://schemas.microsoft.com/office/drawing/2014/main" id="{73FB1B2C-AD45-4C3B-823D-3A4AE9A09A9F}"/>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1" name="直線コネクタ 220">
          <a:extLst>
            <a:ext uri="{FF2B5EF4-FFF2-40B4-BE49-F238E27FC236}">
              <a16:creationId xmlns:a16="http://schemas.microsoft.com/office/drawing/2014/main" id="{2EC9D7BC-EA54-421C-9A9B-07AFEB42AC47}"/>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2" name="テキスト ボックス 221">
          <a:extLst>
            <a:ext uri="{FF2B5EF4-FFF2-40B4-BE49-F238E27FC236}">
              <a16:creationId xmlns:a16="http://schemas.microsoft.com/office/drawing/2014/main" id="{29565444-F795-4F6C-9FB3-432F304FF98A}"/>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3" name="直線コネクタ 222">
          <a:extLst>
            <a:ext uri="{FF2B5EF4-FFF2-40B4-BE49-F238E27FC236}">
              <a16:creationId xmlns:a16="http://schemas.microsoft.com/office/drawing/2014/main" id="{D2E792C2-98E8-466B-A48D-947F646C5464}"/>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4" name="テキスト ボックス 223">
          <a:extLst>
            <a:ext uri="{FF2B5EF4-FFF2-40B4-BE49-F238E27FC236}">
              <a16:creationId xmlns:a16="http://schemas.microsoft.com/office/drawing/2014/main" id="{6B2363B3-ABFD-4294-BA42-D3AFE0F690B5}"/>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F803F5BE-09E0-49D9-A897-A45665FEAC4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B170174E-F6D1-4E40-8B1E-E7E6CF289F6C}"/>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54C17B15-C06E-464A-ABE4-997A14B2074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52223</xdr:rowOff>
    </xdr:from>
    <xdr:to>
      <xdr:col>54</xdr:col>
      <xdr:colOff>189865</xdr:colOff>
      <xdr:row>63</xdr:row>
      <xdr:rowOff>170174</xdr:rowOff>
    </xdr:to>
    <xdr:cxnSp macro="">
      <xdr:nvCxnSpPr>
        <xdr:cNvPr id="228" name="直線コネクタ 227">
          <a:extLst>
            <a:ext uri="{FF2B5EF4-FFF2-40B4-BE49-F238E27FC236}">
              <a16:creationId xmlns:a16="http://schemas.microsoft.com/office/drawing/2014/main" id="{13B3CB16-FE62-4C2C-A9A8-7E40B702C52E}"/>
            </a:ext>
          </a:extLst>
        </xdr:cNvPr>
        <xdr:cNvCxnSpPr/>
      </xdr:nvCxnSpPr>
      <xdr:spPr>
        <a:xfrm flipV="1">
          <a:off x="10476865" y="9481973"/>
          <a:ext cx="0" cy="148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2551</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86377749-6A95-4C42-A3B4-BF76FFA05EE4}"/>
            </a:ext>
          </a:extLst>
        </xdr:cNvPr>
        <xdr:cNvSpPr txBox="1"/>
      </xdr:nvSpPr>
      <xdr:spPr>
        <a:xfrm>
          <a:off x="10515600" y="1097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170174</xdr:rowOff>
    </xdr:from>
    <xdr:to>
      <xdr:col>55</xdr:col>
      <xdr:colOff>88900</xdr:colOff>
      <xdr:row>63</xdr:row>
      <xdr:rowOff>170174</xdr:rowOff>
    </xdr:to>
    <xdr:cxnSp macro="">
      <xdr:nvCxnSpPr>
        <xdr:cNvPr id="230" name="直線コネクタ 229">
          <a:extLst>
            <a:ext uri="{FF2B5EF4-FFF2-40B4-BE49-F238E27FC236}">
              <a16:creationId xmlns:a16="http://schemas.microsoft.com/office/drawing/2014/main" id="{3913CDCD-A623-4C03-952C-D076B2FFDB28}"/>
            </a:ext>
          </a:extLst>
        </xdr:cNvPr>
        <xdr:cNvCxnSpPr/>
      </xdr:nvCxnSpPr>
      <xdr:spPr>
        <a:xfrm>
          <a:off x="10388600" y="10971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170350</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97D05735-2FBB-4B09-9198-1165FF6CC090}"/>
            </a:ext>
          </a:extLst>
        </xdr:cNvPr>
        <xdr:cNvSpPr txBox="1"/>
      </xdr:nvSpPr>
      <xdr:spPr>
        <a:xfrm>
          <a:off x="10515600" y="92572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52223</xdr:rowOff>
    </xdr:from>
    <xdr:to>
      <xdr:col>55</xdr:col>
      <xdr:colOff>88900</xdr:colOff>
      <xdr:row>55</xdr:row>
      <xdr:rowOff>52223</xdr:rowOff>
    </xdr:to>
    <xdr:cxnSp macro="">
      <xdr:nvCxnSpPr>
        <xdr:cNvPr id="232" name="直線コネクタ 231">
          <a:extLst>
            <a:ext uri="{FF2B5EF4-FFF2-40B4-BE49-F238E27FC236}">
              <a16:creationId xmlns:a16="http://schemas.microsoft.com/office/drawing/2014/main" id="{8A0CB13A-93A6-4F59-BC04-1CCD54A094F6}"/>
            </a:ext>
          </a:extLst>
        </xdr:cNvPr>
        <xdr:cNvCxnSpPr/>
      </xdr:nvCxnSpPr>
      <xdr:spPr>
        <a:xfrm>
          <a:off x="10388600" y="948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166571</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5FC16E11-4012-44A0-AA58-621A8BC73DD1}"/>
            </a:ext>
          </a:extLst>
        </xdr:cNvPr>
        <xdr:cNvSpPr txBox="1"/>
      </xdr:nvSpPr>
      <xdr:spPr>
        <a:xfrm>
          <a:off x="10515600" y="106250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16694</xdr:rowOff>
    </xdr:from>
    <xdr:to>
      <xdr:col>55</xdr:col>
      <xdr:colOff>50800</xdr:colOff>
      <xdr:row>62</xdr:row>
      <xdr:rowOff>118294</xdr:rowOff>
    </xdr:to>
    <xdr:sp macro="" textlink="">
      <xdr:nvSpPr>
        <xdr:cNvPr id="234" name="フローチャート: 判断 233">
          <a:extLst>
            <a:ext uri="{FF2B5EF4-FFF2-40B4-BE49-F238E27FC236}">
              <a16:creationId xmlns:a16="http://schemas.microsoft.com/office/drawing/2014/main" id="{BFCC6B61-5A0F-475D-AAC0-FCDCE138B556}"/>
            </a:ext>
          </a:extLst>
        </xdr:cNvPr>
        <xdr:cNvSpPr/>
      </xdr:nvSpPr>
      <xdr:spPr>
        <a:xfrm>
          <a:off x="10426700" y="1064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45998</xdr:rowOff>
    </xdr:from>
    <xdr:to>
      <xdr:col>50</xdr:col>
      <xdr:colOff>165100</xdr:colOff>
      <xdr:row>62</xdr:row>
      <xdr:rowOff>147598</xdr:rowOff>
    </xdr:to>
    <xdr:sp macro="" textlink="">
      <xdr:nvSpPr>
        <xdr:cNvPr id="235" name="フローチャート: 判断 234">
          <a:extLst>
            <a:ext uri="{FF2B5EF4-FFF2-40B4-BE49-F238E27FC236}">
              <a16:creationId xmlns:a16="http://schemas.microsoft.com/office/drawing/2014/main" id="{AFC3CE93-D130-4713-9DE2-BE039F87A487}"/>
            </a:ext>
          </a:extLst>
        </xdr:cNvPr>
        <xdr:cNvSpPr/>
      </xdr:nvSpPr>
      <xdr:spPr>
        <a:xfrm>
          <a:off x="9588500" y="1067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78325</xdr:rowOff>
    </xdr:from>
    <xdr:to>
      <xdr:col>46</xdr:col>
      <xdr:colOff>38100</xdr:colOff>
      <xdr:row>63</xdr:row>
      <xdr:rowOff>8475</xdr:rowOff>
    </xdr:to>
    <xdr:sp macro="" textlink="">
      <xdr:nvSpPr>
        <xdr:cNvPr id="236" name="フローチャート: 判断 235">
          <a:extLst>
            <a:ext uri="{FF2B5EF4-FFF2-40B4-BE49-F238E27FC236}">
              <a16:creationId xmlns:a16="http://schemas.microsoft.com/office/drawing/2014/main" id="{EA781E0B-8CB0-4CD1-8C02-B0422EAD7BC8}"/>
            </a:ext>
          </a:extLst>
        </xdr:cNvPr>
        <xdr:cNvSpPr/>
      </xdr:nvSpPr>
      <xdr:spPr>
        <a:xfrm>
          <a:off x="8699500" y="107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43507</xdr:rowOff>
    </xdr:from>
    <xdr:to>
      <xdr:col>41</xdr:col>
      <xdr:colOff>101600</xdr:colOff>
      <xdr:row>62</xdr:row>
      <xdr:rowOff>145107</xdr:rowOff>
    </xdr:to>
    <xdr:sp macro="" textlink="">
      <xdr:nvSpPr>
        <xdr:cNvPr id="237" name="フローチャート: 判断 236">
          <a:extLst>
            <a:ext uri="{FF2B5EF4-FFF2-40B4-BE49-F238E27FC236}">
              <a16:creationId xmlns:a16="http://schemas.microsoft.com/office/drawing/2014/main" id="{5A2653C1-4512-4E2B-8E40-8374B5A765AD}"/>
            </a:ext>
          </a:extLst>
        </xdr:cNvPr>
        <xdr:cNvSpPr/>
      </xdr:nvSpPr>
      <xdr:spPr>
        <a:xfrm>
          <a:off x="7810500" y="1067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28473</xdr:rowOff>
    </xdr:from>
    <xdr:to>
      <xdr:col>36</xdr:col>
      <xdr:colOff>165100</xdr:colOff>
      <xdr:row>62</xdr:row>
      <xdr:rowOff>130073</xdr:rowOff>
    </xdr:to>
    <xdr:sp macro="" textlink="">
      <xdr:nvSpPr>
        <xdr:cNvPr id="238" name="フローチャート: 判断 237">
          <a:extLst>
            <a:ext uri="{FF2B5EF4-FFF2-40B4-BE49-F238E27FC236}">
              <a16:creationId xmlns:a16="http://schemas.microsoft.com/office/drawing/2014/main" id="{82CC6A76-CEC0-49A6-8AA3-FE96BD959619}"/>
            </a:ext>
          </a:extLst>
        </xdr:cNvPr>
        <xdr:cNvSpPr/>
      </xdr:nvSpPr>
      <xdr:spPr>
        <a:xfrm>
          <a:off x="6921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C2679BA5-642D-4AD1-872B-799CEDBDEF4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C17C8313-6842-4B36-831F-C41BF465A11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1B393562-2370-4EC6-AF25-45D3EA0CEAC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B9D00749-4381-45FF-B7B7-2F29CB11F40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575E5E35-80F0-490E-9E0B-AB8E6AEA84C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76513</xdr:rowOff>
    </xdr:from>
    <xdr:to>
      <xdr:col>55</xdr:col>
      <xdr:colOff>50800</xdr:colOff>
      <xdr:row>62</xdr:row>
      <xdr:rowOff>6663</xdr:rowOff>
    </xdr:to>
    <xdr:sp macro="" textlink="">
      <xdr:nvSpPr>
        <xdr:cNvPr id="244" name="楕円 243">
          <a:extLst>
            <a:ext uri="{FF2B5EF4-FFF2-40B4-BE49-F238E27FC236}">
              <a16:creationId xmlns:a16="http://schemas.microsoft.com/office/drawing/2014/main" id="{9BA5461F-CACF-4CBA-9627-D4B4B820AA2B}"/>
            </a:ext>
          </a:extLst>
        </xdr:cNvPr>
        <xdr:cNvSpPr/>
      </xdr:nvSpPr>
      <xdr:spPr>
        <a:xfrm>
          <a:off x="10426700" y="1053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99390</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092C215B-3DE0-4966-AB54-C7FA12AE451D}"/>
            </a:ext>
          </a:extLst>
        </xdr:cNvPr>
        <xdr:cNvSpPr txBox="1"/>
      </xdr:nvSpPr>
      <xdr:spPr>
        <a:xfrm>
          <a:off x="10515600" y="10386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88192</xdr:rowOff>
    </xdr:from>
    <xdr:to>
      <xdr:col>50</xdr:col>
      <xdr:colOff>165100</xdr:colOff>
      <xdr:row>62</xdr:row>
      <xdr:rowOff>18342</xdr:rowOff>
    </xdr:to>
    <xdr:sp macro="" textlink="">
      <xdr:nvSpPr>
        <xdr:cNvPr id="246" name="楕円 245">
          <a:extLst>
            <a:ext uri="{FF2B5EF4-FFF2-40B4-BE49-F238E27FC236}">
              <a16:creationId xmlns:a16="http://schemas.microsoft.com/office/drawing/2014/main" id="{E2313BF5-6633-4B91-8E55-D07F3C9984F6}"/>
            </a:ext>
          </a:extLst>
        </xdr:cNvPr>
        <xdr:cNvSpPr/>
      </xdr:nvSpPr>
      <xdr:spPr>
        <a:xfrm>
          <a:off x="9588500" y="1054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127313</xdr:rowOff>
    </xdr:from>
    <xdr:to>
      <xdr:col>55</xdr:col>
      <xdr:colOff>0</xdr:colOff>
      <xdr:row>61</xdr:row>
      <xdr:rowOff>138992</xdr:rowOff>
    </xdr:to>
    <xdr:cxnSp macro="">
      <xdr:nvCxnSpPr>
        <xdr:cNvPr id="247" name="直線コネクタ 246">
          <a:extLst>
            <a:ext uri="{FF2B5EF4-FFF2-40B4-BE49-F238E27FC236}">
              <a16:creationId xmlns:a16="http://schemas.microsoft.com/office/drawing/2014/main" id="{1BFF5239-76FC-447A-9933-64F88C762133}"/>
            </a:ext>
          </a:extLst>
        </xdr:cNvPr>
        <xdr:cNvCxnSpPr/>
      </xdr:nvCxnSpPr>
      <xdr:spPr>
        <a:xfrm flipV="1">
          <a:off x="9639300" y="10585763"/>
          <a:ext cx="838200" cy="11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97851</xdr:rowOff>
    </xdr:from>
    <xdr:to>
      <xdr:col>46</xdr:col>
      <xdr:colOff>38100</xdr:colOff>
      <xdr:row>62</xdr:row>
      <xdr:rowOff>28001</xdr:rowOff>
    </xdr:to>
    <xdr:sp macro="" textlink="">
      <xdr:nvSpPr>
        <xdr:cNvPr id="248" name="楕円 247">
          <a:extLst>
            <a:ext uri="{FF2B5EF4-FFF2-40B4-BE49-F238E27FC236}">
              <a16:creationId xmlns:a16="http://schemas.microsoft.com/office/drawing/2014/main" id="{EF1F7733-1284-4602-A914-38151B965A36}"/>
            </a:ext>
          </a:extLst>
        </xdr:cNvPr>
        <xdr:cNvSpPr/>
      </xdr:nvSpPr>
      <xdr:spPr>
        <a:xfrm>
          <a:off x="8699500" y="1055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138992</xdr:rowOff>
    </xdr:from>
    <xdr:to>
      <xdr:col>50</xdr:col>
      <xdr:colOff>114300</xdr:colOff>
      <xdr:row>61</xdr:row>
      <xdr:rowOff>148651</xdr:rowOff>
    </xdr:to>
    <xdr:cxnSp macro="">
      <xdr:nvCxnSpPr>
        <xdr:cNvPr id="249" name="直線コネクタ 248">
          <a:extLst>
            <a:ext uri="{FF2B5EF4-FFF2-40B4-BE49-F238E27FC236}">
              <a16:creationId xmlns:a16="http://schemas.microsoft.com/office/drawing/2014/main" id="{3DF528F2-9C7F-45E6-B0FF-36B4B99FC42E}"/>
            </a:ext>
          </a:extLst>
        </xdr:cNvPr>
        <xdr:cNvCxnSpPr/>
      </xdr:nvCxnSpPr>
      <xdr:spPr>
        <a:xfrm flipV="1">
          <a:off x="8750300" y="10597442"/>
          <a:ext cx="889000" cy="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106760</xdr:rowOff>
    </xdr:from>
    <xdr:to>
      <xdr:col>41</xdr:col>
      <xdr:colOff>101600</xdr:colOff>
      <xdr:row>62</xdr:row>
      <xdr:rowOff>36910</xdr:rowOff>
    </xdr:to>
    <xdr:sp macro="" textlink="">
      <xdr:nvSpPr>
        <xdr:cNvPr id="250" name="楕円 249">
          <a:extLst>
            <a:ext uri="{FF2B5EF4-FFF2-40B4-BE49-F238E27FC236}">
              <a16:creationId xmlns:a16="http://schemas.microsoft.com/office/drawing/2014/main" id="{AD41AD0F-F171-4FB2-A109-FA57448C775A}"/>
            </a:ext>
          </a:extLst>
        </xdr:cNvPr>
        <xdr:cNvSpPr/>
      </xdr:nvSpPr>
      <xdr:spPr>
        <a:xfrm>
          <a:off x="7810500" y="1056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148651</xdr:rowOff>
    </xdr:from>
    <xdr:to>
      <xdr:col>45</xdr:col>
      <xdr:colOff>177800</xdr:colOff>
      <xdr:row>61</xdr:row>
      <xdr:rowOff>157560</xdr:rowOff>
    </xdr:to>
    <xdr:cxnSp macro="">
      <xdr:nvCxnSpPr>
        <xdr:cNvPr id="251" name="直線コネクタ 250">
          <a:extLst>
            <a:ext uri="{FF2B5EF4-FFF2-40B4-BE49-F238E27FC236}">
              <a16:creationId xmlns:a16="http://schemas.microsoft.com/office/drawing/2014/main" id="{1A9FA665-71BD-41BC-AC6D-EB5189754ADF}"/>
            </a:ext>
          </a:extLst>
        </xdr:cNvPr>
        <xdr:cNvCxnSpPr/>
      </xdr:nvCxnSpPr>
      <xdr:spPr>
        <a:xfrm flipV="1">
          <a:off x="7861300" y="10607101"/>
          <a:ext cx="889000" cy="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121979</xdr:rowOff>
    </xdr:from>
    <xdr:to>
      <xdr:col>36</xdr:col>
      <xdr:colOff>165100</xdr:colOff>
      <xdr:row>62</xdr:row>
      <xdr:rowOff>52129</xdr:rowOff>
    </xdr:to>
    <xdr:sp macro="" textlink="">
      <xdr:nvSpPr>
        <xdr:cNvPr id="252" name="楕円 251">
          <a:extLst>
            <a:ext uri="{FF2B5EF4-FFF2-40B4-BE49-F238E27FC236}">
              <a16:creationId xmlns:a16="http://schemas.microsoft.com/office/drawing/2014/main" id="{D393C06F-C689-44B8-804C-E20DC16A63C8}"/>
            </a:ext>
          </a:extLst>
        </xdr:cNvPr>
        <xdr:cNvSpPr/>
      </xdr:nvSpPr>
      <xdr:spPr>
        <a:xfrm>
          <a:off x="6921500" y="1058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157560</xdr:rowOff>
    </xdr:from>
    <xdr:to>
      <xdr:col>41</xdr:col>
      <xdr:colOff>50800</xdr:colOff>
      <xdr:row>62</xdr:row>
      <xdr:rowOff>1329</xdr:rowOff>
    </xdr:to>
    <xdr:cxnSp macro="">
      <xdr:nvCxnSpPr>
        <xdr:cNvPr id="253" name="直線コネクタ 252">
          <a:extLst>
            <a:ext uri="{FF2B5EF4-FFF2-40B4-BE49-F238E27FC236}">
              <a16:creationId xmlns:a16="http://schemas.microsoft.com/office/drawing/2014/main" id="{165B0AFD-E8F1-43B7-B93B-4195CA4F32B7}"/>
            </a:ext>
          </a:extLst>
        </xdr:cNvPr>
        <xdr:cNvCxnSpPr/>
      </xdr:nvCxnSpPr>
      <xdr:spPr>
        <a:xfrm flipV="1">
          <a:off x="6972300" y="10616010"/>
          <a:ext cx="889000" cy="15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138725</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50377774-B9C8-4BA2-ACCC-C66F7C76E522}"/>
            </a:ext>
          </a:extLst>
        </xdr:cNvPr>
        <xdr:cNvSpPr txBox="1"/>
      </xdr:nvSpPr>
      <xdr:spPr>
        <a:xfrm>
          <a:off x="9327095" y="10768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171052</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66A7B54D-0B2E-44AC-A59E-9A44873BCD3D}"/>
            </a:ext>
          </a:extLst>
        </xdr:cNvPr>
        <xdr:cNvSpPr txBox="1"/>
      </xdr:nvSpPr>
      <xdr:spPr>
        <a:xfrm>
          <a:off x="8450795" y="10800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136234</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A4DB7774-251E-4B1C-9F25-90C6DE58C09D}"/>
            </a:ext>
          </a:extLst>
        </xdr:cNvPr>
        <xdr:cNvSpPr txBox="1"/>
      </xdr:nvSpPr>
      <xdr:spPr>
        <a:xfrm>
          <a:off x="7561795" y="10766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121200</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AE1A19CD-50ED-4D23-9BE1-36C336F23FFD}"/>
            </a:ext>
          </a:extLst>
        </xdr:cNvPr>
        <xdr:cNvSpPr txBox="1"/>
      </xdr:nvSpPr>
      <xdr:spPr>
        <a:xfrm>
          <a:off x="6672795" y="10751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34869</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2B30754A-9FA1-4DBC-8D2C-110FBA200205}"/>
            </a:ext>
          </a:extLst>
        </xdr:cNvPr>
        <xdr:cNvSpPr txBox="1"/>
      </xdr:nvSpPr>
      <xdr:spPr>
        <a:xfrm>
          <a:off x="9327095" y="10321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44528</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5E34A199-903F-45C2-B175-72CBB6C3FD64}"/>
            </a:ext>
          </a:extLst>
        </xdr:cNvPr>
        <xdr:cNvSpPr txBox="1"/>
      </xdr:nvSpPr>
      <xdr:spPr>
        <a:xfrm>
          <a:off x="8450795" y="1033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53437</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CA1E74EC-024B-4E83-8AC2-700A68A4D5BA}"/>
            </a:ext>
          </a:extLst>
        </xdr:cNvPr>
        <xdr:cNvSpPr txBox="1"/>
      </xdr:nvSpPr>
      <xdr:spPr>
        <a:xfrm>
          <a:off x="7561795" y="10340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68656</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8B462773-13A6-4911-9821-FA3586D8A15B}"/>
            </a:ext>
          </a:extLst>
        </xdr:cNvPr>
        <xdr:cNvSpPr txBox="1"/>
      </xdr:nvSpPr>
      <xdr:spPr>
        <a:xfrm>
          <a:off x="6672795" y="10355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9092F699-E740-42D6-9399-BAC1B0DA554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7BE7F0CD-6DDF-442D-A11E-7445D936229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21F85601-184A-4903-99AD-3F3D601CFF2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C21A1910-485B-44FC-AE94-431DE7C447F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C32D6A29-C3FB-4B2E-89EF-26F42AAD0A6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F252FE02-888A-4BEE-A36A-5C46FE17DE2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C5AB879F-6E20-4CEF-92A4-D12AD827D5E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DB9A8D44-E9E8-45D2-B1D1-CD22671D94A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C44D8333-C83D-4E67-B7D9-D9D170F7356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C81321C8-4093-4140-86E1-BED3ECF68EB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354A40BD-3921-466F-A044-D5DD9D21F21C}"/>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E3AD408A-B554-475F-80D6-B99BE7F10B9F}"/>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a16="http://schemas.microsoft.com/office/drawing/2014/main" id="{1707847F-9510-461D-9603-A613C7E7E939}"/>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51EC050B-7BB6-4DF3-B3FB-9F08BA77947E}"/>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96105054-B523-406B-A6DC-1B46AB294D7A}"/>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0C036E8F-F250-4E1E-B90A-C5791D819E0F}"/>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B36BCED8-63D9-40D7-A246-EC23FB1D6566}"/>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1DBBBBF8-EEFE-45A5-8A65-5F617D2A227A}"/>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6CC96282-95A5-42FC-B20C-527B83BD2669}"/>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CF9C85B0-5F95-4BC2-82C7-E96189490631}"/>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A8023A76-2FEB-4416-942E-A57121FBFC6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222B968C-2D2A-4663-A8B2-31DFEF068C72}"/>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a16="http://schemas.microsoft.com/office/drawing/2014/main" id="{1DA924A7-F0C0-4514-A5C1-C68F3D0E2A4E}"/>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69E40557-5C9F-4E6C-BEE0-B484DA60A9B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CB78CCA0-50D9-4D27-8EB6-8E432C30E56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70757</xdr:rowOff>
    </xdr:from>
    <xdr:to>
      <xdr:col>24</xdr:col>
      <xdr:colOff>62865</xdr:colOff>
      <xdr:row>86</xdr:row>
      <xdr:rowOff>168729</xdr:rowOff>
    </xdr:to>
    <xdr:cxnSp macro="">
      <xdr:nvCxnSpPr>
        <xdr:cNvPr id="287" name="直線コネクタ 286">
          <a:extLst>
            <a:ext uri="{FF2B5EF4-FFF2-40B4-BE49-F238E27FC236}">
              <a16:creationId xmlns:a16="http://schemas.microsoft.com/office/drawing/2014/main" id="{3CAC0CA8-411E-4ED4-A888-F896E58DF06A}"/>
            </a:ext>
          </a:extLst>
        </xdr:cNvPr>
        <xdr:cNvCxnSpPr/>
      </xdr:nvCxnSpPr>
      <xdr:spPr>
        <a:xfrm flipV="1">
          <a:off x="4634865" y="1344385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公営住宅】&#10;有形固定資産減価償却率最小値テキスト">
          <a:extLst>
            <a:ext uri="{FF2B5EF4-FFF2-40B4-BE49-F238E27FC236}">
              <a16:creationId xmlns:a16="http://schemas.microsoft.com/office/drawing/2014/main" id="{50C418A9-D0EE-446E-9077-B1D45CA484E8}"/>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a:extLst>
            <a:ext uri="{FF2B5EF4-FFF2-40B4-BE49-F238E27FC236}">
              <a16:creationId xmlns:a16="http://schemas.microsoft.com/office/drawing/2014/main" id="{3047A2B1-FD38-40A7-A28B-0906CF71794C}"/>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17434</xdr:rowOff>
    </xdr:from>
    <xdr:ext cx="405111" cy="259045"/>
    <xdr:sp macro="" textlink="">
      <xdr:nvSpPr>
        <xdr:cNvPr id="290" name="【公営住宅】&#10;有形固定資産減価償却率最大値テキスト">
          <a:extLst>
            <a:ext uri="{FF2B5EF4-FFF2-40B4-BE49-F238E27FC236}">
              <a16:creationId xmlns:a16="http://schemas.microsoft.com/office/drawing/2014/main" id="{83B5E659-5D0F-481E-A63C-87225621E7CC}"/>
            </a:ext>
          </a:extLst>
        </xdr:cNvPr>
        <xdr:cNvSpPr txBox="1"/>
      </xdr:nvSpPr>
      <xdr:spPr>
        <a:xfrm>
          <a:off x="4673600" y="1321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70757</xdr:rowOff>
    </xdr:from>
    <xdr:to>
      <xdr:col>24</xdr:col>
      <xdr:colOff>152400</xdr:colOff>
      <xdr:row>78</xdr:row>
      <xdr:rowOff>70757</xdr:rowOff>
    </xdr:to>
    <xdr:cxnSp macro="">
      <xdr:nvCxnSpPr>
        <xdr:cNvPr id="291" name="直線コネクタ 290">
          <a:extLst>
            <a:ext uri="{FF2B5EF4-FFF2-40B4-BE49-F238E27FC236}">
              <a16:creationId xmlns:a16="http://schemas.microsoft.com/office/drawing/2014/main" id="{5CCC4849-A57F-40B2-A02E-6448369AEDED}"/>
            </a:ext>
          </a:extLst>
        </xdr:cNvPr>
        <xdr:cNvCxnSpPr/>
      </xdr:nvCxnSpPr>
      <xdr:spPr>
        <a:xfrm>
          <a:off x="4546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90188</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FAA30180-D04B-422E-B8E2-CB2A2F3166E0}"/>
            </a:ext>
          </a:extLst>
        </xdr:cNvPr>
        <xdr:cNvSpPr txBox="1"/>
      </xdr:nvSpPr>
      <xdr:spPr>
        <a:xfrm>
          <a:off x="4673600" y="141490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67311</xdr:rowOff>
    </xdr:from>
    <xdr:to>
      <xdr:col>24</xdr:col>
      <xdr:colOff>114300</xdr:colOff>
      <xdr:row>83</xdr:row>
      <xdr:rowOff>168911</xdr:rowOff>
    </xdr:to>
    <xdr:sp macro="" textlink="">
      <xdr:nvSpPr>
        <xdr:cNvPr id="293" name="フローチャート: 判断 292">
          <a:extLst>
            <a:ext uri="{FF2B5EF4-FFF2-40B4-BE49-F238E27FC236}">
              <a16:creationId xmlns:a16="http://schemas.microsoft.com/office/drawing/2014/main" id="{589CCF8B-BEFD-4D4B-B006-C47BE0C38953}"/>
            </a:ext>
          </a:extLst>
        </xdr:cNvPr>
        <xdr:cNvSpPr/>
      </xdr:nvSpPr>
      <xdr:spPr>
        <a:xfrm>
          <a:off x="4584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34652</xdr:rowOff>
    </xdr:from>
    <xdr:to>
      <xdr:col>20</xdr:col>
      <xdr:colOff>38100</xdr:colOff>
      <xdr:row>83</xdr:row>
      <xdr:rowOff>136252</xdr:rowOff>
    </xdr:to>
    <xdr:sp macro="" textlink="">
      <xdr:nvSpPr>
        <xdr:cNvPr id="294" name="フローチャート: 判断 293">
          <a:extLst>
            <a:ext uri="{FF2B5EF4-FFF2-40B4-BE49-F238E27FC236}">
              <a16:creationId xmlns:a16="http://schemas.microsoft.com/office/drawing/2014/main" id="{ADA81196-1586-4AE5-A65B-6D55F9AACF89}"/>
            </a:ext>
          </a:extLst>
        </xdr:cNvPr>
        <xdr:cNvSpPr/>
      </xdr:nvSpPr>
      <xdr:spPr>
        <a:xfrm>
          <a:off x="3746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24856</xdr:rowOff>
    </xdr:from>
    <xdr:to>
      <xdr:col>15</xdr:col>
      <xdr:colOff>101600</xdr:colOff>
      <xdr:row>83</xdr:row>
      <xdr:rowOff>126456</xdr:rowOff>
    </xdr:to>
    <xdr:sp macro="" textlink="">
      <xdr:nvSpPr>
        <xdr:cNvPr id="295" name="フローチャート: 判断 294">
          <a:extLst>
            <a:ext uri="{FF2B5EF4-FFF2-40B4-BE49-F238E27FC236}">
              <a16:creationId xmlns:a16="http://schemas.microsoft.com/office/drawing/2014/main" id="{CD09549C-5335-4840-825B-5074662A150A}"/>
            </a:ext>
          </a:extLst>
        </xdr:cNvPr>
        <xdr:cNvSpPr/>
      </xdr:nvSpPr>
      <xdr:spPr>
        <a:xfrm>
          <a:off x="2857500" y="142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37919</xdr:rowOff>
    </xdr:from>
    <xdr:to>
      <xdr:col>10</xdr:col>
      <xdr:colOff>165100</xdr:colOff>
      <xdr:row>83</xdr:row>
      <xdr:rowOff>139519</xdr:rowOff>
    </xdr:to>
    <xdr:sp macro="" textlink="">
      <xdr:nvSpPr>
        <xdr:cNvPr id="296" name="フローチャート: 判断 295">
          <a:extLst>
            <a:ext uri="{FF2B5EF4-FFF2-40B4-BE49-F238E27FC236}">
              <a16:creationId xmlns:a16="http://schemas.microsoft.com/office/drawing/2014/main" id="{F96399A7-A370-41C2-9065-A7DA82FB8C13}"/>
            </a:ext>
          </a:extLst>
        </xdr:cNvPr>
        <xdr:cNvSpPr/>
      </xdr:nvSpPr>
      <xdr:spPr>
        <a:xfrm>
          <a:off x="1968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85</xdr:row>
      <xdr:rowOff>44450</xdr:rowOff>
    </xdr:from>
    <xdr:to>
      <xdr:col>6</xdr:col>
      <xdr:colOff>38100</xdr:colOff>
      <xdr:row>85</xdr:row>
      <xdr:rowOff>146050</xdr:rowOff>
    </xdr:to>
    <xdr:sp macro="" textlink="">
      <xdr:nvSpPr>
        <xdr:cNvPr id="297" name="フローチャート: 判断 296">
          <a:extLst>
            <a:ext uri="{FF2B5EF4-FFF2-40B4-BE49-F238E27FC236}">
              <a16:creationId xmlns:a16="http://schemas.microsoft.com/office/drawing/2014/main" id="{7A00318A-61F4-4541-BD4B-B658700BA81F}"/>
            </a:ext>
          </a:extLst>
        </xdr:cNvPr>
        <xdr:cNvSpPr/>
      </xdr:nvSpPr>
      <xdr:spPr>
        <a:xfrm>
          <a:off x="1079500" y="1461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6A411C9F-5C6B-4150-A14E-E91359B43F4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10C72320-5F56-48A2-A5A2-F9DB98F85E4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2FF19EDD-A67F-467F-8B62-6696CD6DA01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6155D69C-EB5B-4B37-B2C3-91C7000CDA2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4890EDA0-1D39-4AC9-960C-5058EB46568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21589</xdr:rowOff>
    </xdr:from>
    <xdr:to>
      <xdr:col>24</xdr:col>
      <xdr:colOff>114300</xdr:colOff>
      <xdr:row>84</xdr:row>
      <xdr:rowOff>123189</xdr:rowOff>
    </xdr:to>
    <xdr:sp macro="" textlink="">
      <xdr:nvSpPr>
        <xdr:cNvPr id="303" name="楕円 302">
          <a:extLst>
            <a:ext uri="{FF2B5EF4-FFF2-40B4-BE49-F238E27FC236}">
              <a16:creationId xmlns:a16="http://schemas.microsoft.com/office/drawing/2014/main" id="{E33540C9-6034-473B-9B22-1D27067E156B}"/>
            </a:ext>
          </a:extLst>
        </xdr:cNvPr>
        <xdr:cNvSpPr/>
      </xdr:nvSpPr>
      <xdr:spPr>
        <a:xfrm>
          <a:off x="4584700" y="144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16</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CAC50ACD-A829-4193-86D0-96BB162B717B}"/>
            </a:ext>
          </a:extLst>
        </xdr:cNvPr>
        <xdr:cNvSpPr txBox="1"/>
      </xdr:nvSpPr>
      <xdr:spPr>
        <a:xfrm>
          <a:off x="4673600" y="1440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16692</xdr:rowOff>
    </xdr:from>
    <xdr:to>
      <xdr:col>20</xdr:col>
      <xdr:colOff>38100</xdr:colOff>
      <xdr:row>84</xdr:row>
      <xdr:rowOff>118292</xdr:rowOff>
    </xdr:to>
    <xdr:sp macro="" textlink="">
      <xdr:nvSpPr>
        <xdr:cNvPr id="305" name="楕円 304">
          <a:extLst>
            <a:ext uri="{FF2B5EF4-FFF2-40B4-BE49-F238E27FC236}">
              <a16:creationId xmlns:a16="http://schemas.microsoft.com/office/drawing/2014/main" id="{3918BA82-1FC7-4668-B67F-E777E1062C47}"/>
            </a:ext>
          </a:extLst>
        </xdr:cNvPr>
        <xdr:cNvSpPr/>
      </xdr:nvSpPr>
      <xdr:spPr>
        <a:xfrm>
          <a:off x="3746500" y="1441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67492</xdr:rowOff>
    </xdr:from>
    <xdr:to>
      <xdr:col>24</xdr:col>
      <xdr:colOff>63500</xdr:colOff>
      <xdr:row>84</xdr:row>
      <xdr:rowOff>72389</xdr:rowOff>
    </xdr:to>
    <xdr:cxnSp macro="">
      <xdr:nvCxnSpPr>
        <xdr:cNvPr id="306" name="直線コネクタ 305">
          <a:extLst>
            <a:ext uri="{FF2B5EF4-FFF2-40B4-BE49-F238E27FC236}">
              <a16:creationId xmlns:a16="http://schemas.microsoft.com/office/drawing/2014/main" id="{660CC53E-C419-4A79-A047-050D4A0E089E}"/>
            </a:ext>
          </a:extLst>
        </xdr:cNvPr>
        <xdr:cNvCxnSpPr/>
      </xdr:nvCxnSpPr>
      <xdr:spPr>
        <a:xfrm>
          <a:off x="3797300" y="14469292"/>
          <a:ext cx="838200" cy="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16692</xdr:rowOff>
    </xdr:from>
    <xdr:to>
      <xdr:col>15</xdr:col>
      <xdr:colOff>101600</xdr:colOff>
      <xdr:row>84</xdr:row>
      <xdr:rowOff>118292</xdr:rowOff>
    </xdr:to>
    <xdr:sp macro="" textlink="">
      <xdr:nvSpPr>
        <xdr:cNvPr id="307" name="楕円 306">
          <a:extLst>
            <a:ext uri="{FF2B5EF4-FFF2-40B4-BE49-F238E27FC236}">
              <a16:creationId xmlns:a16="http://schemas.microsoft.com/office/drawing/2014/main" id="{819854A2-78EF-4E1E-AB91-19D0D3302557}"/>
            </a:ext>
          </a:extLst>
        </xdr:cNvPr>
        <xdr:cNvSpPr/>
      </xdr:nvSpPr>
      <xdr:spPr>
        <a:xfrm>
          <a:off x="2857500" y="1441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67492</xdr:rowOff>
    </xdr:from>
    <xdr:to>
      <xdr:col>19</xdr:col>
      <xdr:colOff>177800</xdr:colOff>
      <xdr:row>84</xdr:row>
      <xdr:rowOff>67492</xdr:rowOff>
    </xdr:to>
    <xdr:cxnSp macro="">
      <xdr:nvCxnSpPr>
        <xdr:cNvPr id="308" name="直線コネクタ 307">
          <a:extLst>
            <a:ext uri="{FF2B5EF4-FFF2-40B4-BE49-F238E27FC236}">
              <a16:creationId xmlns:a16="http://schemas.microsoft.com/office/drawing/2014/main" id="{0CDF1E31-4A98-4BA8-8A92-B76BE121DEF8}"/>
            </a:ext>
          </a:extLst>
        </xdr:cNvPr>
        <xdr:cNvCxnSpPr/>
      </xdr:nvCxnSpPr>
      <xdr:spPr>
        <a:xfrm>
          <a:off x="2908300" y="144692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157118</xdr:rowOff>
    </xdr:from>
    <xdr:to>
      <xdr:col>10</xdr:col>
      <xdr:colOff>165100</xdr:colOff>
      <xdr:row>84</xdr:row>
      <xdr:rowOff>87268</xdr:rowOff>
    </xdr:to>
    <xdr:sp macro="" textlink="">
      <xdr:nvSpPr>
        <xdr:cNvPr id="309" name="楕円 308">
          <a:extLst>
            <a:ext uri="{FF2B5EF4-FFF2-40B4-BE49-F238E27FC236}">
              <a16:creationId xmlns:a16="http://schemas.microsoft.com/office/drawing/2014/main" id="{C70B4853-3AEB-4CA7-ACB0-8B02EA1DE129}"/>
            </a:ext>
          </a:extLst>
        </xdr:cNvPr>
        <xdr:cNvSpPr/>
      </xdr:nvSpPr>
      <xdr:spPr>
        <a:xfrm>
          <a:off x="1968500" y="1438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36468</xdr:rowOff>
    </xdr:from>
    <xdr:to>
      <xdr:col>15</xdr:col>
      <xdr:colOff>50800</xdr:colOff>
      <xdr:row>84</xdr:row>
      <xdr:rowOff>67492</xdr:rowOff>
    </xdr:to>
    <xdr:cxnSp macro="">
      <xdr:nvCxnSpPr>
        <xdr:cNvPr id="310" name="直線コネクタ 309">
          <a:extLst>
            <a:ext uri="{FF2B5EF4-FFF2-40B4-BE49-F238E27FC236}">
              <a16:creationId xmlns:a16="http://schemas.microsoft.com/office/drawing/2014/main" id="{858ED725-E0AF-4E56-A374-D191BB337874}"/>
            </a:ext>
          </a:extLst>
        </xdr:cNvPr>
        <xdr:cNvCxnSpPr/>
      </xdr:nvCxnSpPr>
      <xdr:spPr>
        <a:xfrm>
          <a:off x="2019300" y="14438268"/>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93436</xdr:rowOff>
    </xdr:from>
    <xdr:to>
      <xdr:col>6</xdr:col>
      <xdr:colOff>38100</xdr:colOff>
      <xdr:row>85</xdr:row>
      <xdr:rowOff>23586</xdr:rowOff>
    </xdr:to>
    <xdr:sp macro="" textlink="">
      <xdr:nvSpPr>
        <xdr:cNvPr id="311" name="楕円 310">
          <a:extLst>
            <a:ext uri="{FF2B5EF4-FFF2-40B4-BE49-F238E27FC236}">
              <a16:creationId xmlns:a16="http://schemas.microsoft.com/office/drawing/2014/main" id="{3352F207-5672-4FD5-B3DA-41DC9AAFFFC9}"/>
            </a:ext>
          </a:extLst>
        </xdr:cNvPr>
        <xdr:cNvSpPr/>
      </xdr:nvSpPr>
      <xdr:spPr>
        <a:xfrm>
          <a:off x="1079500" y="1449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36468</xdr:rowOff>
    </xdr:from>
    <xdr:to>
      <xdr:col>10</xdr:col>
      <xdr:colOff>114300</xdr:colOff>
      <xdr:row>84</xdr:row>
      <xdr:rowOff>144236</xdr:rowOff>
    </xdr:to>
    <xdr:cxnSp macro="">
      <xdr:nvCxnSpPr>
        <xdr:cNvPr id="312" name="直線コネクタ 311">
          <a:extLst>
            <a:ext uri="{FF2B5EF4-FFF2-40B4-BE49-F238E27FC236}">
              <a16:creationId xmlns:a16="http://schemas.microsoft.com/office/drawing/2014/main" id="{ED44847B-D412-438E-81C2-852BBFFA6244}"/>
            </a:ext>
          </a:extLst>
        </xdr:cNvPr>
        <xdr:cNvCxnSpPr/>
      </xdr:nvCxnSpPr>
      <xdr:spPr>
        <a:xfrm flipV="1">
          <a:off x="1130300" y="14438268"/>
          <a:ext cx="8890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152779</xdr:rowOff>
    </xdr:from>
    <xdr:ext cx="405111" cy="259045"/>
    <xdr:sp macro="" textlink="">
      <xdr:nvSpPr>
        <xdr:cNvPr id="313" name="n_1aveValue【公営住宅】&#10;有形固定資産減価償却率">
          <a:extLst>
            <a:ext uri="{FF2B5EF4-FFF2-40B4-BE49-F238E27FC236}">
              <a16:creationId xmlns:a16="http://schemas.microsoft.com/office/drawing/2014/main" id="{EF37FF6D-508A-418B-9BBE-6974B2B09605}"/>
            </a:ext>
          </a:extLst>
        </xdr:cNvPr>
        <xdr:cNvSpPr txBox="1"/>
      </xdr:nvSpPr>
      <xdr:spPr>
        <a:xfrm>
          <a:off x="3582044" y="1404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142983</xdr:rowOff>
    </xdr:from>
    <xdr:ext cx="405111" cy="259045"/>
    <xdr:sp macro="" textlink="">
      <xdr:nvSpPr>
        <xdr:cNvPr id="314" name="n_2aveValue【公営住宅】&#10;有形固定資産減価償却率">
          <a:extLst>
            <a:ext uri="{FF2B5EF4-FFF2-40B4-BE49-F238E27FC236}">
              <a16:creationId xmlns:a16="http://schemas.microsoft.com/office/drawing/2014/main" id="{70B13603-7B1C-4FF5-9199-A71637B787F4}"/>
            </a:ext>
          </a:extLst>
        </xdr:cNvPr>
        <xdr:cNvSpPr txBox="1"/>
      </xdr:nvSpPr>
      <xdr:spPr>
        <a:xfrm>
          <a:off x="2705744" y="14030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156046</xdr:rowOff>
    </xdr:from>
    <xdr:ext cx="405111" cy="259045"/>
    <xdr:sp macro="" textlink="">
      <xdr:nvSpPr>
        <xdr:cNvPr id="315" name="n_3aveValue【公営住宅】&#10;有形固定資産減価償却率">
          <a:extLst>
            <a:ext uri="{FF2B5EF4-FFF2-40B4-BE49-F238E27FC236}">
              <a16:creationId xmlns:a16="http://schemas.microsoft.com/office/drawing/2014/main" id="{0B762DDB-C25C-4ABA-9B96-88287868C513}"/>
            </a:ext>
          </a:extLst>
        </xdr:cNvPr>
        <xdr:cNvSpPr txBox="1"/>
      </xdr:nvSpPr>
      <xdr:spPr>
        <a:xfrm>
          <a:off x="1816744" y="1404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137177</xdr:rowOff>
    </xdr:from>
    <xdr:ext cx="405111" cy="259045"/>
    <xdr:sp macro="" textlink="">
      <xdr:nvSpPr>
        <xdr:cNvPr id="316" name="n_4aveValue【公営住宅】&#10;有形固定資産減価償却率">
          <a:extLst>
            <a:ext uri="{FF2B5EF4-FFF2-40B4-BE49-F238E27FC236}">
              <a16:creationId xmlns:a16="http://schemas.microsoft.com/office/drawing/2014/main" id="{55997730-EAAB-4883-B50A-E550760DA660}"/>
            </a:ext>
          </a:extLst>
        </xdr:cNvPr>
        <xdr:cNvSpPr txBox="1"/>
      </xdr:nvSpPr>
      <xdr:spPr>
        <a:xfrm>
          <a:off x="927744" y="1471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109419</xdr:rowOff>
    </xdr:from>
    <xdr:ext cx="405111" cy="259045"/>
    <xdr:sp macro="" textlink="">
      <xdr:nvSpPr>
        <xdr:cNvPr id="317" name="n_1mainValue【公営住宅】&#10;有形固定資産減価償却率">
          <a:extLst>
            <a:ext uri="{FF2B5EF4-FFF2-40B4-BE49-F238E27FC236}">
              <a16:creationId xmlns:a16="http://schemas.microsoft.com/office/drawing/2014/main" id="{A9A3F385-09C4-4B74-B103-55E77282CF06}"/>
            </a:ext>
          </a:extLst>
        </xdr:cNvPr>
        <xdr:cNvSpPr txBox="1"/>
      </xdr:nvSpPr>
      <xdr:spPr>
        <a:xfrm>
          <a:off x="3582044" y="14511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109419</xdr:rowOff>
    </xdr:from>
    <xdr:ext cx="405111" cy="259045"/>
    <xdr:sp macro="" textlink="">
      <xdr:nvSpPr>
        <xdr:cNvPr id="318" name="n_2mainValue【公営住宅】&#10;有形固定資産減価償却率">
          <a:extLst>
            <a:ext uri="{FF2B5EF4-FFF2-40B4-BE49-F238E27FC236}">
              <a16:creationId xmlns:a16="http://schemas.microsoft.com/office/drawing/2014/main" id="{43CDD483-C395-4DD9-AB02-B3008868CFBD}"/>
            </a:ext>
          </a:extLst>
        </xdr:cNvPr>
        <xdr:cNvSpPr txBox="1"/>
      </xdr:nvSpPr>
      <xdr:spPr>
        <a:xfrm>
          <a:off x="2705744" y="14511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78395</xdr:rowOff>
    </xdr:from>
    <xdr:ext cx="405111" cy="259045"/>
    <xdr:sp macro="" textlink="">
      <xdr:nvSpPr>
        <xdr:cNvPr id="319" name="n_3mainValue【公営住宅】&#10;有形固定資産減価償却率">
          <a:extLst>
            <a:ext uri="{FF2B5EF4-FFF2-40B4-BE49-F238E27FC236}">
              <a16:creationId xmlns:a16="http://schemas.microsoft.com/office/drawing/2014/main" id="{A6515110-9811-4EF5-8960-3162F0AB419A}"/>
            </a:ext>
          </a:extLst>
        </xdr:cNvPr>
        <xdr:cNvSpPr txBox="1"/>
      </xdr:nvSpPr>
      <xdr:spPr>
        <a:xfrm>
          <a:off x="1816744" y="14480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40113</xdr:rowOff>
    </xdr:from>
    <xdr:ext cx="405111" cy="259045"/>
    <xdr:sp macro="" textlink="">
      <xdr:nvSpPr>
        <xdr:cNvPr id="320" name="n_4mainValue【公営住宅】&#10;有形固定資産減価償却率">
          <a:extLst>
            <a:ext uri="{FF2B5EF4-FFF2-40B4-BE49-F238E27FC236}">
              <a16:creationId xmlns:a16="http://schemas.microsoft.com/office/drawing/2014/main" id="{6B4DE342-E41B-4C41-8184-0CA4725B9BF4}"/>
            </a:ext>
          </a:extLst>
        </xdr:cNvPr>
        <xdr:cNvSpPr txBox="1"/>
      </xdr:nvSpPr>
      <xdr:spPr>
        <a:xfrm>
          <a:off x="927744" y="1427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500836F8-9FDE-4C61-8C1E-85CD71AE252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C19A34F5-6C16-41FD-9166-6DC45C43EA5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36A87CA5-9687-4574-B2EC-E7489DECB11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9B5D65C1-4B3D-42FB-A04C-7D9CFA9C230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E25564F6-695A-42A4-BC68-EAE7089D02E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D0AA3B6A-DFEA-4612-A710-46061CA5F31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0595C9CB-C34D-4FAA-90EE-5C790164C2C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9A40D8CE-EDEC-4230-826C-006FA8760F5F}"/>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A642916F-B59D-4A6C-B655-886B599690A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5A4F143D-43FD-48ED-9F2A-84DB174E198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1" name="直線コネクタ 330">
          <a:extLst>
            <a:ext uri="{FF2B5EF4-FFF2-40B4-BE49-F238E27FC236}">
              <a16:creationId xmlns:a16="http://schemas.microsoft.com/office/drawing/2014/main" id="{FCFADDC3-5FED-42FC-A9A7-7DE9DF457267}"/>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2" name="テキスト ボックス 331">
          <a:extLst>
            <a:ext uri="{FF2B5EF4-FFF2-40B4-BE49-F238E27FC236}">
              <a16:creationId xmlns:a16="http://schemas.microsoft.com/office/drawing/2014/main" id="{A3EBA1B7-5AC5-4CE6-BF70-074E2D758FF9}"/>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3" name="直線コネクタ 332">
          <a:extLst>
            <a:ext uri="{FF2B5EF4-FFF2-40B4-BE49-F238E27FC236}">
              <a16:creationId xmlns:a16="http://schemas.microsoft.com/office/drawing/2014/main" id="{9132B700-E96A-4E66-9D7A-BA271CE90385}"/>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4" name="テキスト ボックス 333">
          <a:extLst>
            <a:ext uri="{FF2B5EF4-FFF2-40B4-BE49-F238E27FC236}">
              <a16:creationId xmlns:a16="http://schemas.microsoft.com/office/drawing/2014/main" id="{68E28764-F8D1-47E9-9C00-D893FC47D58C}"/>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5" name="直線コネクタ 334">
          <a:extLst>
            <a:ext uri="{FF2B5EF4-FFF2-40B4-BE49-F238E27FC236}">
              <a16:creationId xmlns:a16="http://schemas.microsoft.com/office/drawing/2014/main" id="{CA88D1CB-E695-47ED-A7E3-5C3C5E4354F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6" name="テキスト ボックス 335">
          <a:extLst>
            <a:ext uri="{FF2B5EF4-FFF2-40B4-BE49-F238E27FC236}">
              <a16:creationId xmlns:a16="http://schemas.microsoft.com/office/drawing/2014/main" id="{14DBB27E-D215-4298-981A-1009C8D0BFC3}"/>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7" name="直線コネクタ 336">
          <a:extLst>
            <a:ext uri="{FF2B5EF4-FFF2-40B4-BE49-F238E27FC236}">
              <a16:creationId xmlns:a16="http://schemas.microsoft.com/office/drawing/2014/main" id="{2C6BC96B-71B2-4B1C-ACB2-F1A62420A613}"/>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8" name="テキスト ボックス 337">
          <a:extLst>
            <a:ext uri="{FF2B5EF4-FFF2-40B4-BE49-F238E27FC236}">
              <a16:creationId xmlns:a16="http://schemas.microsoft.com/office/drawing/2014/main" id="{9EBE1F32-64AD-476D-8FDC-B0BC1C373A32}"/>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a:extLst>
            <a:ext uri="{FF2B5EF4-FFF2-40B4-BE49-F238E27FC236}">
              <a16:creationId xmlns:a16="http://schemas.microsoft.com/office/drawing/2014/main" id="{C577A4C3-068C-44E0-B249-DB198500E36A}"/>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0" name="テキスト ボックス 339">
          <a:extLst>
            <a:ext uri="{FF2B5EF4-FFF2-40B4-BE49-F238E27FC236}">
              <a16:creationId xmlns:a16="http://schemas.microsoft.com/office/drawing/2014/main" id="{360FF3E8-004A-4FA6-A963-F2E6091B73E3}"/>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a:extLst>
            <a:ext uri="{FF2B5EF4-FFF2-40B4-BE49-F238E27FC236}">
              <a16:creationId xmlns:a16="http://schemas.microsoft.com/office/drawing/2014/main" id="{6771E636-65D4-43C7-87F6-DD07BC56B35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115413</xdr:rowOff>
    </xdr:from>
    <xdr:to>
      <xdr:col>54</xdr:col>
      <xdr:colOff>189865</xdr:colOff>
      <xdr:row>86</xdr:row>
      <xdr:rowOff>36500</xdr:rowOff>
    </xdr:to>
    <xdr:cxnSp macro="">
      <xdr:nvCxnSpPr>
        <xdr:cNvPr id="342" name="直線コネクタ 341">
          <a:extLst>
            <a:ext uri="{FF2B5EF4-FFF2-40B4-BE49-F238E27FC236}">
              <a16:creationId xmlns:a16="http://schemas.microsoft.com/office/drawing/2014/main" id="{8B6F9A07-96CF-4282-953B-5068A69A4AB5}"/>
            </a:ext>
          </a:extLst>
        </xdr:cNvPr>
        <xdr:cNvCxnSpPr/>
      </xdr:nvCxnSpPr>
      <xdr:spPr>
        <a:xfrm flipV="1">
          <a:off x="10476865" y="13659963"/>
          <a:ext cx="0" cy="1121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40327</xdr:rowOff>
    </xdr:from>
    <xdr:ext cx="469744" cy="259045"/>
    <xdr:sp macro="" textlink="">
      <xdr:nvSpPr>
        <xdr:cNvPr id="343" name="【公営住宅】&#10;一人当たり面積最小値テキスト">
          <a:extLst>
            <a:ext uri="{FF2B5EF4-FFF2-40B4-BE49-F238E27FC236}">
              <a16:creationId xmlns:a16="http://schemas.microsoft.com/office/drawing/2014/main" id="{13CAA5FB-BA1E-434F-B82D-CBA343403FF2}"/>
            </a:ext>
          </a:extLst>
        </xdr:cNvPr>
        <xdr:cNvSpPr txBox="1"/>
      </xdr:nvSpPr>
      <xdr:spPr>
        <a:xfrm>
          <a:off x="10515600" y="147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36500</xdr:rowOff>
    </xdr:from>
    <xdr:to>
      <xdr:col>55</xdr:col>
      <xdr:colOff>88900</xdr:colOff>
      <xdr:row>86</xdr:row>
      <xdr:rowOff>36500</xdr:rowOff>
    </xdr:to>
    <xdr:cxnSp macro="">
      <xdr:nvCxnSpPr>
        <xdr:cNvPr id="344" name="直線コネクタ 343">
          <a:extLst>
            <a:ext uri="{FF2B5EF4-FFF2-40B4-BE49-F238E27FC236}">
              <a16:creationId xmlns:a16="http://schemas.microsoft.com/office/drawing/2014/main" id="{4A92FA9A-F301-48C5-8307-5CF4E9FB0E10}"/>
            </a:ext>
          </a:extLst>
        </xdr:cNvPr>
        <xdr:cNvCxnSpPr/>
      </xdr:nvCxnSpPr>
      <xdr:spPr>
        <a:xfrm>
          <a:off x="10388600" y="1478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62090</xdr:rowOff>
    </xdr:from>
    <xdr:ext cx="534377" cy="259045"/>
    <xdr:sp macro="" textlink="">
      <xdr:nvSpPr>
        <xdr:cNvPr id="345" name="【公営住宅】&#10;一人当たり面積最大値テキスト">
          <a:extLst>
            <a:ext uri="{FF2B5EF4-FFF2-40B4-BE49-F238E27FC236}">
              <a16:creationId xmlns:a16="http://schemas.microsoft.com/office/drawing/2014/main" id="{37D34C95-9726-420F-8E2A-85A643978464}"/>
            </a:ext>
          </a:extLst>
        </xdr:cNvPr>
        <xdr:cNvSpPr txBox="1"/>
      </xdr:nvSpPr>
      <xdr:spPr>
        <a:xfrm>
          <a:off x="10515600" y="1343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115413</xdr:rowOff>
    </xdr:from>
    <xdr:to>
      <xdr:col>55</xdr:col>
      <xdr:colOff>88900</xdr:colOff>
      <xdr:row>79</xdr:row>
      <xdr:rowOff>115413</xdr:rowOff>
    </xdr:to>
    <xdr:cxnSp macro="">
      <xdr:nvCxnSpPr>
        <xdr:cNvPr id="346" name="直線コネクタ 345">
          <a:extLst>
            <a:ext uri="{FF2B5EF4-FFF2-40B4-BE49-F238E27FC236}">
              <a16:creationId xmlns:a16="http://schemas.microsoft.com/office/drawing/2014/main" id="{0529C773-6C57-4912-8E8A-0EFF0D132D8F}"/>
            </a:ext>
          </a:extLst>
        </xdr:cNvPr>
        <xdr:cNvCxnSpPr/>
      </xdr:nvCxnSpPr>
      <xdr:spPr>
        <a:xfrm>
          <a:off x="10388600" y="1365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99789</xdr:rowOff>
    </xdr:from>
    <xdr:ext cx="469744" cy="259045"/>
    <xdr:sp macro="" textlink="">
      <xdr:nvSpPr>
        <xdr:cNvPr id="347" name="【公営住宅】&#10;一人当たり面積平均値テキスト">
          <a:extLst>
            <a:ext uri="{FF2B5EF4-FFF2-40B4-BE49-F238E27FC236}">
              <a16:creationId xmlns:a16="http://schemas.microsoft.com/office/drawing/2014/main" id="{F58164D4-454F-4BC8-B293-FA60D4CA2883}"/>
            </a:ext>
          </a:extLst>
        </xdr:cNvPr>
        <xdr:cNvSpPr txBox="1"/>
      </xdr:nvSpPr>
      <xdr:spPr>
        <a:xfrm>
          <a:off x="10515600" y="145015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76912</xdr:rowOff>
    </xdr:from>
    <xdr:to>
      <xdr:col>55</xdr:col>
      <xdr:colOff>50800</xdr:colOff>
      <xdr:row>86</xdr:row>
      <xdr:rowOff>7062</xdr:rowOff>
    </xdr:to>
    <xdr:sp macro="" textlink="">
      <xdr:nvSpPr>
        <xdr:cNvPr id="348" name="フローチャート: 判断 347">
          <a:extLst>
            <a:ext uri="{FF2B5EF4-FFF2-40B4-BE49-F238E27FC236}">
              <a16:creationId xmlns:a16="http://schemas.microsoft.com/office/drawing/2014/main" id="{39649EF6-B0E1-45A9-929C-14B2193615F2}"/>
            </a:ext>
          </a:extLst>
        </xdr:cNvPr>
        <xdr:cNvSpPr/>
      </xdr:nvSpPr>
      <xdr:spPr>
        <a:xfrm>
          <a:off x="10426700" y="1465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97256</xdr:rowOff>
    </xdr:from>
    <xdr:to>
      <xdr:col>50</xdr:col>
      <xdr:colOff>165100</xdr:colOff>
      <xdr:row>86</xdr:row>
      <xdr:rowOff>27406</xdr:rowOff>
    </xdr:to>
    <xdr:sp macro="" textlink="">
      <xdr:nvSpPr>
        <xdr:cNvPr id="349" name="フローチャート: 判断 348">
          <a:extLst>
            <a:ext uri="{FF2B5EF4-FFF2-40B4-BE49-F238E27FC236}">
              <a16:creationId xmlns:a16="http://schemas.microsoft.com/office/drawing/2014/main" id="{4AE240F5-5A00-43EA-87D7-CF723C12C06D}"/>
            </a:ext>
          </a:extLst>
        </xdr:cNvPr>
        <xdr:cNvSpPr/>
      </xdr:nvSpPr>
      <xdr:spPr>
        <a:xfrm>
          <a:off x="9588500" y="14670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97943</xdr:rowOff>
    </xdr:from>
    <xdr:to>
      <xdr:col>46</xdr:col>
      <xdr:colOff>38100</xdr:colOff>
      <xdr:row>86</xdr:row>
      <xdr:rowOff>28093</xdr:rowOff>
    </xdr:to>
    <xdr:sp macro="" textlink="">
      <xdr:nvSpPr>
        <xdr:cNvPr id="350" name="フローチャート: 判断 349">
          <a:extLst>
            <a:ext uri="{FF2B5EF4-FFF2-40B4-BE49-F238E27FC236}">
              <a16:creationId xmlns:a16="http://schemas.microsoft.com/office/drawing/2014/main" id="{F107F5F8-69B5-4E5A-BDB0-E8432FFD47B2}"/>
            </a:ext>
          </a:extLst>
        </xdr:cNvPr>
        <xdr:cNvSpPr/>
      </xdr:nvSpPr>
      <xdr:spPr>
        <a:xfrm>
          <a:off x="8699500" y="1467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97805</xdr:rowOff>
    </xdr:from>
    <xdr:to>
      <xdr:col>41</xdr:col>
      <xdr:colOff>101600</xdr:colOff>
      <xdr:row>86</xdr:row>
      <xdr:rowOff>27955</xdr:rowOff>
    </xdr:to>
    <xdr:sp macro="" textlink="">
      <xdr:nvSpPr>
        <xdr:cNvPr id="351" name="フローチャート: 判断 350">
          <a:extLst>
            <a:ext uri="{FF2B5EF4-FFF2-40B4-BE49-F238E27FC236}">
              <a16:creationId xmlns:a16="http://schemas.microsoft.com/office/drawing/2014/main" id="{91E29296-22D1-4FAB-AB71-2F8D5A86317A}"/>
            </a:ext>
          </a:extLst>
        </xdr:cNvPr>
        <xdr:cNvSpPr/>
      </xdr:nvSpPr>
      <xdr:spPr>
        <a:xfrm>
          <a:off x="7810500" y="1467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95656</xdr:rowOff>
    </xdr:from>
    <xdr:to>
      <xdr:col>36</xdr:col>
      <xdr:colOff>165100</xdr:colOff>
      <xdr:row>86</xdr:row>
      <xdr:rowOff>25806</xdr:rowOff>
    </xdr:to>
    <xdr:sp macro="" textlink="">
      <xdr:nvSpPr>
        <xdr:cNvPr id="352" name="フローチャート: 判断 351">
          <a:extLst>
            <a:ext uri="{FF2B5EF4-FFF2-40B4-BE49-F238E27FC236}">
              <a16:creationId xmlns:a16="http://schemas.microsoft.com/office/drawing/2014/main" id="{41DCAF7C-80D3-4DB4-8144-0AF758F6424E}"/>
            </a:ext>
          </a:extLst>
        </xdr:cNvPr>
        <xdr:cNvSpPr/>
      </xdr:nvSpPr>
      <xdr:spPr>
        <a:xfrm>
          <a:off x="6921500" y="14668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C02DD072-7BA6-44E2-B177-B3E20B3E60BF}"/>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D8F56D06-5E88-401E-8DC8-1AD7DABCB4B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8CB11330-97B4-42F7-BF29-CCCC0C2E79F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EE867B12-2FF7-4B62-8CEE-64606FD755B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690BFA33-2D70-473B-A104-9969DBC6682B}"/>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120757</xdr:rowOff>
    </xdr:from>
    <xdr:to>
      <xdr:col>55</xdr:col>
      <xdr:colOff>50800</xdr:colOff>
      <xdr:row>86</xdr:row>
      <xdr:rowOff>50907</xdr:rowOff>
    </xdr:to>
    <xdr:sp macro="" textlink="">
      <xdr:nvSpPr>
        <xdr:cNvPr id="358" name="楕円 357">
          <a:extLst>
            <a:ext uri="{FF2B5EF4-FFF2-40B4-BE49-F238E27FC236}">
              <a16:creationId xmlns:a16="http://schemas.microsoft.com/office/drawing/2014/main" id="{0C5A657C-DDC9-420B-811E-F3E94AB9BBC6}"/>
            </a:ext>
          </a:extLst>
        </xdr:cNvPr>
        <xdr:cNvSpPr/>
      </xdr:nvSpPr>
      <xdr:spPr>
        <a:xfrm>
          <a:off x="10426700" y="14694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55339</xdr:rowOff>
    </xdr:from>
    <xdr:ext cx="469744" cy="259045"/>
    <xdr:sp macro="" textlink="">
      <xdr:nvSpPr>
        <xdr:cNvPr id="359" name="【公営住宅】&#10;一人当たり面積該当値テキスト">
          <a:extLst>
            <a:ext uri="{FF2B5EF4-FFF2-40B4-BE49-F238E27FC236}">
              <a16:creationId xmlns:a16="http://schemas.microsoft.com/office/drawing/2014/main" id="{52B69678-3585-427B-AD9C-A35D41D4C8A2}"/>
            </a:ext>
          </a:extLst>
        </xdr:cNvPr>
        <xdr:cNvSpPr txBox="1"/>
      </xdr:nvSpPr>
      <xdr:spPr>
        <a:xfrm>
          <a:off x="10515600" y="14628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121900</xdr:rowOff>
    </xdr:from>
    <xdr:to>
      <xdr:col>50</xdr:col>
      <xdr:colOff>165100</xdr:colOff>
      <xdr:row>86</xdr:row>
      <xdr:rowOff>52050</xdr:rowOff>
    </xdr:to>
    <xdr:sp macro="" textlink="">
      <xdr:nvSpPr>
        <xdr:cNvPr id="360" name="楕円 359">
          <a:extLst>
            <a:ext uri="{FF2B5EF4-FFF2-40B4-BE49-F238E27FC236}">
              <a16:creationId xmlns:a16="http://schemas.microsoft.com/office/drawing/2014/main" id="{36F6F3B1-AAF4-49D8-881A-B3BC97F6D769}"/>
            </a:ext>
          </a:extLst>
        </xdr:cNvPr>
        <xdr:cNvSpPr/>
      </xdr:nvSpPr>
      <xdr:spPr>
        <a:xfrm>
          <a:off x="9588500" y="1469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107</xdr:rowOff>
    </xdr:from>
    <xdr:to>
      <xdr:col>55</xdr:col>
      <xdr:colOff>0</xdr:colOff>
      <xdr:row>86</xdr:row>
      <xdr:rowOff>1250</xdr:rowOff>
    </xdr:to>
    <xdr:cxnSp macro="">
      <xdr:nvCxnSpPr>
        <xdr:cNvPr id="361" name="直線コネクタ 360">
          <a:extLst>
            <a:ext uri="{FF2B5EF4-FFF2-40B4-BE49-F238E27FC236}">
              <a16:creationId xmlns:a16="http://schemas.microsoft.com/office/drawing/2014/main" id="{F6ED05A7-830B-40EC-A00D-D2E5959B7705}"/>
            </a:ext>
          </a:extLst>
        </xdr:cNvPr>
        <xdr:cNvCxnSpPr/>
      </xdr:nvCxnSpPr>
      <xdr:spPr>
        <a:xfrm flipV="1">
          <a:off x="9639300" y="14744807"/>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124689</xdr:rowOff>
    </xdr:from>
    <xdr:to>
      <xdr:col>46</xdr:col>
      <xdr:colOff>38100</xdr:colOff>
      <xdr:row>86</xdr:row>
      <xdr:rowOff>54839</xdr:rowOff>
    </xdr:to>
    <xdr:sp macro="" textlink="">
      <xdr:nvSpPr>
        <xdr:cNvPr id="362" name="楕円 361">
          <a:extLst>
            <a:ext uri="{FF2B5EF4-FFF2-40B4-BE49-F238E27FC236}">
              <a16:creationId xmlns:a16="http://schemas.microsoft.com/office/drawing/2014/main" id="{0715ED70-78F2-49FB-B3C6-EDC470E60696}"/>
            </a:ext>
          </a:extLst>
        </xdr:cNvPr>
        <xdr:cNvSpPr/>
      </xdr:nvSpPr>
      <xdr:spPr>
        <a:xfrm>
          <a:off x="8699500" y="1469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1250</xdr:rowOff>
    </xdr:from>
    <xdr:to>
      <xdr:col>50</xdr:col>
      <xdr:colOff>114300</xdr:colOff>
      <xdr:row>86</xdr:row>
      <xdr:rowOff>4039</xdr:rowOff>
    </xdr:to>
    <xdr:cxnSp macro="">
      <xdr:nvCxnSpPr>
        <xdr:cNvPr id="363" name="直線コネクタ 362">
          <a:extLst>
            <a:ext uri="{FF2B5EF4-FFF2-40B4-BE49-F238E27FC236}">
              <a16:creationId xmlns:a16="http://schemas.microsoft.com/office/drawing/2014/main" id="{6F7AFC7A-1F58-4D9C-BA38-38F09A73EFC5}"/>
            </a:ext>
          </a:extLst>
        </xdr:cNvPr>
        <xdr:cNvCxnSpPr/>
      </xdr:nvCxnSpPr>
      <xdr:spPr>
        <a:xfrm flipV="1">
          <a:off x="8750300" y="14745950"/>
          <a:ext cx="8890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125603</xdr:rowOff>
    </xdr:from>
    <xdr:to>
      <xdr:col>41</xdr:col>
      <xdr:colOff>101600</xdr:colOff>
      <xdr:row>86</xdr:row>
      <xdr:rowOff>55753</xdr:rowOff>
    </xdr:to>
    <xdr:sp macro="" textlink="">
      <xdr:nvSpPr>
        <xdr:cNvPr id="364" name="楕円 363">
          <a:extLst>
            <a:ext uri="{FF2B5EF4-FFF2-40B4-BE49-F238E27FC236}">
              <a16:creationId xmlns:a16="http://schemas.microsoft.com/office/drawing/2014/main" id="{18F4A451-E74C-40AF-8902-8D5609D0A395}"/>
            </a:ext>
          </a:extLst>
        </xdr:cNvPr>
        <xdr:cNvSpPr/>
      </xdr:nvSpPr>
      <xdr:spPr>
        <a:xfrm>
          <a:off x="7810500" y="1469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4039</xdr:rowOff>
    </xdr:from>
    <xdr:to>
      <xdr:col>45</xdr:col>
      <xdr:colOff>177800</xdr:colOff>
      <xdr:row>86</xdr:row>
      <xdr:rowOff>4953</xdr:rowOff>
    </xdr:to>
    <xdr:cxnSp macro="">
      <xdr:nvCxnSpPr>
        <xdr:cNvPr id="365" name="直線コネクタ 364">
          <a:extLst>
            <a:ext uri="{FF2B5EF4-FFF2-40B4-BE49-F238E27FC236}">
              <a16:creationId xmlns:a16="http://schemas.microsoft.com/office/drawing/2014/main" id="{EAC62F28-1D47-454E-AAA2-4B8A7A45AB24}"/>
            </a:ext>
          </a:extLst>
        </xdr:cNvPr>
        <xdr:cNvCxnSpPr/>
      </xdr:nvCxnSpPr>
      <xdr:spPr>
        <a:xfrm flipV="1">
          <a:off x="7861300" y="14748739"/>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126701</xdr:rowOff>
    </xdr:from>
    <xdr:to>
      <xdr:col>36</xdr:col>
      <xdr:colOff>165100</xdr:colOff>
      <xdr:row>86</xdr:row>
      <xdr:rowOff>56851</xdr:rowOff>
    </xdr:to>
    <xdr:sp macro="" textlink="">
      <xdr:nvSpPr>
        <xdr:cNvPr id="366" name="楕円 365">
          <a:extLst>
            <a:ext uri="{FF2B5EF4-FFF2-40B4-BE49-F238E27FC236}">
              <a16:creationId xmlns:a16="http://schemas.microsoft.com/office/drawing/2014/main" id="{F6331714-2CAA-424E-B199-49222D65626A}"/>
            </a:ext>
          </a:extLst>
        </xdr:cNvPr>
        <xdr:cNvSpPr/>
      </xdr:nvSpPr>
      <xdr:spPr>
        <a:xfrm>
          <a:off x="6921500" y="1469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4953</xdr:rowOff>
    </xdr:from>
    <xdr:to>
      <xdr:col>41</xdr:col>
      <xdr:colOff>50800</xdr:colOff>
      <xdr:row>86</xdr:row>
      <xdr:rowOff>6051</xdr:rowOff>
    </xdr:to>
    <xdr:cxnSp macro="">
      <xdr:nvCxnSpPr>
        <xdr:cNvPr id="367" name="直線コネクタ 366">
          <a:extLst>
            <a:ext uri="{FF2B5EF4-FFF2-40B4-BE49-F238E27FC236}">
              <a16:creationId xmlns:a16="http://schemas.microsoft.com/office/drawing/2014/main" id="{D99EE8DA-3734-4FF2-A81D-F24D9062636A}"/>
            </a:ext>
          </a:extLst>
        </xdr:cNvPr>
        <xdr:cNvCxnSpPr/>
      </xdr:nvCxnSpPr>
      <xdr:spPr>
        <a:xfrm flipV="1">
          <a:off x="6972300" y="14749653"/>
          <a:ext cx="889000" cy="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43933</xdr:rowOff>
    </xdr:from>
    <xdr:ext cx="469744" cy="259045"/>
    <xdr:sp macro="" textlink="">
      <xdr:nvSpPr>
        <xdr:cNvPr id="368" name="n_1aveValue【公営住宅】&#10;一人当たり面積">
          <a:extLst>
            <a:ext uri="{FF2B5EF4-FFF2-40B4-BE49-F238E27FC236}">
              <a16:creationId xmlns:a16="http://schemas.microsoft.com/office/drawing/2014/main" id="{BF638AB9-12E8-48F1-BAB7-CCF4F14C9E8E}"/>
            </a:ext>
          </a:extLst>
        </xdr:cNvPr>
        <xdr:cNvSpPr txBox="1"/>
      </xdr:nvSpPr>
      <xdr:spPr>
        <a:xfrm>
          <a:off x="9391727" y="14445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44620</xdr:rowOff>
    </xdr:from>
    <xdr:ext cx="469744" cy="259045"/>
    <xdr:sp macro="" textlink="">
      <xdr:nvSpPr>
        <xdr:cNvPr id="369" name="n_2aveValue【公営住宅】&#10;一人当たり面積">
          <a:extLst>
            <a:ext uri="{FF2B5EF4-FFF2-40B4-BE49-F238E27FC236}">
              <a16:creationId xmlns:a16="http://schemas.microsoft.com/office/drawing/2014/main" id="{ED977165-4B2F-4C9E-A79C-3665B8809617}"/>
            </a:ext>
          </a:extLst>
        </xdr:cNvPr>
        <xdr:cNvSpPr txBox="1"/>
      </xdr:nvSpPr>
      <xdr:spPr>
        <a:xfrm>
          <a:off x="8515427" y="14446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44482</xdr:rowOff>
    </xdr:from>
    <xdr:ext cx="469744" cy="259045"/>
    <xdr:sp macro="" textlink="">
      <xdr:nvSpPr>
        <xdr:cNvPr id="370" name="n_3aveValue【公営住宅】&#10;一人当たり面積">
          <a:extLst>
            <a:ext uri="{FF2B5EF4-FFF2-40B4-BE49-F238E27FC236}">
              <a16:creationId xmlns:a16="http://schemas.microsoft.com/office/drawing/2014/main" id="{247E9ED7-2462-4ADF-99F8-4186F4B7C5C1}"/>
            </a:ext>
          </a:extLst>
        </xdr:cNvPr>
        <xdr:cNvSpPr txBox="1"/>
      </xdr:nvSpPr>
      <xdr:spPr>
        <a:xfrm>
          <a:off x="7626427" y="14446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42333</xdr:rowOff>
    </xdr:from>
    <xdr:ext cx="469744" cy="259045"/>
    <xdr:sp macro="" textlink="">
      <xdr:nvSpPr>
        <xdr:cNvPr id="371" name="n_4aveValue【公営住宅】&#10;一人当たり面積">
          <a:extLst>
            <a:ext uri="{FF2B5EF4-FFF2-40B4-BE49-F238E27FC236}">
              <a16:creationId xmlns:a16="http://schemas.microsoft.com/office/drawing/2014/main" id="{2DE23681-2EFA-4080-B3B1-48AFE341DBBC}"/>
            </a:ext>
          </a:extLst>
        </xdr:cNvPr>
        <xdr:cNvSpPr txBox="1"/>
      </xdr:nvSpPr>
      <xdr:spPr>
        <a:xfrm>
          <a:off x="6737427" y="1444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43177</xdr:rowOff>
    </xdr:from>
    <xdr:ext cx="469744" cy="259045"/>
    <xdr:sp macro="" textlink="">
      <xdr:nvSpPr>
        <xdr:cNvPr id="372" name="n_1mainValue【公営住宅】&#10;一人当たり面積">
          <a:extLst>
            <a:ext uri="{FF2B5EF4-FFF2-40B4-BE49-F238E27FC236}">
              <a16:creationId xmlns:a16="http://schemas.microsoft.com/office/drawing/2014/main" id="{9CE9647F-7D5C-42D4-91DC-8192171546FD}"/>
            </a:ext>
          </a:extLst>
        </xdr:cNvPr>
        <xdr:cNvSpPr txBox="1"/>
      </xdr:nvSpPr>
      <xdr:spPr>
        <a:xfrm>
          <a:off x="9391727" y="1478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45966</xdr:rowOff>
    </xdr:from>
    <xdr:ext cx="469744" cy="259045"/>
    <xdr:sp macro="" textlink="">
      <xdr:nvSpPr>
        <xdr:cNvPr id="373" name="n_2mainValue【公営住宅】&#10;一人当たり面積">
          <a:extLst>
            <a:ext uri="{FF2B5EF4-FFF2-40B4-BE49-F238E27FC236}">
              <a16:creationId xmlns:a16="http://schemas.microsoft.com/office/drawing/2014/main" id="{5C243C9C-D68D-40E0-AB85-B27FABE30D27}"/>
            </a:ext>
          </a:extLst>
        </xdr:cNvPr>
        <xdr:cNvSpPr txBox="1"/>
      </xdr:nvSpPr>
      <xdr:spPr>
        <a:xfrm>
          <a:off x="8515427" y="14790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46880</xdr:rowOff>
    </xdr:from>
    <xdr:ext cx="469744" cy="259045"/>
    <xdr:sp macro="" textlink="">
      <xdr:nvSpPr>
        <xdr:cNvPr id="374" name="n_3mainValue【公営住宅】&#10;一人当たり面積">
          <a:extLst>
            <a:ext uri="{FF2B5EF4-FFF2-40B4-BE49-F238E27FC236}">
              <a16:creationId xmlns:a16="http://schemas.microsoft.com/office/drawing/2014/main" id="{03ECFD24-4A3C-4D1E-9C03-ABA51E2F2CDD}"/>
            </a:ext>
          </a:extLst>
        </xdr:cNvPr>
        <xdr:cNvSpPr txBox="1"/>
      </xdr:nvSpPr>
      <xdr:spPr>
        <a:xfrm>
          <a:off x="7626427" y="14791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47978</xdr:rowOff>
    </xdr:from>
    <xdr:ext cx="469744" cy="259045"/>
    <xdr:sp macro="" textlink="">
      <xdr:nvSpPr>
        <xdr:cNvPr id="375" name="n_4mainValue【公営住宅】&#10;一人当たり面積">
          <a:extLst>
            <a:ext uri="{FF2B5EF4-FFF2-40B4-BE49-F238E27FC236}">
              <a16:creationId xmlns:a16="http://schemas.microsoft.com/office/drawing/2014/main" id="{B97B6A17-EC3E-405B-8226-847733E6CF55}"/>
            </a:ext>
          </a:extLst>
        </xdr:cNvPr>
        <xdr:cNvSpPr txBox="1"/>
      </xdr:nvSpPr>
      <xdr:spPr>
        <a:xfrm>
          <a:off x="6737427" y="1479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a:extLst>
            <a:ext uri="{FF2B5EF4-FFF2-40B4-BE49-F238E27FC236}">
              <a16:creationId xmlns:a16="http://schemas.microsoft.com/office/drawing/2014/main" id="{20BD5D5E-F0AC-4C20-AA1B-3B48C3256A0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a:extLst>
            <a:ext uri="{FF2B5EF4-FFF2-40B4-BE49-F238E27FC236}">
              <a16:creationId xmlns:a16="http://schemas.microsoft.com/office/drawing/2014/main" id="{C2689DAE-A5EE-42B9-9D00-D704CE40DF9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a:extLst>
            <a:ext uri="{FF2B5EF4-FFF2-40B4-BE49-F238E27FC236}">
              <a16:creationId xmlns:a16="http://schemas.microsoft.com/office/drawing/2014/main" id="{118E7A00-666A-466E-9D17-C82D41390C0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a:extLst>
            <a:ext uri="{FF2B5EF4-FFF2-40B4-BE49-F238E27FC236}">
              <a16:creationId xmlns:a16="http://schemas.microsoft.com/office/drawing/2014/main" id="{53578356-C65C-4EB5-892B-10F9161DAE2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a:extLst>
            <a:ext uri="{FF2B5EF4-FFF2-40B4-BE49-F238E27FC236}">
              <a16:creationId xmlns:a16="http://schemas.microsoft.com/office/drawing/2014/main" id="{9AA95BD1-B2C5-4727-9893-F08F21119CE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a:extLst>
            <a:ext uri="{FF2B5EF4-FFF2-40B4-BE49-F238E27FC236}">
              <a16:creationId xmlns:a16="http://schemas.microsoft.com/office/drawing/2014/main" id="{DD40BF2D-3CD4-40A1-A729-B7AFA25D675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a:extLst>
            <a:ext uri="{FF2B5EF4-FFF2-40B4-BE49-F238E27FC236}">
              <a16:creationId xmlns:a16="http://schemas.microsoft.com/office/drawing/2014/main" id="{CE04C25A-9DCD-403F-9A92-6108BA6ED07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a:extLst>
            <a:ext uri="{FF2B5EF4-FFF2-40B4-BE49-F238E27FC236}">
              <a16:creationId xmlns:a16="http://schemas.microsoft.com/office/drawing/2014/main" id="{7EAEE368-19FD-4808-A1E3-2A9CBA00873C}"/>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a:extLst>
            <a:ext uri="{FF2B5EF4-FFF2-40B4-BE49-F238E27FC236}">
              <a16:creationId xmlns:a16="http://schemas.microsoft.com/office/drawing/2014/main" id="{0B962FFD-E674-4185-9A09-7D772745836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a:extLst>
            <a:ext uri="{FF2B5EF4-FFF2-40B4-BE49-F238E27FC236}">
              <a16:creationId xmlns:a16="http://schemas.microsoft.com/office/drawing/2014/main" id="{DA2C12C8-A4B1-400E-AA2A-05C0251E45C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a:extLst>
            <a:ext uri="{FF2B5EF4-FFF2-40B4-BE49-F238E27FC236}">
              <a16:creationId xmlns:a16="http://schemas.microsoft.com/office/drawing/2014/main" id="{81823414-267E-4E03-8872-C6ED99C8377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a:extLst>
            <a:ext uri="{FF2B5EF4-FFF2-40B4-BE49-F238E27FC236}">
              <a16:creationId xmlns:a16="http://schemas.microsoft.com/office/drawing/2014/main" id="{304EBFA4-4354-4D17-8471-7D91F079C8D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a:extLst>
            <a:ext uri="{FF2B5EF4-FFF2-40B4-BE49-F238E27FC236}">
              <a16:creationId xmlns:a16="http://schemas.microsoft.com/office/drawing/2014/main" id="{13EA0506-AAE9-4650-82E5-5FA47073C4A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a:extLst>
            <a:ext uri="{FF2B5EF4-FFF2-40B4-BE49-F238E27FC236}">
              <a16:creationId xmlns:a16="http://schemas.microsoft.com/office/drawing/2014/main" id="{0C943FAD-F5F7-46AC-870D-CA8A55B38349}"/>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a:extLst>
            <a:ext uri="{FF2B5EF4-FFF2-40B4-BE49-F238E27FC236}">
              <a16:creationId xmlns:a16="http://schemas.microsoft.com/office/drawing/2014/main" id="{E5FB7188-5CA3-4602-9D3A-D966603F19E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a:extLst>
            <a:ext uri="{FF2B5EF4-FFF2-40B4-BE49-F238E27FC236}">
              <a16:creationId xmlns:a16="http://schemas.microsoft.com/office/drawing/2014/main" id="{A187E003-4A2B-4BA0-AAB9-7015980EC24D}"/>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a:extLst>
            <a:ext uri="{FF2B5EF4-FFF2-40B4-BE49-F238E27FC236}">
              <a16:creationId xmlns:a16="http://schemas.microsoft.com/office/drawing/2014/main" id="{E46461BD-62E4-4DE7-849C-32A5CB1BAB9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a:extLst>
            <a:ext uri="{FF2B5EF4-FFF2-40B4-BE49-F238E27FC236}">
              <a16:creationId xmlns:a16="http://schemas.microsoft.com/office/drawing/2014/main" id="{3E91DC5D-22EC-49E5-A44B-003E8EBAA71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a:extLst>
            <a:ext uri="{FF2B5EF4-FFF2-40B4-BE49-F238E27FC236}">
              <a16:creationId xmlns:a16="http://schemas.microsoft.com/office/drawing/2014/main" id="{0DF754E0-6D80-460B-ABEB-BEC29FF8E4E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a:extLst>
            <a:ext uri="{FF2B5EF4-FFF2-40B4-BE49-F238E27FC236}">
              <a16:creationId xmlns:a16="http://schemas.microsoft.com/office/drawing/2014/main" id="{F4049205-B91E-4B9B-8099-AD9ECEF8E54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a:extLst>
            <a:ext uri="{FF2B5EF4-FFF2-40B4-BE49-F238E27FC236}">
              <a16:creationId xmlns:a16="http://schemas.microsoft.com/office/drawing/2014/main" id="{FF95270A-A581-495C-94C9-9BA7C12EEB7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a:extLst>
            <a:ext uri="{FF2B5EF4-FFF2-40B4-BE49-F238E27FC236}">
              <a16:creationId xmlns:a16="http://schemas.microsoft.com/office/drawing/2014/main" id="{6B099159-5625-4485-99E9-B9902A425DA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a:extLst>
            <a:ext uri="{FF2B5EF4-FFF2-40B4-BE49-F238E27FC236}">
              <a16:creationId xmlns:a16="http://schemas.microsoft.com/office/drawing/2014/main" id="{BC59AD38-76E0-4ED7-B462-D5B084E975D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a:extLst>
            <a:ext uri="{FF2B5EF4-FFF2-40B4-BE49-F238E27FC236}">
              <a16:creationId xmlns:a16="http://schemas.microsoft.com/office/drawing/2014/main" id="{7D40D7A3-0FD0-4ADE-A879-281E260E0551}"/>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0" name="正方形/長方形 399">
          <a:extLst>
            <a:ext uri="{FF2B5EF4-FFF2-40B4-BE49-F238E27FC236}">
              <a16:creationId xmlns:a16="http://schemas.microsoft.com/office/drawing/2014/main" id="{26058E38-CD19-422D-9734-51A8A919DF2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1" name="正方形/長方形 400">
          <a:extLst>
            <a:ext uri="{FF2B5EF4-FFF2-40B4-BE49-F238E27FC236}">
              <a16:creationId xmlns:a16="http://schemas.microsoft.com/office/drawing/2014/main" id="{B54143A2-E07D-4B7E-96EB-A8DB0FD9440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2" name="正方形/長方形 401">
          <a:extLst>
            <a:ext uri="{FF2B5EF4-FFF2-40B4-BE49-F238E27FC236}">
              <a16:creationId xmlns:a16="http://schemas.microsoft.com/office/drawing/2014/main" id="{73D0B8C1-2575-4D51-96E5-305400A685E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3" name="正方形/長方形 402">
          <a:extLst>
            <a:ext uri="{FF2B5EF4-FFF2-40B4-BE49-F238E27FC236}">
              <a16:creationId xmlns:a16="http://schemas.microsoft.com/office/drawing/2014/main" id="{82EB280A-2028-4374-A6AF-F977B64A037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4" name="正方形/長方形 403">
          <a:extLst>
            <a:ext uri="{FF2B5EF4-FFF2-40B4-BE49-F238E27FC236}">
              <a16:creationId xmlns:a16="http://schemas.microsoft.com/office/drawing/2014/main" id="{005CE066-A3B0-477A-93BA-CB76F335F70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5" name="正方形/長方形 404">
          <a:extLst>
            <a:ext uri="{FF2B5EF4-FFF2-40B4-BE49-F238E27FC236}">
              <a16:creationId xmlns:a16="http://schemas.microsoft.com/office/drawing/2014/main" id="{9642E9D6-018A-43FF-BD73-F3AFCF39D99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6" name="正方形/長方形 405">
          <a:extLst>
            <a:ext uri="{FF2B5EF4-FFF2-40B4-BE49-F238E27FC236}">
              <a16:creationId xmlns:a16="http://schemas.microsoft.com/office/drawing/2014/main" id="{9D2CE33F-9C00-4E5F-A361-2126AB9FB3F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7" name="正方形/長方形 406">
          <a:extLst>
            <a:ext uri="{FF2B5EF4-FFF2-40B4-BE49-F238E27FC236}">
              <a16:creationId xmlns:a16="http://schemas.microsoft.com/office/drawing/2014/main" id="{BB59739C-A158-4AB9-8443-0CBC0298C854}"/>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08" name="正方形/長方形 407">
          <a:extLst>
            <a:ext uri="{FF2B5EF4-FFF2-40B4-BE49-F238E27FC236}">
              <a16:creationId xmlns:a16="http://schemas.microsoft.com/office/drawing/2014/main" id="{57B19138-16EF-4928-B8C4-C2AB384585D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9" name="正方形/長方形 408">
          <a:extLst>
            <a:ext uri="{FF2B5EF4-FFF2-40B4-BE49-F238E27FC236}">
              <a16:creationId xmlns:a16="http://schemas.microsoft.com/office/drawing/2014/main" id="{DD71E5FA-6D02-4EC9-BEDE-FB750ACF2BAF}"/>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0" name="正方形/長方形 409">
          <a:extLst>
            <a:ext uri="{FF2B5EF4-FFF2-40B4-BE49-F238E27FC236}">
              <a16:creationId xmlns:a16="http://schemas.microsoft.com/office/drawing/2014/main" id="{DEE31311-2BE4-4116-B148-EAD17640F7F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1" name="正方形/長方形 410">
          <a:extLst>
            <a:ext uri="{FF2B5EF4-FFF2-40B4-BE49-F238E27FC236}">
              <a16:creationId xmlns:a16="http://schemas.microsoft.com/office/drawing/2014/main" id="{950C23A6-23D6-4F28-B216-748A62346A8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2" name="正方形/長方形 411">
          <a:extLst>
            <a:ext uri="{FF2B5EF4-FFF2-40B4-BE49-F238E27FC236}">
              <a16:creationId xmlns:a16="http://schemas.microsoft.com/office/drawing/2014/main" id="{D5B7F0B9-407C-409B-A222-FB81CBD5C78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3" name="正方形/長方形 412">
          <a:extLst>
            <a:ext uri="{FF2B5EF4-FFF2-40B4-BE49-F238E27FC236}">
              <a16:creationId xmlns:a16="http://schemas.microsoft.com/office/drawing/2014/main" id="{C7F4977C-68EC-4B3C-B14F-AD7C0E823B6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4" name="正方形/長方形 413">
          <a:extLst>
            <a:ext uri="{FF2B5EF4-FFF2-40B4-BE49-F238E27FC236}">
              <a16:creationId xmlns:a16="http://schemas.microsoft.com/office/drawing/2014/main" id="{3A86DA22-F971-4F01-9446-1011CDFD994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5" name="正方形/長方形 414">
          <a:extLst>
            <a:ext uri="{FF2B5EF4-FFF2-40B4-BE49-F238E27FC236}">
              <a16:creationId xmlns:a16="http://schemas.microsoft.com/office/drawing/2014/main" id="{67F8A89F-79EB-4E16-99E8-8F9B0ADAE5CA}"/>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6" name="テキスト ボックス 415">
          <a:extLst>
            <a:ext uri="{FF2B5EF4-FFF2-40B4-BE49-F238E27FC236}">
              <a16:creationId xmlns:a16="http://schemas.microsoft.com/office/drawing/2014/main" id="{D2277AF5-18DB-4684-9384-59C17E364843}"/>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7" name="直線コネクタ 416">
          <a:extLst>
            <a:ext uri="{FF2B5EF4-FFF2-40B4-BE49-F238E27FC236}">
              <a16:creationId xmlns:a16="http://schemas.microsoft.com/office/drawing/2014/main" id="{24430F6F-B22A-4596-93CC-98356A7C582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8" name="テキスト ボックス 417">
          <a:extLst>
            <a:ext uri="{FF2B5EF4-FFF2-40B4-BE49-F238E27FC236}">
              <a16:creationId xmlns:a16="http://schemas.microsoft.com/office/drawing/2014/main" id="{D9017CE2-A056-4AE9-8DB6-50B236849F7E}"/>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9" name="直線コネクタ 418">
          <a:extLst>
            <a:ext uri="{FF2B5EF4-FFF2-40B4-BE49-F238E27FC236}">
              <a16:creationId xmlns:a16="http://schemas.microsoft.com/office/drawing/2014/main" id="{F8B59650-B42C-4272-8D3F-5466F59CB7A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0" name="テキスト ボックス 419">
          <a:extLst>
            <a:ext uri="{FF2B5EF4-FFF2-40B4-BE49-F238E27FC236}">
              <a16:creationId xmlns:a16="http://schemas.microsoft.com/office/drawing/2014/main" id="{E9818D08-6125-4063-8A44-8D0D083E3DAB}"/>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1" name="直線コネクタ 420">
          <a:extLst>
            <a:ext uri="{FF2B5EF4-FFF2-40B4-BE49-F238E27FC236}">
              <a16:creationId xmlns:a16="http://schemas.microsoft.com/office/drawing/2014/main" id="{59628A4A-40B1-4FEF-902C-153F2B2431BA}"/>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2" name="テキスト ボックス 421">
          <a:extLst>
            <a:ext uri="{FF2B5EF4-FFF2-40B4-BE49-F238E27FC236}">
              <a16:creationId xmlns:a16="http://schemas.microsoft.com/office/drawing/2014/main" id="{A00DD072-74E1-41B6-BA97-FAE81F508CE3}"/>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3" name="直線コネクタ 422">
          <a:extLst>
            <a:ext uri="{FF2B5EF4-FFF2-40B4-BE49-F238E27FC236}">
              <a16:creationId xmlns:a16="http://schemas.microsoft.com/office/drawing/2014/main" id="{CFF788BD-F003-4CD3-8EF8-C25474A00D55}"/>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4" name="テキスト ボックス 423">
          <a:extLst>
            <a:ext uri="{FF2B5EF4-FFF2-40B4-BE49-F238E27FC236}">
              <a16:creationId xmlns:a16="http://schemas.microsoft.com/office/drawing/2014/main" id="{5D546FAD-3028-4344-8BAC-43BDE4D6ADF2}"/>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5" name="直線コネクタ 424">
          <a:extLst>
            <a:ext uri="{FF2B5EF4-FFF2-40B4-BE49-F238E27FC236}">
              <a16:creationId xmlns:a16="http://schemas.microsoft.com/office/drawing/2014/main" id="{F35DD7A7-724E-40C5-B933-A2C4F44C84DA}"/>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6" name="テキスト ボックス 425">
          <a:extLst>
            <a:ext uri="{FF2B5EF4-FFF2-40B4-BE49-F238E27FC236}">
              <a16:creationId xmlns:a16="http://schemas.microsoft.com/office/drawing/2014/main" id="{58B0F8CC-99D4-495F-8F5F-14A3C5F8C81D}"/>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7" name="直線コネクタ 426">
          <a:extLst>
            <a:ext uri="{FF2B5EF4-FFF2-40B4-BE49-F238E27FC236}">
              <a16:creationId xmlns:a16="http://schemas.microsoft.com/office/drawing/2014/main" id="{7822AF82-C1E5-45D4-B336-C9B3F8283E85}"/>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8" name="テキスト ボックス 427">
          <a:extLst>
            <a:ext uri="{FF2B5EF4-FFF2-40B4-BE49-F238E27FC236}">
              <a16:creationId xmlns:a16="http://schemas.microsoft.com/office/drawing/2014/main" id="{3EF9E1C3-FFF2-4261-8AD1-139A9006541B}"/>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9" name="直線コネクタ 428">
          <a:extLst>
            <a:ext uri="{FF2B5EF4-FFF2-40B4-BE49-F238E27FC236}">
              <a16:creationId xmlns:a16="http://schemas.microsoft.com/office/drawing/2014/main" id="{D7B47AF9-BD01-4C65-AED3-38A0C52FA9DB}"/>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0" name="テキスト ボックス 429">
          <a:extLst>
            <a:ext uri="{FF2B5EF4-FFF2-40B4-BE49-F238E27FC236}">
              <a16:creationId xmlns:a16="http://schemas.microsoft.com/office/drawing/2014/main" id="{9AA5F125-811D-4BA7-989C-C9ED9D308C8D}"/>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1" name="直線コネクタ 430">
          <a:extLst>
            <a:ext uri="{FF2B5EF4-FFF2-40B4-BE49-F238E27FC236}">
              <a16:creationId xmlns:a16="http://schemas.microsoft.com/office/drawing/2014/main" id="{7CA56CD6-8508-4E91-BD36-1338E2AE1692}"/>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2" name="【学校施設】&#10;有形固定資産減価償却率グラフ枠">
          <a:extLst>
            <a:ext uri="{FF2B5EF4-FFF2-40B4-BE49-F238E27FC236}">
              <a16:creationId xmlns:a16="http://schemas.microsoft.com/office/drawing/2014/main" id="{F0DFDE72-EFED-4005-AFAE-27EB4BDF5B1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78377</xdr:rowOff>
    </xdr:from>
    <xdr:to>
      <xdr:col>85</xdr:col>
      <xdr:colOff>126364</xdr:colOff>
      <xdr:row>64</xdr:row>
      <xdr:rowOff>1633</xdr:rowOff>
    </xdr:to>
    <xdr:cxnSp macro="">
      <xdr:nvCxnSpPr>
        <xdr:cNvPr id="433" name="直線コネクタ 432">
          <a:extLst>
            <a:ext uri="{FF2B5EF4-FFF2-40B4-BE49-F238E27FC236}">
              <a16:creationId xmlns:a16="http://schemas.microsoft.com/office/drawing/2014/main" id="{6CF689CE-CA66-44AC-B4A5-C889D2F5D47B}"/>
            </a:ext>
          </a:extLst>
        </xdr:cNvPr>
        <xdr:cNvCxnSpPr/>
      </xdr:nvCxnSpPr>
      <xdr:spPr>
        <a:xfrm flipV="1">
          <a:off x="16318864" y="9679577"/>
          <a:ext cx="0" cy="129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5460</xdr:rowOff>
    </xdr:from>
    <xdr:ext cx="405111" cy="259045"/>
    <xdr:sp macro="" textlink="">
      <xdr:nvSpPr>
        <xdr:cNvPr id="434" name="【学校施設】&#10;有形固定資産減価償却率最小値テキスト">
          <a:extLst>
            <a:ext uri="{FF2B5EF4-FFF2-40B4-BE49-F238E27FC236}">
              <a16:creationId xmlns:a16="http://schemas.microsoft.com/office/drawing/2014/main" id="{18228F3F-BE5D-4676-9204-BD5A62F5FEBF}"/>
            </a:ext>
          </a:extLst>
        </xdr:cNvPr>
        <xdr:cNvSpPr txBox="1"/>
      </xdr:nvSpPr>
      <xdr:spPr>
        <a:xfrm>
          <a:off x="16357600" y="10978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1633</xdr:rowOff>
    </xdr:from>
    <xdr:to>
      <xdr:col>86</xdr:col>
      <xdr:colOff>25400</xdr:colOff>
      <xdr:row>64</xdr:row>
      <xdr:rowOff>1633</xdr:rowOff>
    </xdr:to>
    <xdr:cxnSp macro="">
      <xdr:nvCxnSpPr>
        <xdr:cNvPr id="435" name="直線コネクタ 434">
          <a:extLst>
            <a:ext uri="{FF2B5EF4-FFF2-40B4-BE49-F238E27FC236}">
              <a16:creationId xmlns:a16="http://schemas.microsoft.com/office/drawing/2014/main" id="{2B9FF6FA-5B20-49EC-8653-F062556DAC58}"/>
            </a:ext>
          </a:extLst>
        </xdr:cNvPr>
        <xdr:cNvCxnSpPr/>
      </xdr:nvCxnSpPr>
      <xdr:spPr>
        <a:xfrm>
          <a:off x="16230600" y="10974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25054</xdr:rowOff>
    </xdr:from>
    <xdr:ext cx="405111" cy="259045"/>
    <xdr:sp macro="" textlink="">
      <xdr:nvSpPr>
        <xdr:cNvPr id="436" name="【学校施設】&#10;有形固定資産減価償却率最大値テキスト">
          <a:extLst>
            <a:ext uri="{FF2B5EF4-FFF2-40B4-BE49-F238E27FC236}">
              <a16:creationId xmlns:a16="http://schemas.microsoft.com/office/drawing/2014/main" id="{93813D71-8BC4-473B-8813-B125D2F025BB}"/>
            </a:ext>
          </a:extLst>
        </xdr:cNvPr>
        <xdr:cNvSpPr txBox="1"/>
      </xdr:nvSpPr>
      <xdr:spPr>
        <a:xfrm>
          <a:off x="16357600" y="945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78377</xdr:rowOff>
    </xdr:from>
    <xdr:to>
      <xdr:col>86</xdr:col>
      <xdr:colOff>25400</xdr:colOff>
      <xdr:row>56</xdr:row>
      <xdr:rowOff>78377</xdr:rowOff>
    </xdr:to>
    <xdr:cxnSp macro="">
      <xdr:nvCxnSpPr>
        <xdr:cNvPr id="437" name="直線コネクタ 436">
          <a:extLst>
            <a:ext uri="{FF2B5EF4-FFF2-40B4-BE49-F238E27FC236}">
              <a16:creationId xmlns:a16="http://schemas.microsoft.com/office/drawing/2014/main" id="{2BF85319-209F-4094-AE88-F899D12CFCCD}"/>
            </a:ext>
          </a:extLst>
        </xdr:cNvPr>
        <xdr:cNvCxnSpPr/>
      </xdr:nvCxnSpPr>
      <xdr:spPr>
        <a:xfrm>
          <a:off x="16230600" y="967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138265</xdr:rowOff>
    </xdr:from>
    <xdr:ext cx="405111" cy="259045"/>
    <xdr:sp macro="" textlink="">
      <xdr:nvSpPr>
        <xdr:cNvPr id="438" name="【学校施設】&#10;有形固定資産減価償却率平均値テキスト">
          <a:extLst>
            <a:ext uri="{FF2B5EF4-FFF2-40B4-BE49-F238E27FC236}">
              <a16:creationId xmlns:a16="http://schemas.microsoft.com/office/drawing/2014/main" id="{57D30FEE-80C1-435F-9E48-AAB51E4CF436}"/>
            </a:ext>
          </a:extLst>
        </xdr:cNvPr>
        <xdr:cNvSpPr txBox="1"/>
      </xdr:nvSpPr>
      <xdr:spPr>
        <a:xfrm>
          <a:off x="16357600" y="10425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159838</xdr:rowOff>
    </xdr:from>
    <xdr:to>
      <xdr:col>85</xdr:col>
      <xdr:colOff>177800</xdr:colOff>
      <xdr:row>61</xdr:row>
      <xdr:rowOff>89988</xdr:rowOff>
    </xdr:to>
    <xdr:sp macro="" textlink="">
      <xdr:nvSpPr>
        <xdr:cNvPr id="439" name="フローチャート: 判断 438">
          <a:extLst>
            <a:ext uri="{FF2B5EF4-FFF2-40B4-BE49-F238E27FC236}">
              <a16:creationId xmlns:a16="http://schemas.microsoft.com/office/drawing/2014/main" id="{A8367BF2-7C5C-4B2B-B9A3-872A00825A79}"/>
            </a:ext>
          </a:extLst>
        </xdr:cNvPr>
        <xdr:cNvSpPr/>
      </xdr:nvSpPr>
      <xdr:spPr>
        <a:xfrm>
          <a:off x="16268700" y="1044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143510</xdr:rowOff>
    </xdr:from>
    <xdr:to>
      <xdr:col>81</xdr:col>
      <xdr:colOff>101600</xdr:colOff>
      <xdr:row>61</xdr:row>
      <xdr:rowOff>73660</xdr:rowOff>
    </xdr:to>
    <xdr:sp macro="" textlink="">
      <xdr:nvSpPr>
        <xdr:cNvPr id="440" name="フローチャート: 判断 439">
          <a:extLst>
            <a:ext uri="{FF2B5EF4-FFF2-40B4-BE49-F238E27FC236}">
              <a16:creationId xmlns:a16="http://schemas.microsoft.com/office/drawing/2014/main" id="{6ADD7CAB-1796-4AC5-BAD0-2D8DF9FD1B48}"/>
            </a:ext>
          </a:extLst>
        </xdr:cNvPr>
        <xdr:cNvSpPr/>
      </xdr:nvSpPr>
      <xdr:spPr>
        <a:xfrm>
          <a:off x="154305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99423</xdr:rowOff>
    </xdr:from>
    <xdr:to>
      <xdr:col>76</xdr:col>
      <xdr:colOff>165100</xdr:colOff>
      <xdr:row>61</xdr:row>
      <xdr:rowOff>29573</xdr:rowOff>
    </xdr:to>
    <xdr:sp macro="" textlink="">
      <xdr:nvSpPr>
        <xdr:cNvPr id="441" name="フローチャート: 判断 440">
          <a:extLst>
            <a:ext uri="{FF2B5EF4-FFF2-40B4-BE49-F238E27FC236}">
              <a16:creationId xmlns:a16="http://schemas.microsoft.com/office/drawing/2014/main" id="{5FB62E15-2B05-42DA-9DFD-DB41072B0C98}"/>
            </a:ext>
          </a:extLst>
        </xdr:cNvPr>
        <xdr:cNvSpPr/>
      </xdr:nvSpPr>
      <xdr:spPr>
        <a:xfrm>
          <a:off x="14541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61867</xdr:rowOff>
    </xdr:from>
    <xdr:to>
      <xdr:col>72</xdr:col>
      <xdr:colOff>38100</xdr:colOff>
      <xdr:row>60</xdr:row>
      <xdr:rowOff>163467</xdr:rowOff>
    </xdr:to>
    <xdr:sp macro="" textlink="">
      <xdr:nvSpPr>
        <xdr:cNvPr id="442" name="フローチャート: 判断 441">
          <a:extLst>
            <a:ext uri="{FF2B5EF4-FFF2-40B4-BE49-F238E27FC236}">
              <a16:creationId xmlns:a16="http://schemas.microsoft.com/office/drawing/2014/main" id="{C3631B07-0D63-42B4-932A-F46A68CB13B3}"/>
            </a:ext>
          </a:extLst>
        </xdr:cNvPr>
        <xdr:cNvSpPr/>
      </xdr:nvSpPr>
      <xdr:spPr>
        <a:xfrm>
          <a:off x="13652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52070</xdr:rowOff>
    </xdr:from>
    <xdr:to>
      <xdr:col>67</xdr:col>
      <xdr:colOff>101600</xdr:colOff>
      <xdr:row>60</xdr:row>
      <xdr:rowOff>153670</xdr:rowOff>
    </xdr:to>
    <xdr:sp macro="" textlink="">
      <xdr:nvSpPr>
        <xdr:cNvPr id="443" name="フローチャート: 判断 442">
          <a:extLst>
            <a:ext uri="{FF2B5EF4-FFF2-40B4-BE49-F238E27FC236}">
              <a16:creationId xmlns:a16="http://schemas.microsoft.com/office/drawing/2014/main" id="{8D272910-03C9-4F22-91F9-28CEF35F792B}"/>
            </a:ext>
          </a:extLst>
        </xdr:cNvPr>
        <xdr:cNvSpPr/>
      </xdr:nvSpPr>
      <xdr:spPr>
        <a:xfrm>
          <a:off x="12763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4" name="テキスト ボックス 443">
          <a:extLst>
            <a:ext uri="{FF2B5EF4-FFF2-40B4-BE49-F238E27FC236}">
              <a16:creationId xmlns:a16="http://schemas.microsoft.com/office/drawing/2014/main" id="{9D7B3457-0FFC-47D4-A9E1-55339844D43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id="{D0742204-FDCA-44A0-93B1-9A274BA9E619}"/>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E887280E-55E3-4A84-8255-F4DFBB1DDAD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8B58AF43-5D06-4752-AE18-F6CB1BAFBAA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1739183D-774C-4B1F-B294-677286FBCB5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24312</xdr:rowOff>
    </xdr:from>
    <xdr:to>
      <xdr:col>85</xdr:col>
      <xdr:colOff>177800</xdr:colOff>
      <xdr:row>58</xdr:row>
      <xdr:rowOff>125912</xdr:rowOff>
    </xdr:to>
    <xdr:sp macro="" textlink="">
      <xdr:nvSpPr>
        <xdr:cNvPr id="449" name="楕円 448">
          <a:extLst>
            <a:ext uri="{FF2B5EF4-FFF2-40B4-BE49-F238E27FC236}">
              <a16:creationId xmlns:a16="http://schemas.microsoft.com/office/drawing/2014/main" id="{43F1ADEB-A6B2-4710-8594-02C85CD67749}"/>
            </a:ext>
          </a:extLst>
        </xdr:cNvPr>
        <xdr:cNvSpPr/>
      </xdr:nvSpPr>
      <xdr:spPr>
        <a:xfrm>
          <a:off x="16268700" y="996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47189</xdr:rowOff>
    </xdr:from>
    <xdr:ext cx="405111" cy="259045"/>
    <xdr:sp macro="" textlink="">
      <xdr:nvSpPr>
        <xdr:cNvPr id="450" name="【学校施設】&#10;有形固定資産減価償却率該当値テキスト">
          <a:extLst>
            <a:ext uri="{FF2B5EF4-FFF2-40B4-BE49-F238E27FC236}">
              <a16:creationId xmlns:a16="http://schemas.microsoft.com/office/drawing/2014/main" id="{14BA4201-922D-4DDC-9813-0445315C8AF5}"/>
            </a:ext>
          </a:extLst>
        </xdr:cNvPr>
        <xdr:cNvSpPr txBox="1"/>
      </xdr:nvSpPr>
      <xdr:spPr>
        <a:xfrm>
          <a:off x="16357600" y="9819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151674</xdr:rowOff>
    </xdr:from>
    <xdr:to>
      <xdr:col>81</xdr:col>
      <xdr:colOff>101600</xdr:colOff>
      <xdr:row>58</xdr:row>
      <xdr:rowOff>81824</xdr:rowOff>
    </xdr:to>
    <xdr:sp macro="" textlink="">
      <xdr:nvSpPr>
        <xdr:cNvPr id="451" name="楕円 450">
          <a:extLst>
            <a:ext uri="{FF2B5EF4-FFF2-40B4-BE49-F238E27FC236}">
              <a16:creationId xmlns:a16="http://schemas.microsoft.com/office/drawing/2014/main" id="{690074D4-FB62-4190-B1C0-82219275ABB5}"/>
            </a:ext>
          </a:extLst>
        </xdr:cNvPr>
        <xdr:cNvSpPr/>
      </xdr:nvSpPr>
      <xdr:spPr>
        <a:xfrm>
          <a:off x="15430500" y="992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31024</xdr:rowOff>
    </xdr:from>
    <xdr:to>
      <xdr:col>85</xdr:col>
      <xdr:colOff>127000</xdr:colOff>
      <xdr:row>58</xdr:row>
      <xdr:rowOff>75112</xdr:rowOff>
    </xdr:to>
    <xdr:cxnSp macro="">
      <xdr:nvCxnSpPr>
        <xdr:cNvPr id="452" name="直線コネクタ 451">
          <a:extLst>
            <a:ext uri="{FF2B5EF4-FFF2-40B4-BE49-F238E27FC236}">
              <a16:creationId xmlns:a16="http://schemas.microsoft.com/office/drawing/2014/main" id="{528483CA-67AE-4425-9643-F3372C1A7F5F}"/>
            </a:ext>
          </a:extLst>
        </xdr:cNvPr>
        <xdr:cNvCxnSpPr/>
      </xdr:nvCxnSpPr>
      <xdr:spPr>
        <a:xfrm>
          <a:off x="15481300" y="9975124"/>
          <a:ext cx="8382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107587</xdr:rowOff>
    </xdr:from>
    <xdr:to>
      <xdr:col>76</xdr:col>
      <xdr:colOff>165100</xdr:colOff>
      <xdr:row>58</xdr:row>
      <xdr:rowOff>37737</xdr:rowOff>
    </xdr:to>
    <xdr:sp macro="" textlink="">
      <xdr:nvSpPr>
        <xdr:cNvPr id="453" name="楕円 452">
          <a:extLst>
            <a:ext uri="{FF2B5EF4-FFF2-40B4-BE49-F238E27FC236}">
              <a16:creationId xmlns:a16="http://schemas.microsoft.com/office/drawing/2014/main" id="{83B0479C-BFD0-4692-B8D8-A7B5087351FF}"/>
            </a:ext>
          </a:extLst>
        </xdr:cNvPr>
        <xdr:cNvSpPr/>
      </xdr:nvSpPr>
      <xdr:spPr>
        <a:xfrm>
          <a:off x="14541500" y="988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158387</xdr:rowOff>
    </xdr:from>
    <xdr:to>
      <xdr:col>81</xdr:col>
      <xdr:colOff>50800</xdr:colOff>
      <xdr:row>58</xdr:row>
      <xdr:rowOff>31024</xdr:rowOff>
    </xdr:to>
    <xdr:cxnSp macro="">
      <xdr:nvCxnSpPr>
        <xdr:cNvPr id="454" name="直線コネクタ 453">
          <a:extLst>
            <a:ext uri="{FF2B5EF4-FFF2-40B4-BE49-F238E27FC236}">
              <a16:creationId xmlns:a16="http://schemas.microsoft.com/office/drawing/2014/main" id="{45C7B802-A7F6-436C-A66A-86844268B158}"/>
            </a:ext>
          </a:extLst>
        </xdr:cNvPr>
        <xdr:cNvCxnSpPr/>
      </xdr:nvCxnSpPr>
      <xdr:spPr>
        <a:xfrm>
          <a:off x="14592300" y="993103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159838</xdr:rowOff>
    </xdr:from>
    <xdr:to>
      <xdr:col>72</xdr:col>
      <xdr:colOff>38100</xdr:colOff>
      <xdr:row>58</xdr:row>
      <xdr:rowOff>89988</xdr:rowOff>
    </xdr:to>
    <xdr:sp macro="" textlink="">
      <xdr:nvSpPr>
        <xdr:cNvPr id="455" name="楕円 454">
          <a:extLst>
            <a:ext uri="{FF2B5EF4-FFF2-40B4-BE49-F238E27FC236}">
              <a16:creationId xmlns:a16="http://schemas.microsoft.com/office/drawing/2014/main" id="{75E32D33-E0F8-4A39-A150-8DFCD1345308}"/>
            </a:ext>
          </a:extLst>
        </xdr:cNvPr>
        <xdr:cNvSpPr/>
      </xdr:nvSpPr>
      <xdr:spPr>
        <a:xfrm>
          <a:off x="13652500" y="993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158387</xdr:rowOff>
    </xdr:from>
    <xdr:to>
      <xdr:col>76</xdr:col>
      <xdr:colOff>114300</xdr:colOff>
      <xdr:row>58</xdr:row>
      <xdr:rowOff>39188</xdr:rowOff>
    </xdr:to>
    <xdr:cxnSp macro="">
      <xdr:nvCxnSpPr>
        <xdr:cNvPr id="456" name="直線コネクタ 455">
          <a:extLst>
            <a:ext uri="{FF2B5EF4-FFF2-40B4-BE49-F238E27FC236}">
              <a16:creationId xmlns:a16="http://schemas.microsoft.com/office/drawing/2014/main" id="{4F2FC32E-6BAE-4773-99CC-145E40072C35}"/>
            </a:ext>
          </a:extLst>
        </xdr:cNvPr>
        <xdr:cNvCxnSpPr/>
      </xdr:nvCxnSpPr>
      <xdr:spPr>
        <a:xfrm flipV="1">
          <a:off x="13703300" y="9931037"/>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115751</xdr:rowOff>
    </xdr:from>
    <xdr:to>
      <xdr:col>67</xdr:col>
      <xdr:colOff>101600</xdr:colOff>
      <xdr:row>58</xdr:row>
      <xdr:rowOff>45901</xdr:rowOff>
    </xdr:to>
    <xdr:sp macro="" textlink="">
      <xdr:nvSpPr>
        <xdr:cNvPr id="457" name="楕円 456">
          <a:extLst>
            <a:ext uri="{FF2B5EF4-FFF2-40B4-BE49-F238E27FC236}">
              <a16:creationId xmlns:a16="http://schemas.microsoft.com/office/drawing/2014/main" id="{6AE19B86-2F5E-4505-AE90-B72F051C4B26}"/>
            </a:ext>
          </a:extLst>
        </xdr:cNvPr>
        <xdr:cNvSpPr/>
      </xdr:nvSpPr>
      <xdr:spPr>
        <a:xfrm>
          <a:off x="12763500" y="988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166551</xdr:rowOff>
    </xdr:from>
    <xdr:to>
      <xdr:col>71</xdr:col>
      <xdr:colOff>177800</xdr:colOff>
      <xdr:row>58</xdr:row>
      <xdr:rowOff>39188</xdr:rowOff>
    </xdr:to>
    <xdr:cxnSp macro="">
      <xdr:nvCxnSpPr>
        <xdr:cNvPr id="458" name="直線コネクタ 457">
          <a:extLst>
            <a:ext uri="{FF2B5EF4-FFF2-40B4-BE49-F238E27FC236}">
              <a16:creationId xmlns:a16="http://schemas.microsoft.com/office/drawing/2014/main" id="{3771CBD9-B5D1-4AFD-AFBE-AE06E0D61F20}"/>
            </a:ext>
          </a:extLst>
        </xdr:cNvPr>
        <xdr:cNvCxnSpPr/>
      </xdr:nvCxnSpPr>
      <xdr:spPr>
        <a:xfrm>
          <a:off x="12814300" y="9939201"/>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64787</xdr:rowOff>
    </xdr:from>
    <xdr:ext cx="405111" cy="259045"/>
    <xdr:sp macro="" textlink="">
      <xdr:nvSpPr>
        <xdr:cNvPr id="459" name="n_1aveValue【学校施設】&#10;有形固定資産減価償却率">
          <a:extLst>
            <a:ext uri="{FF2B5EF4-FFF2-40B4-BE49-F238E27FC236}">
              <a16:creationId xmlns:a16="http://schemas.microsoft.com/office/drawing/2014/main" id="{7165E050-92E9-4F8E-A098-DB996A148442}"/>
            </a:ext>
          </a:extLst>
        </xdr:cNvPr>
        <xdr:cNvSpPr txBox="1"/>
      </xdr:nvSpPr>
      <xdr:spPr>
        <a:xfrm>
          <a:off x="152660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20700</xdr:rowOff>
    </xdr:from>
    <xdr:ext cx="405111" cy="259045"/>
    <xdr:sp macro="" textlink="">
      <xdr:nvSpPr>
        <xdr:cNvPr id="460" name="n_2aveValue【学校施設】&#10;有形固定資産減価償却率">
          <a:extLst>
            <a:ext uri="{FF2B5EF4-FFF2-40B4-BE49-F238E27FC236}">
              <a16:creationId xmlns:a16="http://schemas.microsoft.com/office/drawing/2014/main" id="{D9F4E0D3-0E12-459A-A538-6A8FDFBBB929}"/>
            </a:ext>
          </a:extLst>
        </xdr:cNvPr>
        <xdr:cNvSpPr txBox="1"/>
      </xdr:nvSpPr>
      <xdr:spPr>
        <a:xfrm>
          <a:off x="14389744" y="1047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154594</xdr:rowOff>
    </xdr:from>
    <xdr:ext cx="405111" cy="259045"/>
    <xdr:sp macro="" textlink="">
      <xdr:nvSpPr>
        <xdr:cNvPr id="461" name="n_3aveValue【学校施設】&#10;有形固定資産減価償却率">
          <a:extLst>
            <a:ext uri="{FF2B5EF4-FFF2-40B4-BE49-F238E27FC236}">
              <a16:creationId xmlns:a16="http://schemas.microsoft.com/office/drawing/2014/main" id="{FFE83F12-89CF-4DD5-8D2F-5C5804DFE090}"/>
            </a:ext>
          </a:extLst>
        </xdr:cNvPr>
        <xdr:cNvSpPr txBox="1"/>
      </xdr:nvSpPr>
      <xdr:spPr>
        <a:xfrm>
          <a:off x="13500744" y="1044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144797</xdr:rowOff>
    </xdr:from>
    <xdr:ext cx="405111" cy="259045"/>
    <xdr:sp macro="" textlink="">
      <xdr:nvSpPr>
        <xdr:cNvPr id="462" name="n_4aveValue【学校施設】&#10;有形固定資産減価償却率">
          <a:extLst>
            <a:ext uri="{FF2B5EF4-FFF2-40B4-BE49-F238E27FC236}">
              <a16:creationId xmlns:a16="http://schemas.microsoft.com/office/drawing/2014/main" id="{6D766AA5-6482-49D4-8A9C-5BBFDDEB1640}"/>
            </a:ext>
          </a:extLst>
        </xdr:cNvPr>
        <xdr:cNvSpPr txBox="1"/>
      </xdr:nvSpPr>
      <xdr:spPr>
        <a:xfrm>
          <a:off x="12611744"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98351</xdr:rowOff>
    </xdr:from>
    <xdr:ext cx="405111" cy="259045"/>
    <xdr:sp macro="" textlink="">
      <xdr:nvSpPr>
        <xdr:cNvPr id="463" name="n_1mainValue【学校施設】&#10;有形固定資産減価償却率">
          <a:extLst>
            <a:ext uri="{FF2B5EF4-FFF2-40B4-BE49-F238E27FC236}">
              <a16:creationId xmlns:a16="http://schemas.microsoft.com/office/drawing/2014/main" id="{00AE2C3E-64E1-45FD-88BA-984D84EDECD4}"/>
            </a:ext>
          </a:extLst>
        </xdr:cNvPr>
        <xdr:cNvSpPr txBox="1"/>
      </xdr:nvSpPr>
      <xdr:spPr>
        <a:xfrm>
          <a:off x="15266044" y="969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54264</xdr:rowOff>
    </xdr:from>
    <xdr:ext cx="405111" cy="259045"/>
    <xdr:sp macro="" textlink="">
      <xdr:nvSpPr>
        <xdr:cNvPr id="464" name="n_2mainValue【学校施設】&#10;有形固定資産減価償却率">
          <a:extLst>
            <a:ext uri="{FF2B5EF4-FFF2-40B4-BE49-F238E27FC236}">
              <a16:creationId xmlns:a16="http://schemas.microsoft.com/office/drawing/2014/main" id="{2683E379-52CC-44A0-BD95-5FC7D937DD51}"/>
            </a:ext>
          </a:extLst>
        </xdr:cNvPr>
        <xdr:cNvSpPr txBox="1"/>
      </xdr:nvSpPr>
      <xdr:spPr>
        <a:xfrm>
          <a:off x="14389744" y="9655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106515</xdr:rowOff>
    </xdr:from>
    <xdr:ext cx="405111" cy="259045"/>
    <xdr:sp macro="" textlink="">
      <xdr:nvSpPr>
        <xdr:cNvPr id="465" name="n_3mainValue【学校施設】&#10;有形固定資産減価償却率">
          <a:extLst>
            <a:ext uri="{FF2B5EF4-FFF2-40B4-BE49-F238E27FC236}">
              <a16:creationId xmlns:a16="http://schemas.microsoft.com/office/drawing/2014/main" id="{5FD33DA8-86DA-4E2D-AC06-181E3221FAB8}"/>
            </a:ext>
          </a:extLst>
        </xdr:cNvPr>
        <xdr:cNvSpPr txBox="1"/>
      </xdr:nvSpPr>
      <xdr:spPr>
        <a:xfrm>
          <a:off x="13500744" y="9707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62428</xdr:rowOff>
    </xdr:from>
    <xdr:ext cx="405111" cy="259045"/>
    <xdr:sp macro="" textlink="">
      <xdr:nvSpPr>
        <xdr:cNvPr id="466" name="n_4mainValue【学校施設】&#10;有形固定資産減価償却率">
          <a:extLst>
            <a:ext uri="{FF2B5EF4-FFF2-40B4-BE49-F238E27FC236}">
              <a16:creationId xmlns:a16="http://schemas.microsoft.com/office/drawing/2014/main" id="{8239E61E-625B-43A3-95A1-004343184791}"/>
            </a:ext>
          </a:extLst>
        </xdr:cNvPr>
        <xdr:cNvSpPr txBox="1"/>
      </xdr:nvSpPr>
      <xdr:spPr>
        <a:xfrm>
          <a:off x="12611744" y="9663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7" name="正方形/長方形 466">
          <a:extLst>
            <a:ext uri="{FF2B5EF4-FFF2-40B4-BE49-F238E27FC236}">
              <a16:creationId xmlns:a16="http://schemas.microsoft.com/office/drawing/2014/main" id="{CC213111-BA7C-4A57-8A08-7EF675501EC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8" name="正方形/長方形 467">
          <a:extLst>
            <a:ext uri="{FF2B5EF4-FFF2-40B4-BE49-F238E27FC236}">
              <a16:creationId xmlns:a16="http://schemas.microsoft.com/office/drawing/2014/main" id="{16C99476-DEE1-421E-B351-80144CDA6A2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9" name="正方形/長方形 468">
          <a:extLst>
            <a:ext uri="{FF2B5EF4-FFF2-40B4-BE49-F238E27FC236}">
              <a16:creationId xmlns:a16="http://schemas.microsoft.com/office/drawing/2014/main" id="{643298B6-3ED1-4DC9-B531-323899BFB03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0" name="正方形/長方形 469">
          <a:extLst>
            <a:ext uri="{FF2B5EF4-FFF2-40B4-BE49-F238E27FC236}">
              <a16:creationId xmlns:a16="http://schemas.microsoft.com/office/drawing/2014/main" id="{2EF3953F-9390-416A-832E-2B80C2823BB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1" name="正方形/長方形 470">
          <a:extLst>
            <a:ext uri="{FF2B5EF4-FFF2-40B4-BE49-F238E27FC236}">
              <a16:creationId xmlns:a16="http://schemas.microsoft.com/office/drawing/2014/main" id="{ADD19705-9738-4F6D-AAC6-CE5EDB34EAF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2" name="正方形/長方形 471">
          <a:extLst>
            <a:ext uri="{FF2B5EF4-FFF2-40B4-BE49-F238E27FC236}">
              <a16:creationId xmlns:a16="http://schemas.microsoft.com/office/drawing/2014/main" id="{826A7F77-A760-4322-87B5-0762FB31416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3" name="正方形/長方形 472">
          <a:extLst>
            <a:ext uri="{FF2B5EF4-FFF2-40B4-BE49-F238E27FC236}">
              <a16:creationId xmlns:a16="http://schemas.microsoft.com/office/drawing/2014/main" id="{EBCBB8B3-60DC-433E-A626-37BD10C9299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4" name="正方形/長方形 473">
          <a:extLst>
            <a:ext uri="{FF2B5EF4-FFF2-40B4-BE49-F238E27FC236}">
              <a16:creationId xmlns:a16="http://schemas.microsoft.com/office/drawing/2014/main" id="{4E6D1004-4F25-4B0F-850A-721D2C45336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5" name="テキスト ボックス 474">
          <a:extLst>
            <a:ext uri="{FF2B5EF4-FFF2-40B4-BE49-F238E27FC236}">
              <a16:creationId xmlns:a16="http://schemas.microsoft.com/office/drawing/2014/main" id="{50F98E1E-727B-4530-AB06-E4749757EEA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6" name="直線コネクタ 475">
          <a:extLst>
            <a:ext uri="{FF2B5EF4-FFF2-40B4-BE49-F238E27FC236}">
              <a16:creationId xmlns:a16="http://schemas.microsoft.com/office/drawing/2014/main" id="{8BF80997-79E3-4AE0-A9D8-2BC2884A89B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7" name="直線コネクタ 476">
          <a:extLst>
            <a:ext uri="{FF2B5EF4-FFF2-40B4-BE49-F238E27FC236}">
              <a16:creationId xmlns:a16="http://schemas.microsoft.com/office/drawing/2014/main" id="{31924968-BDAC-494C-BD36-D6631EACCF7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8" name="テキスト ボックス 477">
          <a:extLst>
            <a:ext uri="{FF2B5EF4-FFF2-40B4-BE49-F238E27FC236}">
              <a16:creationId xmlns:a16="http://schemas.microsoft.com/office/drawing/2014/main" id="{8A68B333-4149-4A34-A63D-AA4D3D247631}"/>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9" name="直線コネクタ 478">
          <a:extLst>
            <a:ext uri="{FF2B5EF4-FFF2-40B4-BE49-F238E27FC236}">
              <a16:creationId xmlns:a16="http://schemas.microsoft.com/office/drawing/2014/main" id="{71A48995-1CC1-416E-A4C9-68329F43D5DB}"/>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61</xdr:row>
      <xdr:rowOff>67327</xdr:rowOff>
    </xdr:from>
    <xdr:ext cx="531299" cy="259045"/>
    <xdr:sp macro="" textlink="">
      <xdr:nvSpPr>
        <xdr:cNvPr id="480" name="テキスト ボックス 479">
          <a:extLst>
            <a:ext uri="{FF2B5EF4-FFF2-40B4-BE49-F238E27FC236}">
              <a16:creationId xmlns:a16="http://schemas.microsoft.com/office/drawing/2014/main" id="{36851915-7E64-4823-9E0B-C9D90A441694}"/>
            </a:ext>
          </a:extLst>
        </xdr:cNvPr>
        <xdr:cNvSpPr txBox="1"/>
      </xdr:nvSpPr>
      <xdr:spPr>
        <a:xfrm>
          <a:off x="17756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1" name="直線コネクタ 480">
          <a:extLst>
            <a:ext uri="{FF2B5EF4-FFF2-40B4-BE49-F238E27FC236}">
              <a16:creationId xmlns:a16="http://schemas.microsoft.com/office/drawing/2014/main" id="{E9310F4C-98D0-4D20-93F5-A59A3A1C177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82" name="テキスト ボックス 481">
          <a:extLst>
            <a:ext uri="{FF2B5EF4-FFF2-40B4-BE49-F238E27FC236}">
              <a16:creationId xmlns:a16="http://schemas.microsoft.com/office/drawing/2014/main" id="{8613100B-9E03-4753-959A-91B9287B6594}"/>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3" name="直線コネクタ 482">
          <a:extLst>
            <a:ext uri="{FF2B5EF4-FFF2-40B4-BE49-F238E27FC236}">
              <a16:creationId xmlns:a16="http://schemas.microsoft.com/office/drawing/2014/main" id="{B08920FC-2C35-4529-A1AB-1E87B320C77D}"/>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484" name="テキスト ボックス 483">
          <a:extLst>
            <a:ext uri="{FF2B5EF4-FFF2-40B4-BE49-F238E27FC236}">
              <a16:creationId xmlns:a16="http://schemas.microsoft.com/office/drawing/2014/main" id="{53E8F577-3FA4-4776-8F98-A7811E76AA79}"/>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5" name="直線コネクタ 484">
          <a:extLst>
            <a:ext uri="{FF2B5EF4-FFF2-40B4-BE49-F238E27FC236}">
              <a16:creationId xmlns:a16="http://schemas.microsoft.com/office/drawing/2014/main" id="{35C9AA55-36B7-4DAE-9A18-D459F5477E96}"/>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86" name="テキスト ボックス 485">
          <a:extLst>
            <a:ext uri="{FF2B5EF4-FFF2-40B4-BE49-F238E27FC236}">
              <a16:creationId xmlns:a16="http://schemas.microsoft.com/office/drawing/2014/main" id="{B6DF36D1-EC13-44AB-BAF9-81B2CC49F847}"/>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7" name="直線コネクタ 486">
          <a:extLst>
            <a:ext uri="{FF2B5EF4-FFF2-40B4-BE49-F238E27FC236}">
              <a16:creationId xmlns:a16="http://schemas.microsoft.com/office/drawing/2014/main" id="{6F12CF0D-0161-4B80-B9FF-9B62D11E3FA4}"/>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88" name="テキスト ボックス 487">
          <a:extLst>
            <a:ext uri="{FF2B5EF4-FFF2-40B4-BE49-F238E27FC236}">
              <a16:creationId xmlns:a16="http://schemas.microsoft.com/office/drawing/2014/main" id="{146A42B9-6DE5-4A3C-81DB-01ED7D3F06F8}"/>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9" name="【学校施設】&#10;一人当たり面積グラフ枠">
          <a:extLst>
            <a:ext uri="{FF2B5EF4-FFF2-40B4-BE49-F238E27FC236}">
              <a16:creationId xmlns:a16="http://schemas.microsoft.com/office/drawing/2014/main" id="{FC010200-99F8-4E77-B689-C9A5EF33A9CD}"/>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94031</xdr:rowOff>
    </xdr:from>
    <xdr:to>
      <xdr:col>116</xdr:col>
      <xdr:colOff>62864</xdr:colOff>
      <xdr:row>64</xdr:row>
      <xdr:rowOff>48234</xdr:rowOff>
    </xdr:to>
    <xdr:cxnSp macro="">
      <xdr:nvCxnSpPr>
        <xdr:cNvPr id="490" name="直線コネクタ 489">
          <a:extLst>
            <a:ext uri="{FF2B5EF4-FFF2-40B4-BE49-F238E27FC236}">
              <a16:creationId xmlns:a16="http://schemas.microsoft.com/office/drawing/2014/main" id="{1AED4333-3467-40A1-B687-74B3A9740E00}"/>
            </a:ext>
          </a:extLst>
        </xdr:cNvPr>
        <xdr:cNvCxnSpPr/>
      </xdr:nvCxnSpPr>
      <xdr:spPr>
        <a:xfrm flipV="1">
          <a:off x="22160864" y="9523781"/>
          <a:ext cx="0" cy="1497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52061</xdr:rowOff>
    </xdr:from>
    <xdr:ext cx="469744" cy="259045"/>
    <xdr:sp macro="" textlink="">
      <xdr:nvSpPr>
        <xdr:cNvPr id="491" name="【学校施設】&#10;一人当たり面積最小値テキスト">
          <a:extLst>
            <a:ext uri="{FF2B5EF4-FFF2-40B4-BE49-F238E27FC236}">
              <a16:creationId xmlns:a16="http://schemas.microsoft.com/office/drawing/2014/main" id="{AFEC058F-6B86-47AB-B045-2477FB3C4F0A}"/>
            </a:ext>
          </a:extLst>
        </xdr:cNvPr>
        <xdr:cNvSpPr txBox="1"/>
      </xdr:nvSpPr>
      <xdr:spPr>
        <a:xfrm>
          <a:off x="22199600" y="11024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48234</xdr:rowOff>
    </xdr:from>
    <xdr:to>
      <xdr:col>116</xdr:col>
      <xdr:colOff>152400</xdr:colOff>
      <xdr:row>64</xdr:row>
      <xdr:rowOff>48234</xdr:rowOff>
    </xdr:to>
    <xdr:cxnSp macro="">
      <xdr:nvCxnSpPr>
        <xdr:cNvPr id="492" name="直線コネクタ 491">
          <a:extLst>
            <a:ext uri="{FF2B5EF4-FFF2-40B4-BE49-F238E27FC236}">
              <a16:creationId xmlns:a16="http://schemas.microsoft.com/office/drawing/2014/main" id="{EF878D14-0F32-4B50-9566-F91978E3FD38}"/>
            </a:ext>
          </a:extLst>
        </xdr:cNvPr>
        <xdr:cNvCxnSpPr/>
      </xdr:nvCxnSpPr>
      <xdr:spPr>
        <a:xfrm>
          <a:off x="22072600" y="110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40708</xdr:rowOff>
    </xdr:from>
    <xdr:ext cx="534377" cy="259045"/>
    <xdr:sp macro="" textlink="">
      <xdr:nvSpPr>
        <xdr:cNvPr id="493" name="【学校施設】&#10;一人当たり面積最大値テキスト">
          <a:extLst>
            <a:ext uri="{FF2B5EF4-FFF2-40B4-BE49-F238E27FC236}">
              <a16:creationId xmlns:a16="http://schemas.microsoft.com/office/drawing/2014/main" id="{FBD10EC9-D46D-49DD-9397-9050B21B10C0}"/>
            </a:ext>
          </a:extLst>
        </xdr:cNvPr>
        <xdr:cNvSpPr txBox="1"/>
      </xdr:nvSpPr>
      <xdr:spPr>
        <a:xfrm>
          <a:off x="22199600" y="92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94031</xdr:rowOff>
    </xdr:from>
    <xdr:to>
      <xdr:col>116</xdr:col>
      <xdr:colOff>152400</xdr:colOff>
      <xdr:row>55</xdr:row>
      <xdr:rowOff>94031</xdr:rowOff>
    </xdr:to>
    <xdr:cxnSp macro="">
      <xdr:nvCxnSpPr>
        <xdr:cNvPr id="494" name="直線コネクタ 493">
          <a:extLst>
            <a:ext uri="{FF2B5EF4-FFF2-40B4-BE49-F238E27FC236}">
              <a16:creationId xmlns:a16="http://schemas.microsoft.com/office/drawing/2014/main" id="{1882331B-1675-4D23-B419-8B07D942994C}"/>
            </a:ext>
          </a:extLst>
        </xdr:cNvPr>
        <xdr:cNvCxnSpPr/>
      </xdr:nvCxnSpPr>
      <xdr:spPr>
        <a:xfrm>
          <a:off x="22072600" y="952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99255</xdr:rowOff>
    </xdr:from>
    <xdr:ext cx="469744" cy="259045"/>
    <xdr:sp macro="" textlink="">
      <xdr:nvSpPr>
        <xdr:cNvPr id="495" name="【学校施設】&#10;一人当たり面積平均値テキスト">
          <a:extLst>
            <a:ext uri="{FF2B5EF4-FFF2-40B4-BE49-F238E27FC236}">
              <a16:creationId xmlns:a16="http://schemas.microsoft.com/office/drawing/2014/main" id="{90454ED8-5FF9-4A04-BD8E-2785A8B2F9BE}"/>
            </a:ext>
          </a:extLst>
        </xdr:cNvPr>
        <xdr:cNvSpPr txBox="1"/>
      </xdr:nvSpPr>
      <xdr:spPr>
        <a:xfrm>
          <a:off x="22199600" y="107291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76378</xdr:rowOff>
    </xdr:from>
    <xdr:to>
      <xdr:col>116</xdr:col>
      <xdr:colOff>114300</xdr:colOff>
      <xdr:row>64</xdr:row>
      <xdr:rowOff>6528</xdr:rowOff>
    </xdr:to>
    <xdr:sp macro="" textlink="">
      <xdr:nvSpPr>
        <xdr:cNvPr id="496" name="フローチャート: 判断 495">
          <a:extLst>
            <a:ext uri="{FF2B5EF4-FFF2-40B4-BE49-F238E27FC236}">
              <a16:creationId xmlns:a16="http://schemas.microsoft.com/office/drawing/2014/main" id="{84F25C5E-61D6-41B2-878E-98F54E7A3D57}"/>
            </a:ext>
          </a:extLst>
        </xdr:cNvPr>
        <xdr:cNvSpPr/>
      </xdr:nvSpPr>
      <xdr:spPr>
        <a:xfrm>
          <a:off x="22110700" y="1087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101333</xdr:rowOff>
    </xdr:from>
    <xdr:to>
      <xdr:col>112</xdr:col>
      <xdr:colOff>38100</xdr:colOff>
      <xdr:row>64</xdr:row>
      <xdr:rowOff>31483</xdr:rowOff>
    </xdr:to>
    <xdr:sp macro="" textlink="">
      <xdr:nvSpPr>
        <xdr:cNvPr id="497" name="フローチャート: 判断 496">
          <a:extLst>
            <a:ext uri="{FF2B5EF4-FFF2-40B4-BE49-F238E27FC236}">
              <a16:creationId xmlns:a16="http://schemas.microsoft.com/office/drawing/2014/main" id="{BA62A59F-205D-4C53-A6F7-5F929B2C6F9E}"/>
            </a:ext>
          </a:extLst>
        </xdr:cNvPr>
        <xdr:cNvSpPr/>
      </xdr:nvSpPr>
      <xdr:spPr>
        <a:xfrm>
          <a:off x="21272500" y="109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104915</xdr:rowOff>
    </xdr:from>
    <xdr:to>
      <xdr:col>107</xdr:col>
      <xdr:colOff>101600</xdr:colOff>
      <xdr:row>64</xdr:row>
      <xdr:rowOff>35065</xdr:rowOff>
    </xdr:to>
    <xdr:sp macro="" textlink="">
      <xdr:nvSpPr>
        <xdr:cNvPr id="498" name="フローチャート: 判断 497">
          <a:extLst>
            <a:ext uri="{FF2B5EF4-FFF2-40B4-BE49-F238E27FC236}">
              <a16:creationId xmlns:a16="http://schemas.microsoft.com/office/drawing/2014/main" id="{0357E94D-8D30-49B2-86D8-5556D21B6876}"/>
            </a:ext>
          </a:extLst>
        </xdr:cNvPr>
        <xdr:cNvSpPr/>
      </xdr:nvSpPr>
      <xdr:spPr>
        <a:xfrm>
          <a:off x="20383500" y="1090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104953</xdr:rowOff>
    </xdr:from>
    <xdr:to>
      <xdr:col>102</xdr:col>
      <xdr:colOff>165100</xdr:colOff>
      <xdr:row>64</xdr:row>
      <xdr:rowOff>35103</xdr:rowOff>
    </xdr:to>
    <xdr:sp macro="" textlink="">
      <xdr:nvSpPr>
        <xdr:cNvPr id="499" name="フローチャート: 判断 498">
          <a:extLst>
            <a:ext uri="{FF2B5EF4-FFF2-40B4-BE49-F238E27FC236}">
              <a16:creationId xmlns:a16="http://schemas.microsoft.com/office/drawing/2014/main" id="{5DA600D4-2865-4526-AB81-D5B5FC219CF1}"/>
            </a:ext>
          </a:extLst>
        </xdr:cNvPr>
        <xdr:cNvSpPr/>
      </xdr:nvSpPr>
      <xdr:spPr>
        <a:xfrm>
          <a:off x="19494500" y="1090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102553</xdr:rowOff>
    </xdr:from>
    <xdr:to>
      <xdr:col>98</xdr:col>
      <xdr:colOff>38100</xdr:colOff>
      <xdr:row>64</xdr:row>
      <xdr:rowOff>32703</xdr:rowOff>
    </xdr:to>
    <xdr:sp macro="" textlink="">
      <xdr:nvSpPr>
        <xdr:cNvPr id="500" name="フローチャート: 判断 499">
          <a:extLst>
            <a:ext uri="{FF2B5EF4-FFF2-40B4-BE49-F238E27FC236}">
              <a16:creationId xmlns:a16="http://schemas.microsoft.com/office/drawing/2014/main" id="{0A96107D-AF80-4E73-BF0C-4E6B6AADB739}"/>
            </a:ext>
          </a:extLst>
        </xdr:cNvPr>
        <xdr:cNvSpPr/>
      </xdr:nvSpPr>
      <xdr:spPr>
        <a:xfrm>
          <a:off x="18605500" y="1090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28FF8D98-5985-4CB1-9F15-16EADE2D1CB9}"/>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B7723F21-5BA2-4A16-8B02-E90745A167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3E995B29-47ED-42B5-8859-08724EF9BE8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7BC7C519-C40E-4CA5-903C-FFF639F853E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97B81A3F-2166-4A1F-91AD-CD4A85166137}"/>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119545</xdr:rowOff>
    </xdr:from>
    <xdr:to>
      <xdr:col>116</xdr:col>
      <xdr:colOff>114300</xdr:colOff>
      <xdr:row>64</xdr:row>
      <xdr:rowOff>49695</xdr:rowOff>
    </xdr:to>
    <xdr:sp macro="" textlink="">
      <xdr:nvSpPr>
        <xdr:cNvPr id="506" name="楕円 505">
          <a:extLst>
            <a:ext uri="{FF2B5EF4-FFF2-40B4-BE49-F238E27FC236}">
              <a16:creationId xmlns:a16="http://schemas.microsoft.com/office/drawing/2014/main" id="{0FB1830F-4900-4F7E-90AF-E204424FD051}"/>
            </a:ext>
          </a:extLst>
        </xdr:cNvPr>
        <xdr:cNvSpPr/>
      </xdr:nvSpPr>
      <xdr:spPr>
        <a:xfrm>
          <a:off x="22110700" y="1092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54805</xdr:rowOff>
    </xdr:from>
    <xdr:ext cx="469744" cy="259045"/>
    <xdr:sp macro="" textlink="">
      <xdr:nvSpPr>
        <xdr:cNvPr id="507" name="【学校施設】&#10;一人当たり面積該当値テキスト">
          <a:extLst>
            <a:ext uri="{FF2B5EF4-FFF2-40B4-BE49-F238E27FC236}">
              <a16:creationId xmlns:a16="http://schemas.microsoft.com/office/drawing/2014/main" id="{2F9A552A-6B6E-4B1D-B5C8-1077E3817878}"/>
            </a:ext>
          </a:extLst>
        </xdr:cNvPr>
        <xdr:cNvSpPr txBox="1"/>
      </xdr:nvSpPr>
      <xdr:spPr>
        <a:xfrm>
          <a:off x="22199600" y="1085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121907</xdr:rowOff>
    </xdr:from>
    <xdr:to>
      <xdr:col>112</xdr:col>
      <xdr:colOff>38100</xdr:colOff>
      <xdr:row>64</xdr:row>
      <xdr:rowOff>52057</xdr:rowOff>
    </xdr:to>
    <xdr:sp macro="" textlink="">
      <xdr:nvSpPr>
        <xdr:cNvPr id="508" name="楕円 507">
          <a:extLst>
            <a:ext uri="{FF2B5EF4-FFF2-40B4-BE49-F238E27FC236}">
              <a16:creationId xmlns:a16="http://schemas.microsoft.com/office/drawing/2014/main" id="{1F02F11F-AE34-4101-A35A-DFAC491B0939}"/>
            </a:ext>
          </a:extLst>
        </xdr:cNvPr>
        <xdr:cNvSpPr/>
      </xdr:nvSpPr>
      <xdr:spPr>
        <a:xfrm>
          <a:off x="21272500" y="1092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170345</xdr:rowOff>
    </xdr:from>
    <xdr:to>
      <xdr:col>116</xdr:col>
      <xdr:colOff>63500</xdr:colOff>
      <xdr:row>64</xdr:row>
      <xdr:rowOff>1257</xdr:rowOff>
    </xdr:to>
    <xdr:cxnSp macro="">
      <xdr:nvCxnSpPr>
        <xdr:cNvPr id="509" name="直線コネクタ 508">
          <a:extLst>
            <a:ext uri="{FF2B5EF4-FFF2-40B4-BE49-F238E27FC236}">
              <a16:creationId xmlns:a16="http://schemas.microsoft.com/office/drawing/2014/main" id="{C5BA2B21-99B9-4603-BC61-EA6779215529}"/>
            </a:ext>
          </a:extLst>
        </xdr:cNvPr>
        <xdr:cNvCxnSpPr/>
      </xdr:nvCxnSpPr>
      <xdr:spPr>
        <a:xfrm flipV="1">
          <a:off x="21323300" y="10971695"/>
          <a:ext cx="838200" cy="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123736</xdr:rowOff>
    </xdr:from>
    <xdr:to>
      <xdr:col>107</xdr:col>
      <xdr:colOff>101600</xdr:colOff>
      <xdr:row>64</xdr:row>
      <xdr:rowOff>53886</xdr:rowOff>
    </xdr:to>
    <xdr:sp macro="" textlink="">
      <xdr:nvSpPr>
        <xdr:cNvPr id="510" name="楕円 509">
          <a:extLst>
            <a:ext uri="{FF2B5EF4-FFF2-40B4-BE49-F238E27FC236}">
              <a16:creationId xmlns:a16="http://schemas.microsoft.com/office/drawing/2014/main" id="{1E236234-75E4-4507-B0B0-F5BBDCEB7E5F}"/>
            </a:ext>
          </a:extLst>
        </xdr:cNvPr>
        <xdr:cNvSpPr/>
      </xdr:nvSpPr>
      <xdr:spPr>
        <a:xfrm>
          <a:off x="20383500" y="1092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1257</xdr:rowOff>
    </xdr:from>
    <xdr:to>
      <xdr:col>111</xdr:col>
      <xdr:colOff>177800</xdr:colOff>
      <xdr:row>64</xdr:row>
      <xdr:rowOff>3086</xdr:rowOff>
    </xdr:to>
    <xdr:cxnSp macro="">
      <xdr:nvCxnSpPr>
        <xdr:cNvPr id="511" name="直線コネクタ 510">
          <a:extLst>
            <a:ext uri="{FF2B5EF4-FFF2-40B4-BE49-F238E27FC236}">
              <a16:creationId xmlns:a16="http://schemas.microsoft.com/office/drawing/2014/main" id="{6ABFC530-9B8B-48C1-8B5F-C0903A648F4B}"/>
            </a:ext>
          </a:extLst>
        </xdr:cNvPr>
        <xdr:cNvCxnSpPr/>
      </xdr:nvCxnSpPr>
      <xdr:spPr>
        <a:xfrm flipV="1">
          <a:off x="20434300" y="10974057"/>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125717</xdr:rowOff>
    </xdr:from>
    <xdr:to>
      <xdr:col>102</xdr:col>
      <xdr:colOff>165100</xdr:colOff>
      <xdr:row>64</xdr:row>
      <xdr:rowOff>55867</xdr:rowOff>
    </xdr:to>
    <xdr:sp macro="" textlink="">
      <xdr:nvSpPr>
        <xdr:cNvPr id="512" name="楕円 511">
          <a:extLst>
            <a:ext uri="{FF2B5EF4-FFF2-40B4-BE49-F238E27FC236}">
              <a16:creationId xmlns:a16="http://schemas.microsoft.com/office/drawing/2014/main" id="{032EE7D1-B53E-4A37-9BC3-B0FE0F4A47F5}"/>
            </a:ext>
          </a:extLst>
        </xdr:cNvPr>
        <xdr:cNvSpPr/>
      </xdr:nvSpPr>
      <xdr:spPr>
        <a:xfrm>
          <a:off x="19494500" y="1092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3086</xdr:rowOff>
    </xdr:from>
    <xdr:to>
      <xdr:col>107</xdr:col>
      <xdr:colOff>50800</xdr:colOff>
      <xdr:row>64</xdr:row>
      <xdr:rowOff>5067</xdr:rowOff>
    </xdr:to>
    <xdr:cxnSp macro="">
      <xdr:nvCxnSpPr>
        <xdr:cNvPr id="513" name="直線コネクタ 512">
          <a:extLst>
            <a:ext uri="{FF2B5EF4-FFF2-40B4-BE49-F238E27FC236}">
              <a16:creationId xmlns:a16="http://schemas.microsoft.com/office/drawing/2014/main" id="{61E82709-C3F9-4F83-A556-98E750AD88F1}"/>
            </a:ext>
          </a:extLst>
        </xdr:cNvPr>
        <xdr:cNvCxnSpPr/>
      </xdr:nvCxnSpPr>
      <xdr:spPr>
        <a:xfrm flipV="1">
          <a:off x="19545300" y="10975886"/>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128270</xdr:rowOff>
    </xdr:from>
    <xdr:to>
      <xdr:col>98</xdr:col>
      <xdr:colOff>38100</xdr:colOff>
      <xdr:row>64</xdr:row>
      <xdr:rowOff>58420</xdr:rowOff>
    </xdr:to>
    <xdr:sp macro="" textlink="">
      <xdr:nvSpPr>
        <xdr:cNvPr id="514" name="楕円 513">
          <a:extLst>
            <a:ext uri="{FF2B5EF4-FFF2-40B4-BE49-F238E27FC236}">
              <a16:creationId xmlns:a16="http://schemas.microsoft.com/office/drawing/2014/main" id="{3639AC79-5967-4125-ADB0-2B947F8D02CB}"/>
            </a:ext>
          </a:extLst>
        </xdr:cNvPr>
        <xdr:cNvSpPr/>
      </xdr:nvSpPr>
      <xdr:spPr>
        <a:xfrm>
          <a:off x="18605500" y="1092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5067</xdr:rowOff>
    </xdr:from>
    <xdr:to>
      <xdr:col>102</xdr:col>
      <xdr:colOff>114300</xdr:colOff>
      <xdr:row>64</xdr:row>
      <xdr:rowOff>7620</xdr:rowOff>
    </xdr:to>
    <xdr:cxnSp macro="">
      <xdr:nvCxnSpPr>
        <xdr:cNvPr id="515" name="直線コネクタ 514">
          <a:extLst>
            <a:ext uri="{FF2B5EF4-FFF2-40B4-BE49-F238E27FC236}">
              <a16:creationId xmlns:a16="http://schemas.microsoft.com/office/drawing/2014/main" id="{B64B53F2-7DF7-4CD0-A43D-07151DA32C93}"/>
            </a:ext>
          </a:extLst>
        </xdr:cNvPr>
        <xdr:cNvCxnSpPr/>
      </xdr:nvCxnSpPr>
      <xdr:spPr>
        <a:xfrm flipV="1">
          <a:off x="18656300" y="10977867"/>
          <a:ext cx="889000" cy="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48010</xdr:rowOff>
    </xdr:from>
    <xdr:ext cx="469744" cy="259045"/>
    <xdr:sp macro="" textlink="">
      <xdr:nvSpPr>
        <xdr:cNvPr id="516" name="n_1aveValue【学校施設】&#10;一人当たり面積">
          <a:extLst>
            <a:ext uri="{FF2B5EF4-FFF2-40B4-BE49-F238E27FC236}">
              <a16:creationId xmlns:a16="http://schemas.microsoft.com/office/drawing/2014/main" id="{02A57B33-8303-4D57-B6E7-B664D87F2096}"/>
            </a:ext>
          </a:extLst>
        </xdr:cNvPr>
        <xdr:cNvSpPr txBox="1"/>
      </xdr:nvSpPr>
      <xdr:spPr>
        <a:xfrm>
          <a:off x="21075727" y="10677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51592</xdr:rowOff>
    </xdr:from>
    <xdr:ext cx="469744" cy="259045"/>
    <xdr:sp macro="" textlink="">
      <xdr:nvSpPr>
        <xdr:cNvPr id="517" name="n_2aveValue【学校施設】&#10;一人当たり面積">
          <a:extLst>
            <a:ext uri="{FF2B5EF4-FFF2-40B4-BE49-F238E27FC236}">
              <a16:creationId xmlns:a16="http://schemas.microsoft.com/office/drawing/2014/main" id="{7A239514-FDC3-4BAE-B9DE-5ACEB180C895}"/>
            </a:ext>
          </a:extLst>
        </xdr:cNvPr>
        <xdr:cNvSpPr txBox="1"/>
      </xdr:nvSpPr>
      <xdr:spPr>
        <a:xfrm>
          <a:off x="20199427" y="10681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51630</xdr:rowOff>
    </xdr:from>
    <xdr:ext cx="469744" cy="259045"/>
    <xdr:sp macro="" textlink="">
      <xdr:nvSpPr>
        <xdr:cNvPr id="518" name="n_3aveValue【学校施設】&#10;一人当たり面積">
          <a:extLst>
            <a:ext uri="{FF2B5EF4-FFF2-40B4-BE49-F238E27FC236}">
              <a16:creationId xmlns:a16="http://schemas.microsoft.com/office/drawing/2014/main" id="{B1F06F70-920A-4569-B5EF-86F1EDEB5E45}"/>
            </a:ext>
          </a:extLst>
        </xdr:cNvPr>
        <xdr:cNvSpPr txBox="1"/>
      </xdr:nvSpPr>
      <xdr:spPr>
        <a:xfrm>
          <a:off x="19310427" y="1068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49230</xdr:rowOff>
    </xdr:from>
    <xdr:ext cx="469744" cy="259045"/>
    <xdr:sp macro="" textlink="">
      <xdr:nvSpPr>
        <xdr:cNvPr id="519" name="n_4aveValue【学校施設】&#10;一人当たり面積">
          <a:extLst>
            <a:ext uri="{FF2B5EF4-FFF2-40B4-BE49-F238E27FC236}">
              <a16:creationId xmlns:a16="http://schemas.microsoft.com/office/drawing/2014/main" id="{0525B52B-576B-4C3A-BD9C-9ADF9A06CCD9}"/>
            </a:ext>
          </a:extLst>
        </xdr:cNvPr>
        <xdr:cNvSpPr txBox="1"/>
      </xdr:nvSpPr>
      <xdr:spPr>
        <a:xfrm>
          <a:off x="18421427" y="10679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43184</xdr:rowOff>
    </xdr:from>
    <xdr:ext cx="469744" cy="259045"/>
    <xdr:sp macro="" textlink="">
      <xdr:nvSpPr>
        <xdr:cNvPr id="520" name="n_1mainValue【学校施設】&#10;一人当たり面積">
          <a:extLst>
            <a:ext uri="{FF2B5EF4-FFF2-40B4-BE49-F238E27FC236}">
              <a16:creationId xmlns:a16="http://schemas.microsoft.com/office/drawing/2014/main" id="{C509B382-1D60-4925-9FDD-DA8EC751E4DF}"/>
            </a:ext>
          </a:extLst>
        </xdr:cNvPr>
        <xdr:cNvSpPr txBox="1"/>
      </xdr:nvSpPr>
      <xdr:spPr>
        <a:xfrm>
          <a:off x="21075727" y="11015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45013</xdr:rowOff>
    </xdr:from>
    <xdr:ext cx="469744" cy="259045"/>
    <xdr:sp macro="" textlink="">
      <xdr:nvSpPr>
        <xdr:cNvPr id="521" name="n_2mainValue【学校施設】&#10;一人当たり面積">
          <a:extLst>
            <a:ext uri="{FF2B5EF4-FFF2-40B4-BE49-F238E27FC236}">
              <a16:creationId xmlns:a16="http://schemas.microsoft.com/office/drawing/2014/main" id="{53C21F08-D110-41BE-AB0A-7580C82B07E6}"/>
            </a:ext>
          </a:extLst>
        </xdr:cNvPr>
        <xdr:cNvSpPr txBox="1"/>
      </xdr:nvSpPr>
      <xdr:spPr>
        <a:xfrm>
          <a:off x="20199427" y="11017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46994</xdr:rowOff>
    </xdr:from>
    <xdr:ext cx="469744" cy="259045"/>
    <xdr:sp macro="" textlink="">
      <xdr:nvSpPr>
        <xdr:cNvPr id="522" name="n_3mainValue【学校施設】&#10;一人当たり面積">
          <a:extLst>
            <a:ext uri="{FF2B5EF4-FFF2-40B4-BE49-F238E27FC236}">
              <a16:creationId xmlns:a16="http://schemas.microsoft.com/office/drawing/2014/main" id="{0A0BD12A-5E36-40AE-A52E-D6D418F530B8}"/>
            </a:ext>
          </a:extLst>
        </xdr:cNvPr>
        <xdr:cNvSpPr txBox="1"/>
      </xdr:nvSpPr>
      <xdr:spPr>
        <a:xfrm>
          <a:off x="19310427" y="11019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49547</xdr:rowOff>
    </xdr:from>
    <xdr:ext cx="469744" cy="259045"/>
    <xdr:sp macro="" textlink="">
      <xdr:nvSpPr>
        <xdr:cNvPr id="523" name="n_4mainValue【学校施設】&#10;一人当たり面積">
          <a:extLst>
            <a:ext uri="{FF2B5EF4-FFF2-40B4-BE49-F238E27FC236}">
              <a16:creationId xmlns:a16="http://schemas.microsoft.com/office/drawing/2014/main" id="{635FB1D7-24A7-430C-B14F-A1CEFC9CB282}"/>
            </a:ext>
          </a:extLst>
        </xdr:cNvPr>
        <xdr:cNvSpPr txBox="1"/>
      </xdr:nvSpPr>
      <xdr:spPr>
        <a:xfrm>
          <a:off x="18421427" y="1102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4" name="正方形/長方形 523">
          <a:extLst>
            <a:ext uri="{FF2B5EF4-FFF2-40B4-BE49-F238E27FC236}">
              <a16:creationId xmlns:a16="http://schemas.microsoft.com/office/drawing/2014/main" id="{E35CA0D1-D0DF-4C29-9282-3C325E9621B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5" name="正方形/長方形 524">
          <a:extLst>
            <a:ext uri="{FF2B5EF4-FFF2-40B4-BE49-F238E27FC236}">
              <a16:creationId xmlns:a16="http://schemas.microsoft.com/office/drawing/2014/main" id="{45E5460B-56E3-4141-A639-87398CE84F1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6" name="正方形/長方形 525">
          <a:extLst>
            <a:ext uri="{FF2B5EF4-FFF2-40B4-BE49-F238E27FC236}">
              <a16:creationId xmlns:a16="http://schemas.microsoft.com/office/drawing/2014/main" id="{F4983811-62F0-4653-9C28-6D6561CF66E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7" name="正方形/長方形 526">
          <a:extLst>
            <a:ext uri="{FF2B5EF4-FFF2-40B4-BE49-F238E27FC236}">
              <a16:creationId xmlns:a16="http://schemas.microsoft.com/office/drawing/2014/main" id="{57E679DA-3091-4E82-87FB-E0A9A016114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8" name="正方形/長方形 527">
          <a:extLst>
            <a:ext uri="{FF2B5EF4-FFF2-40B4-BE49-F238E27FC236}">
              <a16:creationId xmlns:a16="http://schemas.microsoft.com/office/drawing/2014/main" id="{31ADE543-7315-4AEF-854D-056CE57031B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9" name="正方形/長方形 528">
          <a:extLst>
            <a:ext uri="{FF2B5EF4-FFF2-40B4-BE49-F238E27FC236}">
              <a16:creationId xmlns:a16="http://schemas.microsoft.com/office/drawing/2014/main" id="{FCFE254D-CAF2-462C-A3E8-BEA6D541D8B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0" name="正方形/長方形 529">
          <a:extLst>
            <a:ext uri="{FF2B5EF4-FFF2-40B4-BE49-F238E27FC236}">
              <a16:creationId xmlns:a16="http://schemas.microsoft.com/office/drawing/2014/main" id="{168F290D-FCF6-48FB-9532-0DFBBD107AF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1" name="正方形/長方形 530">
          <a:extLst>
            <a:ext uri="{FF2B5EF4-FFF2-40B4-BE49-F238E27FC236}">
              <a16:creationId xmlns:a16="http://schemas.microsoft.com/office/drawing/2014/main" id="{AF677725-CEDF-4571-98CD-1D53740050B1}"/>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2" name="正方形/長方形 531">
          <a:extLst>
            <a:ext uri="{FF2B5EF4-FFF2-40B4-BE49-F238E27FC236}">
              <a16:creationId xmlns:a16="http://schemas.microsoft.com/office/drawing/2014/main" id="{C5A69D52-6433-4796-AC4D-DB69539138C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3" name="正方形/長方形 532">
          <a:extLst>
            <a:ext uri="{FF2B5EF4-FFF2-40B4-BE49-F238E27FC236}">
              <a16:creationId xmlns:a16="http://schemas.microsoft.com/office/drawing/2014/main" id="{B3EEC437-E3F3-48DF-AA9A-31370C252F4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4" name="正方形/長方形 533">
          <a:extLst>
            <a:ext uri="{FF2B5EF4-FFF2-40B4-BE49-F238E27FC236}">
              <a16:creationId xmlns:a16="http://schemas.microsoft.com/office/drawing/2014/main" id="{E9B3C75A-4451-49D4-A5EA-8B53F9A1B03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5" name="正方形/長方形 534">
          <a:extLst>
            <a:ext uri="{FF2B5EF4-FFF2-40B4-BE49-F238E27FC236}">
              <a16:creationId xmlns:a16="http://schemas.microsoft.com/office/drawing/2014/main" id="{2A5C68E4-308C-46ED-BC54-BC2F311F98F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6" name="正方形/長方形 535">
          <a:extLst>
            <a:ext uri="{FF2B5EF4-FFF2-40B4-BE49-F238E27FC236}">
              <a16:creationId xmlns:a16="http://schemas.microsoft.com/office/drawing/2014/main" id="{3CC13535-58B2-4DDC-8AA5-BF96B481B84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7" name="正方形/長方形 536">
          <a:extLst>
            <a:ext uri="{FF2B5EF4-FFF2-40B4-BE49-F238E27FC236}">
              <a16:creationId xmlns:a16="http://schemas.microsoft.com/office/drawing/2014/main" id="{BE16DD41-CF98-4E05-857F-15F29844C4C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8" name="正方形/長方形 537">
          <a:extLst>
            <a:ext uri="{FF2B5EF4-FFF2-40B4-BE49-F238E27FC236}">
              <a16:creationId xmlns:a16="http://schemas.microsoft.com/office/drawing/2014/main" id="{5608365F-9FCE-4263-907C-0B4DA33CB36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9" name="正方形/長方形 538">
          <a:extLst>
            <a:ext uri="{FF2B5EF4-FFF2-40B4-BE49-F238E27FC236}">
              <a16:creationId xmlns:a16="http://schemas.microsoft.com/office/drawing/2014/main" id="{FB34BEB0-6BBA-45E2-8DDD-72C316179685}"/>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0" name="正方形/長方形 539">
          <a:extLst>
            <a:ext uri="{FF2B5EF4-FFF2-40B4-BE49-F238E27FC236}">
              <a16:creationId xmlns:a16="http://schemas.microsoft.com/office/drawing/2014/main" id="{9734AAAE-F712-4E69-A20E-51D480B8E34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1" name="正方形/長方形 540">
          <a:extLst>
            <a:ext uri="{FF2B5EF4-FFF2-40B4-BE49-F238E27FC236}">
              <a16:creationId xmlns:a16="http://schemas.microsoft.com/office/drawing/2014/main" id="{E0554BDE-F1D7-4AAA-B6C5-E59C3EFC119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2" name="正方形/長方形 541">
          <a:extLst>
            <a:ext uri="{FF2B5EF4-FFF2-40B4-BE49-F238E27FC236}">
              <a16:creationId xmlns:a16="http://schemas.microsoft.com/office/drawing/2014/main" id="{BD683594-71D7-44DD-870B-87E5D677189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3" name="正方形/長方形 542">
          <a:extLst>
            <a:ext uri="{FF2B5EF4-FFF2-40B4-BE49-F238E27FC236}">
              <a16:creationId xmlns:a16="http://schemas.microsoft.com/office/drawing/2014/main" id="{86A57C5A-E22A-4767-A7CF-AD2A20F06EB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4" name="正方形/長方形 543">
          <a:extLst>
            <a:ext uri="{FF2B5EF4-FFF2-40B4-BE49-F238E27FC236}">
              <a16:creationId xmlns:a16="http://schemas.microsoft.com/office/drawing/2014/main" id="{526E145A-8365-4960-A69A-11756A8E526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5" name="正方形/長方形 544">
          <a:extLst>
            <a:ext uri="{FF2B5EF4-FFF2-40B4-BE49-F238E27FC236}">
              <a16:creationId xmlns:a16="http://schemas.microsoft.com/office/drawing/2014/main" id="{26D93D00-C68E-4314-81F2-219C49DD710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6" name="正方形/長方形 545">
          <a:extLst>
            <a:ext uri="{FF2B5EF4-FFF2-40B4-BE49-F238E27FC236}">
              <a16:creationId xmlns:a16="http://schemas.microsoft.com/office/drawing/2014/main" id="{D0C0F14E-0664-4AC4-9115-5C382E9B9E9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7" name="正方形/長方形 546">
          <a:extLst>
            <a:ext uri="{FF2B5EF4-FFF2-40B4-BE49-F238E27FC236}">
              <a16:creationId xmlns:a16="http://schemas.microsoft.com/office/drawing/2014/main" id="{0949E000-0CDF-4644-9945-61B6C436748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8" name="テキスト ボックス 547">
          <a:extLst>
            <a:ext uri="{FF2B5EF4-FFF2-40B4-BE49-F238E27FC236}">
              <a16:creationId xmlns:a16="http://schemas.microsoft.com/office/drawing/2014/main" id="{A44EBCAA-262C-4A66-8C98-01DACE33C76A}"/>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9" name="直線コネクタ 548">
          <a:extLst>
            <a:ext uri="{FF2B5EF4-FFF2-40B4-BE49-F238E27FC236}">
              <a16:creationId xmlns:a16="http://schemas.microsoft.com/office/drawing/2014/main" id="{F2700994-8FAA-4288-9917-46DBEF1681C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0" name="テキスト ボックス 549">
          <a:extLst>
            <a:ext uri="{FF2B5EF4-FFF2-40B4-BE49-F238E27FC236}">
              <a16:creationId xmlns:a16="http://schemas.microsoft.com/office/drawing/2014/main" id="{AF933C19-172C-4007-AB08-875A6DD510E3}"/>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51" name="直線コネクタ 550">
          <a:extLst>
            <a:ext uri="{FF2B5EF4-FFF2-40B4-BE49-F238E27FC236}">
              <a16:creationId xmlns:a16="http://schemas.microsoft.com/office/drawing/2014/main" id="{F58D12CD-171E-4D4F-8D35-FA124D51D085}"/>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52" name="テキスト ボックス 551">
          <a:extLst>
            <a:ext uri="{FF2B5EF4-FFF2-40B4-BE49-F238E27FC236}">
              <a16:creationId xmlns:a16="http://schemas.microsoft.com/office/drawing/2014/main" id="{3088F9B4-B7DE-4CDA-A157-E36CB2210E04}"/>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3" name="直線コネクタ 552">
          <a:extLst>
            <a:ext uri="{FF2B5EF4-FFF2-40B4-BE49-F238E27FC236}">
              <a16:creationId xmlns:a16="http://schemas.microsoft.com/office/drawing/2014/main" id="{7D715E51-8977-4B46-A535-F93AB291E20B}"/>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4" name="テキスト ボックス 553">
          <a:extLst>
            <a:ext uri="{FF2B5EF4-FFF2-40B4-BE49-F238E27FC236}">
              <a16:creationId xmlns:a16="http://schemas.microsoft.com/office/drawing/2014/main" id="{9C564C3E-D078-4585-9B42-E57805914F7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5" name="直線コネクタ 554">
          <a:extLst>
            <a:ext uri="{FF2B5EF4-FFF2-40B4-BE49-F238E27FC236}">
              <a16:creationId xmlns:a16="http://schemas.microsoft.com/office/drawing/2014/main" id="{7156B9CD-63F3-4D5A-B59B-27707B40A427}"/>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6" name="テキスト ボックス 555">
          <a:extLst>
            <a:ext uri="{FF2B5EF4-FFF2-40B4-BE49-F238E27FC236}">
              <a16:creationId xmlns:a16="http://schemas.microsoft.com/office/drawing/2014/main" id="{253E44BA-8FC0-4CE3-A6AC-B5888F2CA273}"/>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57" name="直線コネクタ 556">
          <a:extLst>
            <a:ext uri="{FF2B5EF4-FFF2-40B4-BE49-F238E27FC236}">
              <a16:creationId xmlns:a16="http://schemas.microsoft.com/office/drawing/2014/main" id="{91D16061-27D9-4ECC-A58F-CD58E5B7E362}"/>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58" name="テキスト ボックス 557">
          <a:extLst>
            <a:ext uri="{FF2B5EF4-FFF2-40B4-BE49-F238E27FC236}">
              <a16:creationId xmlns:a16="http://schemas.microsoft.com/office/drawing/2014/main" id="{21107A11-3840-4B36-9BB0-91E341197747}"/>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59" name="直線コネクタ 558">
          <a:extLst>
            <a:ext uri="{FF2B5EF4-FFF2-40B4-BE49-F238E27FC236}">
              <a16:creationId xmlns:a16="http://schemas.microsoft.com/office/drawing/2014/main" id="{6DCB6208-4DB1-40E6-83B4-8607B80BFA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60" name="テキスト ボックス 559">
          <a:extLst>
            <a:ext uri="{FF2B5EF4-FFF2-40B4-BE49-F238E27FC236}">
              <a16:creationId xmlns:a16="http://schemas.microsoft.com/office/drawing/2014/main" id="{AB3E590E-B86B-4CCB-8ED2-12FCC5745813}"/>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1" name="直線コネクタ 560">
          <a:extLst>
            <a:ext uri="{FF2B5EF4-FFF2-40B4-BE49-F238E27FC236}">
              <a16:creationId xmlns:a16="http://schemas.microsoft.com/office/drawing/2014/main" id="{22BA7090-B542-4783-9F35-885F30A534A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562" name="テキスト ボックス 561">
          <a:extLst>
            <a:ext uri="{FF2B5EF4-FFF2-40B4-BE49-F238E27FC236}">
              <a16:creationId xmlns:a16="http://schemas.microsoft.com/office/drawing/2014/main" id="{52318C94-6E21-4692-8ED4-89ECF20BDCC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3" name="【公民館】&#10;有形固定資産減価償却率グラフ枠">
          <a:extLst>
            <a:ext uri="{FF2B5EF4-FFF2-40B4-BE49-F238E27FC236}">
              <a16:creationId xmlns:a16="http://schemas.microsoft.com/office/drawing/2014/main" id="{E857A58E-E912-496E-BF93-CD2AF74743D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160020</xdr:rowOff>
    </xdr:from>
    <xdr:to>
      <xdr:col>85</xdr:col>
      <xdr:colOff>126364</xdr:colOff>
      <xdr:row>108</xdr:row>
      <xdr:rowOff>152400</xdr:rowOff>
    </xdr:to>
    <xdr:cxnSp macro="">
      <xdr:nvCxnSpPr>
        <xdr:cNvPr id="564" name="直線コネクタ 563">
          <a:extLst>
            <a:ext uri="{FF2B5EF4-FFF2-40B4-BE49-F238E27FC236}">
              <a16:creationId xmlns:a16="http://schemas.microsoft.com/office/drawing/2014/main" id="{91538998-D845-47E3-BF7A-8702CB35C8E1}"/>
            </a:ext>
          </a:extLst>
        </xdr:cNvPr>
        <xdr:cNvCxnSpPr/>
      </xdr:nvCxnSpPr>
      <xdr:spPr>
        <a:xfrm flipV="1">
          <a:off x="16318864" y="1713357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565" name="【公民館】&#10;有形固定資産減価償却率最小値テキスト">
          <a:extLst>
            <a:ext uri="{FF2B5EF4-FFF2-40B4-BE49-F238E27FC236}">
              <a16:creationId xmlns:a16="http://schemas.microsoft.com/office/drawing/2014/main" id="{133092F7-6CEB-4D2A-A491-6D898F8EFC1D}"/>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566" name="直線コネクタ 565">
          <a:extLst>
            <a:ext uri="{FF2B5EF4-FFF2-40B4-BE49-F238E27FC236}">
              <a16:creationId xmlns:a16="http://schemas.microsoft.com/office/drawing/2014/main" id="{998C0228-45A6-40A9-9D62-3D36C3496347}"/>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106697</xdr:rowOff>
    </xdr:from>
    <xdr:ext cx="405111" cy="259045"/>
    <xdr:sp macro="" textlink="">
      <xdr:nvSpPr>
        <xdr:cNvPr id="567" name="【公民館】&#10;有形固定資産減価償却率最大値テキスト">
          <a:extLst>
            <a:ext uri="{FF2B5EF4-FFF2-40B4-BE49-F238E27FC236}">
              <a16:creationId xmlns:a16="http://schemas.microsoft.com/office/drawing/2014/main" id="{934213AE-13DF-428D-8DAE-49B3728FADC1}"/>
            </a:ext>
          </a:extLst>
        </xdr:cNvPr>
        <xdr:cNvSpPr txBox="1"/>
      </xdr:nvSpPr>
      <xdr:spPr>
        <a:xfrm>
          <a:off x="16357600" y="16908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160020</xdr:rowOff>
    </xdr:from>
    <xdr:to>
      <xdr:col>86</xdr:col>
      <xdr:colOff>25400</xdr:colOff>
      <xdr:row>99</xdr:row>
      <xdr:rowOff>160020</xdr:rowOff>
    </xdr:to>
    <xdr:cxnSp macro="">
      <xdr:nvCxnSpPr>
        <xdr:cNvPr id="568" name="直線コネクタ 567">
          <a:extLst>
            <a:ext uri="{FF2B5EF4-FFF2-40B4-BE49-F238E27FC236}">
              <a16:creationId xmlns:a16="http://schemas.microsoft.com/office/drawing/2014/main" id="{C75A3219-D8FB-4147-8FCB-143A0617F354}"/>
            </a:ext>
          </a:extLst>
        </xdr:cNvPr>
        <xdr:cNvCxnSpPr/>
      </xdr:nvCxnSpPr>
      <xdr:spPr>
        <a:xfrm>
          <a:off x="16230600" y="1713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652</xdr:rowOff>
    </xdr:from>
    <xdr:ext cx="405111" cy="259045"/>
    <xdr:sp macro="" textlink="">
      <xdr:nvSpPr>
        <xdr:cNvPr id="569" name="【公民館】&#10;有形固定資産減価償却率平均値テキスト">
          <a:extLst>
            <a:ext uri="{FF2B5EF4-FFF2-40B4-BE49-F238E27FC236}">
              <a16:creationId xmlns:a16="http://schemas.microsoft.com/office/drawing/2014/main" id="{3AE19786-794E-4922-B8AC-DEC557CB5156}"/>
            </a:ext>
          </a:extLst>
        </xdr:cNvPr>
        <xdr:cNvSpPr txBox="1"/>
      </xdr:nvSpPr>
      <xdr:spPr>
        <a:xfrm>
          <a:off x="16357600" y="17831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149225</xdr:rowOff>
    </xdr:from>
    <xdr:to>
      <xdr:col>85</xdr:col>
      <xdr:colOff>177800</xdr:colOff>
      <xdr:row>105</xdr:row>
      <xdr:rowOff>79375</xdr:rowOff>
    </xdr:to>
    <xdr:sp macro="" textlink="">
      <xdr:nvSpPr>
        <xdr:cNvPr id="570" name="フローチャート: 判断 569">
          <a:extLst>
            <a:ext uri="{FF2B5EF4-FFF2-40B4-BE49-F238E27FC236}">
              <a16:creationId xmlns:a16="http://schemas.microsoft.com/office/drawing/2014/main" id="{C19E1D14-D903-4FA3-8207-833F1E6B6150}"/>
            </a:ext>
          </a:extLst>
        </xdr:cNvPr>
        <xdr:cNvSpPr/>
      </xdr:nvSpPr>
      <xdr:spPr>
        <a:xfrm>
          <a:off x="16268700" y="1798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132080</xdr:rowOff>
    </xdr:from>
    <xdr:to>
      <xdr:col>81</xdr:col>
      <xdr:colOff>101600</xdr:colOff>
      <xdr:row>105</xdr:row>
      <xdr:rowOff>62230</xdr:rowOff>
    </xdr:to>
    <xdr:sp macro="" textlink="">
      <xdr:nvSpPr>
        <xdr:cNvPr id="571" name="フローチャート: 判断 570">
          <a:extLst>
            <a:ext uri="{FF2B5EF4-FFF2-40B4-BE49-F238E27FC236}">
              <a16:creationId xmlns:a16="http://schemas.microsoft.com/office/drawing/2014/main" id="{103AA821-3144-4D0A-B74E-A21DE0DCC266}"/>
            </a:ext>
          </a:extLst>
        </xdr:cNvPr>
        <xdr:cNvSpPr/>
      </xdr:nvSpPr>
      <xdr:spPr>
        <a:xfrm>
          <a:off x="15430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65405</xdr:rowOff>
    </xdr:from>
    <xdr:to>
      <xdr:col>76</xdr:col>
      <xdr:colOff>165100</xdr:colOff>
      <xdr:row>104</xdr:row>
      <xdr:rowOff>167005</xdr:rowOff>
    </xdr:to>
    <xdr:sp macro="" textlink="">
      <xdr:nvSpPr>
        <xdr:cNvPr id="572" name="フローチャート: 判断 571">
          <a:extLst>
            <a:ext uri="{FF2B5EF4-FFF2-40B4-BE49-F238E27FC236}">
              <a16:creationId xmlns:a16="http://schemas.microsoft.com/office/drawing/2014/main" id="{867EAE76-5BED-4EDE-80DA-63C25D571326}"/>
            </a:ext>
          </a:extLst>
        </xdr:cNvPr>
        <xdr:cNvSpPr/>
      </xdr:nvSpPr>
      <xdr:spPr>
        <a:xfrm>
          <a:off x="14541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84455</xdr:rowOff>
    </xdr:from>
    <xdr:to>
      <xdr:col>72</xdr:col>
      <xdr:colOff>38100</xdr:colOff>
      <xdr:row>105</xdr:row>
      <xdr:rowOff>14605</xdr:rowOff>
    </xdr:to>
    <xdr:sp macro="" textlink="">
      <xdr:nvSpPr>
        <xdr:cNvPr id="573" name="フローチャート: 判断 572">
          <a:extLst>
            <a:ext uri="{FF2B5EF4-FFF2-40B4-BE49-F238E27FC236}">
              <a16:creationId xmlns:a16="http://schemas.microsoft.com/office/drawing/2014/main" id="{04057310-9362-4AF2-9E73-E0584691AD1E}"/>
            </a:ext>
          </a:extLst>
        </xdr:cNvPr>
        <xdr:cNvSpPr/>
      </xdr:nvSpPr>
      <xdr:spPr>
        <a:xfrm>
          <a:off x="13652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97789</xdr:rowOff>
    </xdr:from>
    <xdr:to>
      <xdr:col>67</xdr:col>
      <xdr:colOff>101600</xdr:colOff>
      <xdr:row>105</xdr:row>
      <xdr:rowOff>27939</xdr:rowOff>
    </xdr:to>
    <xdr:sp macro="" textlink="">
      <xdr:nvSpPr>
        <xdr:cNvPr id="574" name="フローチャート: 判断 573">
          <a:extLst>
            <a:ext uri="{FF2B5EF4-FFF2-40B4-BE49-F238E27FC236}">
              <a16:creationId xmlns:a16="http://schemas.microsoft.com/office/drawing/2014/main" id="{CDA874C3-AB58-4C34-A6F7-417FCD0019ED}"/>
            </a:ext>
          </a:extLst>
        </xdr:cNvPr>
        <xdr:cNvSpPr/>
      </xdr:nvSpPr>
      <xdr:spPr>
        <a:xfrm>
          <a:off x="12763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5" name="テキスト ボックス 574">
          <a:extLst>
            <a:ext uri="{FF2B5EF4-FFF2-40B4-BE49-F238E27FC236}">
              <a16:creationId xmlns:a16="http://schemas.microsoft.com/office/drawing/2014/main" id="{BA3002A9-BBF8-4D46-9037-8FA52AB83941}"/>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6" name="テキスト ボックス 575">
          <a:extLst>
            <a:ext uri="{FF2B5EF4-FFF2-40B4-BE49-F238E27FC236}">
              <a16:creationId xmlns:a16="http://schemas.microsoft.com/office/drawing/2014/main" id="{28A2DBD5-9250-4B07-9976-76348B0CFAE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7" name="テキスト ボックス 576">
          <a:extLst>
            <a:ext uri="{FF2B5EF4-FFF2-40B4-BE49-F238E27FC236}">
              <a16:creationId xmlns:a16="http://schemas.microsoft.com/office/drawing/2014/main" id="{5A0D1508-4615-4043-8CAC-1AEA399C6EB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8" name="テキスト ボックス 577">
          <a:extLst>
            <a:ext uri="{FF2B5EF4-FFF2-40B4-BE49-F238E27FC236}">
              <a16:creationId xmlns:a16="http://schemas.microsoft.com/office/drawing/2014/main" id="{D2A6998F-4822-4433-B139-FA7DCAE2B70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9" name="テキスト ボックス 578">
          <a:extLst>
            <a:ext uri="{FF2B5EF4-FFF2-40B4-BE49-F238E27FC236}">
              <a16:creationId xmlns:a16="http://schemas.microsoft.com/office/drawing/2014/main" id="{160C05FB-D098-47FF-A2E5-CC6579655605}"/>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137795</xdr:rowOff>
    </xdr:from>
    <xdr:to>
      <xdr:col>85</xdr:col>
      <xdr:colOff>177800</xdr:colOff>
      <xdr:row>106</xdr:row>
      <xdr:rowOff>67945</xdr:rowOff>
    </xdr:to>
    <xdr:sp macro="" textlink="">
      <xdr:nvSpPr>
        <xdr:cNvPr id="580" name="楕円 579">
          <a:extLst>
            <a:ext uri="{FF2B5EF4-FFF2-40B4-BE49-F238E27FC236}">
              <a16:creationId xmlns:a16="http://schemas.microsoft.com/office/drawing/2014/main" id="{A29EB85F-AC3C-449C-B05D-F433BC2B5233}"/>
            </a:ext>
          </a:extLst>
        </xdr:cNvPr>
        <xdr:cNvSpPr/>
      </xdr:nvSpPr>
      <xdr:spPr>
        <a:xfrm>
          <a:off x="16268700" y="1814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116222</xdr:rowOff>
    </xdr:from>
    <xdr:ext cx="405111" cy="259045"/>
    <xdr:sp macro="" textlink="">
      <xdr:nvSpPr>
        <xdr:cNvPr id="581" name="【公民館】&#10;有形固定資産減価償却率該当値テキスト">
          <a:extLst>
            <a:ext uri="{FF2B5EF4-FFF2-40B4-BE49-F238E27FC236}">
              <a16:creationId xmlns:a16="http://schemas.microsoft.com/office/drawing/2014/main" id="{2591E1C5-CD1A-476F-AC47-36EE57C0494F}"/>
            </a:ext>
          </a:extLst>
        </xdr:cNvPr>
        <xdr:cNvSpPr txBox="1"/>
      </xdr:nvSpPr>
      <xdr:spPr>
        <a:xfrm>
          <a:off x="16357600" y="1811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95886</xdr:rowOff>
    </xdr:from>
    <xdr:to>
      <xdr:col>81</xdr:col>
      <xdr:colOff>101600</xdr:colOff>
      <xdr:row>106</xdr:row>
      <xdr:rowOff>26036</xdr:rowOff>
    </xdr:to>
    <xdr:sp macro="" textlink="">
      <xdr:nvSpPr>
        <xdr:cNvPr id="582" name="楕円 581">
          <a:extLst>
            <a:ext uri="{FF2B5EF4-FFF2-40B4-BE49-F238E27FC236}">
              <a16:creationId xmlns:a16="http://schemas.microsoft.com/office/drawing/2014/main" id="{C49D922C-5682-4874-A6DB-799B5C907F30}"/>
            </a:ext>
          </a:extLst>
        </xdr:cNvPr>
        <xdr:cNvSpPr/>
      </xdr:nvSpPr>
      <xdr:spPr>
        <a:xfrm>
          <a:off x="15430500" y="1809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146686</xdr:rowOff>
    </xdr:from>
    <xdr:to>
      <xdr:col>85</xdr:col>
      <xdr:colOff>127000</xdr:colOff>
      <xdr:row>106</xdr:row>
      <xdr:rowOff>17145</xdr:rowOff>
    </xdr:to>
    <xdr:cxnSp macro="">
      <xdr:nvCxnSpPr>
        <xdr:cNvPr id="583" name="直線コネクタ 582">
          <a:extLst>
            <a:ext uri="{FF2B5EF4-FFF2-40B4-BE49-F238E27FC236}">
              <a16:creationId xmlns:a16="http://schemas.microsoft.com/office/drawing/2014/main" id="{D58F9B1F-97F7-48FE-AE1D-737D2FDEABD1}"/>
            </a:ext>
          </a:extLst>
        </xdr:cNvPr>
        <xdr:cNvCxnSpPr/>
      </xdr:nvCxnSpPr>
      <xdr:spPr>
        <a:xfrm>
          <a:off x="15481300" y="18148936"/>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36830</xdr:rowOff>
    </xdr:from>
    <xdr:to>
      <xdr:col>76</xdr:col>
      <xdr:colOff>165100</xdr:colOff>
      <xdr:row>105</xdr:row>
      <xdr:rowOff>138430</xdr:rowOff>
    </xdr:to>
    <xdr:sp macro="" textlink="">
      <xdr:nvSpPr>
        <xdr:cNvPr id="584" name="楕円 583">
          <a:extLst>
            <a:ext uri="{FF2B5EF4-FFF2-40B4-BE49-F238E27FC236}">
              <a16:creationId xmlns:a16="http://schemas.microsoft.com/office/drawing/2014/main" id="{DF7B4EFA-645D-45CF-9FD4-768109570A31}"/>
            </a:ext>
          </a:extLst>
        </xdr:cNvPr>
        <xdr:cNvSpPr/>
      </xdr:nvSpPr>
      <xdr:spPr>
        <a:xfrm>
          <a:off x="14541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87630</xdr:rowOff>
    </xdr:from>
    <xdr:to>
      <xdr:col>81</xdr:col>
      <xdr:colOff>50800</xdr:colOff>
      <xdr:row>105</xdr:row>
      <xdr:rowOff>146686</xdr:rowOff>
    </xdr:to>
    <xdr:cxnSp macro="">
      <xdr:nvCxnSpPr>
        <xdr:cNvPr id="585" name="直線コネクタ 584">
          <a:extLst>
            <a:ext uri="{FF2B5EF4-FFF2-40B4-BE49-F238E27FC236}">
              <a16:creationId xmlns:a16="http://schemas.microsoft.com/office/drawing/2014/main" id="{A1D50D57-073D-4840-94DF-8672FD46863F}"/>
            </a:ext>
          </a:extLst>
        </xdr:cNvPr>
        <xdr:cNvCxnSpPr/>
      </xdr:nvCxnSpPr>
      <xdr:spPr>
        <a:xfrm>
          <a:off x="14592300" y="18089880"/>
          <a:ext cx="889000" cy="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143511</xdr:rowOff>
    </xdr:from>
    <xdr:to>
      <xdr:col>72</xdr:col>
      <xdr:colOff>38100</xdr:colOff>
      <xdr:row>105</xdr:row>
      <xdr:rowOff>73661</xdr:rowOff>
    </xdr:to>
    <xdr:sp macro="" textlink="">
      <xdr:nvSpPr>
        <xdr:cNvPr id="586" name="楕円 585">
          <a:extLst>
            <a:ext uri="{FF2B5EF4-FFF2-40B4-BE49-F238E27FC236}">
              <a16:creationId xmlns:a16="http://schemas.microsoft.com/office/drawing/2014/main" id="{84EBE555-CDFB-405D-9703-2DFC2D338592}"/>
            </a:ext>
          </a:extLst>
        </xdr:cNvPr>
        <xdr:cNvSpPr/>
      </xdr:nvSpPr>
      <xdr:spPr>
        <a:xfrm>
          <a:off x="13652500" y="1797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22861</xdr:rowOff>
    </xdr:from>
    <xdr:to>
      <xdr:col>76</xdr:col>
      <xdr:colOff>114300</xdr:colOff>
      <xdr:row>105</xdr:row>
      <xdr:rowOff>87630</xdr:rowOff>
    </xdr:to>
    <xdr:cxnSp macro="">
      <xdr:nvCxnSpPr>
        <xdr:cNvPr id="587" name="直線コネクタ 586">
          <a:extLst>
            <a:ext uri="{FF2B5EF4-FFF2-40B4-BE49-F238E27FC236}">
              <a16:creationId xmlns:a16="http://schemas.microsoft.com/office/drawing/2014/main" id="{68DC695E-8B82-4217-A678-C15C16ADFF7F}"/>
            </a:ext>
          </a:extLst>
        </xdr:cNvPr>
        <xdr:cNvCxnSpPr/>
      </xdr:nvCxnSpPr>
      <xdr:spPr>
        <a:xfrm>
          <a:off x="13703300" y="18025111"/>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42545</xdr:rowOff>
    </xdr:from>
    <xdr:to>
      <xdr:col>67</xdr:col>
      <xdr:colOff>101600</xdr:colOff>
      <xdr:row>105</xdr:row>
      <xdr:rowOff>144145</xdr:rowOff>
    </xdr:to>
    <xdr:sp macro="" textlink="">
      <xdr:nvSpPr>
        <xdr:cNvPr id="588" name="楕円 587">
          <a:extLst>
            <a:ext uri="{FF2B5EF4-FFF2-40B4-BE49-F238E27FC236}">
              <a16:creationId xmlns:a16="http://schemas.microsoft.com/office/drawing/2014/main" id="{5977F0A4-6E27-4814-9E3C-5D07A600CA1F}"/>
            </a:ext>
          </a:extLst>
        </xdr:cNvPr>
        <xdr:cNvSpPr/>
      </xdr:nvSpPr>
      <xdr:spPr>
        <a:xfrm>
          <a:off x="12763500" y="1804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22861</xdr:rowOff>
    </xdr:from>
    <xdr:to>
      <xdr:col>71</xdr:col>
      <xdr:colOff>177800</xdr:colOff>
      <xdr:row>105</xdr:row>
      <xdr:rowOff>93345</xdr:rowOff>
    </xdr:to>
    <xdr:cxnSp macro="">
      <xdr:nvCxnSpPr>
        <xdr:cNvPr id="589" name="直線コネクタ 588">
          <a:extLst>
            <a:ext uri="{FF2B5EF4-FFF2-40B4-BE49-F238E27FC236}">
              <a16:creationId xmlns:a16="http://schemas.microsoft.com/office/drawing/2014/main" id="{334EF164-900E-4656-AFD3-4517A5E214C9}"/>
            </a:ext>
          </a:extLst>
        </xdr:cNvPr>
        <xdr:cNvCxnSpPr/>
      </xdr:nvCxnSpPr>
      <xdr:spPr>
        <a:xfrm flipV="1">
          <a:off x="12814300" y="18025111"/>
          <a:ext cx="889000" cy="7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78757</xdr:rowOff>
    </xdr:from>
    <xdr:ext cx="405111" cy="259045"/>
    <xdr:sp macro="" textlink="">
      <xdr:nvSpPr>
        <xdr:cNvPr id="590" name="n_1aveValue【公民館】&#10;有形固定資産減価償却率">
          <a:extLst>
            <a:ext uri="{FF2B5EF4-FFF2-40B4-BE49-F238E27FC236}">
              <a16:creationId xmlns:a16="http://schemas.microsoft.com/office/drawing/2014/main" id="{BC0F1B75-31D8-4DA2-97DB-C0225676D867}"/>
            </a:ext>
          </a:extLst>
        </xdr:cNvPr>
        <xdr:cNvSpPr txBox="1"/>
      </xdr:nvSpPr>
      <xdr:spPr>
        <a:xfrm>
          <a:off x="15266044" y="1773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12082</xdr:rowOff>
    </xdr:from>
    <xdr:ext cx="405111" cy="259045"/>
    <xdr:sp macro="" textlink="">
      <xdr:nvSpPr>
        <xdr:cNvPr id="591" name="n_2aveValue【公民館】&#10;有形固定資産減価償却率">
          <a:extLst>
            <a:ext uri="{FF2B5EF4-FFF2-40B4-BE49-F238E27FC236}">
              <a16:creationId xmlns:a16="http://schemas.microsoft.com/office/drawing/2014/main" id="{81A74F0F-33E8-4798-A528-B80EC38C3E08}"/>
            </a:ext>
          </a:extLst>
        </xdr:cNvPr>
        <xdr:cNvSpPr txBox="1"/>
      </xdr:nvSpPr>
      <xdr:spPr>
        <a:xfrm>
          <a:off x="143897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31132</xdr:rowOff>
    </xdr:from>
    <xdr:ext cx="405111" cy="259045"/>
    <xdr:sp macro="" textlink="">
      <xdr:nvSpPr>
        <xdr:cNvPr id="592" name="n_3aveValue【公民館】&#10;有形固定資産減価償却率">
          <a:extLst>
            <a:ext uri="{FF2B5EF4-FFF2-40B4-BE49-F238E27FC236}">
              <a16:creationId xmlns:a16="http://schemas.microsoft.com/office/drawing/2014/main" id="{D8037A49-79A8-4D1D-9716-FBE2115D3DFA}"/>
            </a:ext>
          </a:extLst>
        </xdr:cNvPr>
        <xdr:cNvSpPr txBox="1"/>
      </xdr:nvSpPr>
      <xdr:spPr>
        <a:xfrm>
          <a:off x="13500744" y="1769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44466</xdr:rowOff>
    </xdr:from>
    <xdr:ext cx="405111" cy="259045"/>
    <xdr:sp macro="" textlink="">
      <xdr:nvSpPr>
        <xdr:cNvPr id="593" name="n_4aveValue【公民館】&#10;有形固定資産減価償却率">
          <a:extLst>
            <a:ext uri="{FF2B5EF4-FFF2-40B4-BE49-F238E27FC236}">
              <a16:creationId xmlns:a16="http://schemas.microsoft.com/office/drawing/2014/main" id="{32B4CAF7-355A-47A8-9264-5AE9E84360C5}"/>
            </a:ext>
          </a:extLst>
        </xdr:cNvPr>
        <xdr:cNvSpPr txBox="1"/>
      </xdr:nvSpPr>
      <xdr:spPr>
        <a:xfrm>
          <a:off x="12611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17163</xdr:rowOff>
    </xdr:from>
    <xdr:ext cx="405111" cy="259045"/>
    <xdr:sp macro="" textlink="">
      <xdr:nvSpPr>
        <xdr:cNvPr id="594" name="n_1mainValue【公民館】&#10;有形固定資産減価償却率">
          <a:extLst>
            <a:ext uri="{FF2B5EF4-FFF2-40B4-BE49-F238E27FC236}">
              <a16:creationId xmlns:a16="http://schemas.microsoft.com/office/drawing/2014/main" id="{868C630B-6A63-424F-8595-DAD862F54B24}"/>
            </a:ext>
          </a:extLst>
        </xdr:cNvPr>
        <xdr:cNvSpPr txBox="1"/>
      </xdr:nvSpPr>
      <xdr:spPr>
        <a:xfrm>
          <a:off x="15266044" y="1819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129557</xdr:rowOff>
    </xdr:from>
    <xdr:ext cx="405111" cy="259045"/>
    <xdr:sp macro="" textlink="">
      <xdr:nvSpPr>
        <xdr:cNvPr id="595" name="n_2mainValue【公民館】&#10;有形固定資産減価償却率">
          <a:extLst>
            <a:ext uri="{FF2B5EF4-FFF2-40B4-BE49-F238E27FC236}">
              <a16:creationId xmlns:a16="http://schemas.microsoft.com/office/drawing/2014/main" id="{4E877E8F-558E-4495-9FDA-A565FB634FE5}"/>
            </a:ext>
          </a:extLst>
        </xdr:cNvPr>
        <xdr:cNvSpPr txBox="1"/>
      </xdr:nvSpPr>
      <xdr:spPr>
        <a:xfrm>
          <a:off x="14389744" y="1813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64788</xdr:rowOff>
    </xdr:from>
    <xdr:ext cx="405111" cy="259045"/>
    <xdr:sp macro="" textlink="">
      <xdr:nvSpPr>
        <xdr:cNvPr id="596" name="n_3mainValue【公民館】&#10;有形固定資産減価償却率">
          <a:extLst>
            <a:ext uri="{FF2B5EF4-FFF2-40B4-BE49-F238E27FC236}">
              <a16:creationId xmlns:a16="http://schemas.microsoft.com/office/drawing/2014/main" id="{F07BE3E2-A0EB-4C8C-AAE8-1ADAAAA8CD93}"/>
            </a:ext>
          </a:extLst>
        </xdr:cNvPr>
        <xdr:cNvSpPr txBox="1"/>
      </xdr:nvSpPr>
      <xdr:spPr>
        <a:xfrm>
          <a:off x="13500744" y="1806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135272</xdr:rowOff>
    </xdr:from>
    <xdr:ext cx="405111" cy="259045"/>
    <xdr:sp macro="" textlink="">
      <xdr:nvSpPr>
        <xdr:cNvPr id="597" name="n_4mainValue【公民館】&#10;有形固定資産減価償却率">
          <a:extLst>
            <a:ext uri="{FF2B5EF4-FFF2-40B4-BE49-F238E27FC236}">
              <a16:creationId xmlns:a16="http://schemas.microsoft.com/office/drawing/2014/main" id="{C8E35195-0B20-4E8E-9F30-634BCBF22E9E}"/>
            </a:ext>
          </a:extLst>
        </xdr:cNvPr>
        <xdr:cNvSpPr txBox="1"/>
      </xdr:nvSpPr>
      <xdr:spPr>
        <a:xfrm>
          <a:off x="12611744" y="1813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8" name="正方形/長方形 597">
          <a:extLst>
            <a:ext uri="{FF2B5EF4-FFF2-40B4-BE49-F238E27FC236}">
              <a16:creationId xmlns:a16="http://schemas.microsoft.com/office/drawing/2014/main" id="{93307646-371A-42E8-B0E9-6DAB9BA4ABE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9" name="正方形/長方形 598">
          <a:extLst>
            <a:ext uri="{FF2B5EF4-FFF2-40B4-BE49-F238E27FC236}">
              <a16:creationId xmlns:a16="http://schemas.microsoft.com/office/drawing/2014/main" id="{3D7BF81B-B933-4B24-8AAA-704957ECCB2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0" name="正方形/長方形 599">
          <a:extLst>
            <a:ext uri="{FF2B5EF4-FFF2-40B4-BE49-F238E27FC236}">
              <a16:creationId xmlns:a16="http://schemas.microsoft.com/office/drawing/2014/main" id="{92CED592-B413-4143-9317-512ADC80C71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1" name="正方形/長方形 600">
          <a:extLst>
            <a:ext uri="{FF2B5EF4-FFF2-40B4-BE49-F238E27FC236}">
              <a16:creationId xmlns:a16="http://schemas.microsoft.com/office/drawing/2014/main" id="{6FDD0CDF-B5CB-4892-88CD-F72956D371B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2" name="正方形/長方形 601">
          <a:extLst>
            <a:ext uri="{FF2B5EF4-FFF2-40B4-BE49-F238E27FC236}">
              <a16:creationId xmlns:a16="http://schemas.microsoft.com/office/drawing/2014/main" id="{593CC5A1-F5BE-4E73-ACCB-9EB42758016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3" name="正方形/長方形 602">
          <a:extLst>
            <a:ext uri="{FF2B5EF4-FFF2-40B4-BE49-F238E27FC236}">
              <a16:creationId xmlns:a16="http://schemas.microsoft.com/office/drawing/2014/main" id="{AF2AA553-21C1-43FA-8DFE-C5B05CF3598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4" name="正方形/長方形 603">
          <a:extLst>
            <a:ext uri="{FF2B5EF4-FFF2-40B4-BE49-F238E27FC236}">
              <a16:creationId xmlns:a16="http://schemas.microsoft.com/office/drawing/2014/main" id="{5B5F5796-8D39-4E46-8C13-7AC881A53AC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5" name="正方形/長方形 604">
          <a:extLst>
            <a:ext uri="{FF2B5EF4-FFF2-40B4-BE49-F238E27FC236}">
              <a16:creationId xmlns:a16="http://schemas.microsoft.com/office/drawing/2014/main" id="{E9AE9FA5-C61A-4448-8482-9CB6C8EF7A3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6" name="テキスト ボックス 605">
          <a:extLst>
            <a:ext uri="{FF2B5EF4-FFF2-40B4-BE49-F238E27FC236}">
              <a16:creationId xmlns:a16="http://schemas.microsoft.com/office/drawing/2014/main" id="{DEE8397F-0D25-45AA-B183-335C52D2366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7" name="直線コネクタ 606">
          <a:extLst>
            <a:ext uri="{FF2B5EF4-FFF2-40B4-BE49-F238E27FC236}">
              <a16:creationId xmlns:a16="http://schemas.microsoft.com/office/drawing/2014/main" id="{36FC042D-1D3C-4DF8-8834-C33A47303AC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08" name="直線コネクタ 607">
          <a:extLst>
            <a:ext uri="{FF2B5EF4-FFF2-40B4-BE49-F238E27FC236}">
              <a16:creationId xmlns:a16="http://schemas.microsoft.com/office/drawing/2014/main" id="{F1DFE39D-522A-44A8-B9D1-409E29CE9B1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09" name="テキスト ボックス 608">
          <a:extLst>
            <a:ext uri="{FF2B5EF4-FFF2-40B4-BE49-F238E27FC236}">
              <a16:creationId xmlns:a16="http://schemas.microsoft.com/office/drawing/2014/main" id="{2F2A77D7-5FB9-4E82-A990-2A59160E60D3}"/>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10" name="直線コネクタ 609">
          <a:extLst>
            <a:ext uri="{FF2B5EF4-FFF2-40B4-BE49-F238E27FC236}">
              <a16:creationId xmlns:a16="http://schemas.microsoft.com/office/drawing/2014/main" id="{30D6C7CF-B467-4209-B1C5-A60C998F0505}"/>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11" name="テキスト ボックス 610">
          <a:extLst>
            <a:ext uri="{FF2B5EF4-FFF2-40B4-BE49-F238E27FC236}">
              <a16:creationId xmlns:a16="http://schemas.microsoft.com/office/drawing/2014/main" id="{C7C4CE41-1A77-4992-99C5-5119CE4B3DFE}"/>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12" name="直線コネクタ 611">
          <a:extLst>
            <a:ext uri="{FF2B5EF4-FFF2-40B4-BE49-F238E27FC236}">
              <a16:creationId xmlns:a16="http://schemas.microsoft.com/office/drawing/2014/main" id="{930C93C9-17C8-4C8D-BB76-39997F0D4CC4}"/>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13" name="テキスト ボックス 612">
          <a:extLst>
            <a:ext uri="{FF2B5EF4-FFF2-40B4-BE49-F238E27FC236}">
              <a16:creationId xmlns:a16="http://schemas.microsoft.com/office/drawing/2014/main" id="{4FC7018D-0960-436B-8658-AAC62B3C86B7}"/>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14" name="直線コネクタ 613">
          <a:extLst>
            <a:ext uri="{FF2B5EF4-FFF2-40B4-BE49-F238E27FC236}">
              <a16:creationId xmlns:a16="http://schemas.microsoft.com/office/drawing/2014/main" id="{64BF2D7A-6C68-4D1D-98B7-B08CDAEE86FB}"/>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15" name="テキスト ボックス 614">
          <a:extLst>
            <a:ext uri="{FF2B5EF4-FFF2-40B4-BE49-F238E27FC236}">
              <a16:creationId xmlns:a16="http://schemas.microsoft.com/office/drawing/2014/main" id="{524C5122-57D9-446B-9AA1-934456DD95A3}"/>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6" name="直線コネクタ 615">
          <a:extLst>
            <a:ext uri="{FF2B5EF4-FFF2-40B4-BE49-F238E27FC236}">
              <a16:creationId xmlns:a16="http://schemas.microsoft.com/office/drawing/2014/main" id="{264E9819-D770-434F-9828-8858A4A09D7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7" name="テキスト ボックス 616">
          <a:extLst>
            <a:ext uri="{FF2B5EF4-FFF2-40B4-BE49-F238E27FC236}">
              <a16:creationId xmlns:a16="http://schemas.microsoft.com/office/drawing/2014/main" id="{2CA18261-7AAD-4C03-BF22-15C40D621AE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8" name="【公民館】&#10;一人当たり面積グラフ枠">
          <a:extLst>
            <a:ext uri="{FF2B5EF4-FFF2-40B4-BE49-F238E27FC236}">
              <a16:creationId xmlns:a16="http://schemas.microsoft.com/office/drawing/2014/main" id="{E31F16B5-F152-4736-84BD-B59AA82A629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104090</xdr:rowOff>
    </xdr:from>
    <xdr:to>
      <xdr:col>116</xdr:col>
      <xdr:colOff>62864</xdr:colOff>
      <xdr:row>108</xdr:row>
      <xdr:rowOff>70714</xdr:rowOff>
    </xdr:to>
    <xdr:cxnSp macro="">
      <xdr:nvCxnSpPr>
        <xdr:cNvPr id="619" name="直線コネクタ 618">
          <a:extLst>
            <a:ext uri="{FF2B5EF4-FFF2-40B4-BE49-F238E27FC236}">
              <a16:creationId xmlns:a16="http://schemas.microsoft.com/office/drawing/2014/main" id="{0FD28E17-2B5E-4CBC-8FAD-B69D3590CFEA}"/>
            </a:ext>
          </a:extLst>
        </xdr:cNvPr>
        <xdr:cNvCxnSpPr/>
      </xdr:nvCxnSpPr>
      <xdr:spPr>
        <a:xfrm flipV="1">
          <a:off x="22160864" y="17249090"/>
          <a:ext cx="0" cy="1338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74541</xdr:rowOff>
    </xdr:from>
    <xdr:ext cx="469744" cy="259045"/>
    <xdr:sp macro="" textlink="">
      <xdr:nvSpPr>
        <xdr:cNvPr id="620" name="【公民館】&#10;一人当たり面積最小値テキスト">
          <a:extLst>
            <a:ext uri="{FF2B5EF4-FFF2-40B4-BE49-F238E27FC236}">
              <a16:creationId xmlns:a16="http://schemas.microsoft.com/office/drawing/2014/main" id="{7B43E0D8-808D-4E79-8CEE-81DE87DD9270}"/>
            </a:ext>
          </a:extLst>
        </xdr:cNvPr>
        <xdr:cNvSpPr txBox="1"/>
      </xdr:nvSpPr>
      <xdr:spPr>
        <a:xfrm>
          <a:off x="22199600" y="18591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70714</xdr:rowOff>
    </xdr:from>
    <xdr:to>
      <xdr:col>116</xdr:col>
      <xdr:colOff>152400</xdr:colOff>
      <xdr:row>108</xdr:row>
      <xdr:rowOff>70714</xdr:rowOff>
    </xdr:to>
    <xdr:cxnSp macro="">
      <xdr:nvCxnSpPr>
        <xdr:cNvPr id="621" name="直線コネクタ 620">
          <a:extLst>
            <a:ext uri="{FF2B5EF4-FFF2-40B4-BE49-F238E27FC236}">
              <a16:creationId xmlns:a16="http://schemas.microsoft.com/office/drawing/2014/main" id="{BB428F35-9C2B-40AB-AC3F-AE73E8362700}"/>
            </a:ext>
          </a:extLst>
        </xdr:cNvPr>
        <xdr:cNvCxnSpPr/>
      </xdr:nvCxnSpPr>
      <xdr:spPr>
        <a:xfrm>
          <a:off x="22072600" y="1858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50767</xdr:rowOff>
    </xdr:from>
    <xdr:ext cx="469744" cy="259045"/>
    <xdr:sp macro="" textlink="">
      <xdr:nvSpPr>
        <xdr:cNvPr id="622" name="【公民館】&#10;一人当たり面積最大値テキスト">
          <a:extLst>
            <a:ext uri="{FF2B5EF4-FFF2-40B4-BE49-F238E27FC236}">
              <a16:creationId xmlns:a16="http://schemas.microsoft.com/office/drawing/2014/main" id="{72EAC438-4D6E-4E66-88FB-7345C9333C41}"/>
            </a:ext>
          </a:extLst>
        </xdr:cNvPr>
        <xdr:cNvSpPr txBox="1"/>
      </xdr:nvSpPr>
      <xdr:spPr>
        <a:xfrm>
          <a:off x="22199600" y="1702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104090</xdr:rowOff>
    </xdr:from>
    <xdr:to>
      <xdr:col>116</xdr:col>
      <xdr:colOff>152400</xdr:colOff>
      <xdr:row>100</xdr:row>
      <xdr:rowOff>104090</xdr:rowOff>
    </xdr:to>
    <xdr:cxnSp macro="">
      <xdr:nvCxnSpPr>
        <xdr:cNvPr id="623" name="直線コネクタ 622">
          <a:extLst>
            <a:ext uri="{FF2B5EF4-FFF2-40B4-BE49-F238E27FC236}">
              <a16:creationId xmlns:a16="http://schemas.microsoft.com/office/drawing/2014/main" id="{DCC53CC1-D22D-4F4F-A9AD-D414D7C321DB}"/>
            </a:ext>
          </a:extLst>
        </xdr:cNvPr>
        <xdr:cNvCxnSpPr/>
      </xdr:nvCxnSpPr>
      <xdr:spPr>
        <a:xfrm>
          <a:off x="22072600" y="1724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20387</xdr:rowOff>
    </xdr:from>
    <xdr:ext cx="469744" cy="259045"/>
    <xdr:sp macro="" textlink="">
      <xdr:nvSpPr>
        <xdr:cNvPr id="624" name="【公民館】&#10;一人当たり面積平均値テキスト">
          <a:extLst>
            <a:ext uri="{FF2B5EF4-FFF2-40B4-BE49-F238E27FC236}">
              <a16:creationId xmlns:a16="http://schemas.microsoft.com/office/drawing/2014/main" id="{2A19CC24-6E09-4E8C-A535-90476065D3C0}"/>
            </a:ext>
          </a:extLst>
        </xdr:cNvPr>
        <xdr:cNvSpPr txBox="1"/>
      </xdr:nvSpPr>
      <xdr:spPr>
        <a:xfrm>
          <a:off x="22199600" y="18194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168960</xdr:rowOff>
    </xdr:from>
    <xdr:to>
      <xdr:col>116</xdr:col>
      <xdr:colOff>114300</xdr:colOff>
      <xdr:row>107</xdr:row>
      <xdr:rowOff>99110</xdr:rowOff>
    </xdr:to>
    <xdr:sp macro="" textlink="">
      <xdr:nvSpPr>
        <xdr:cNvPr id="625" name="フローチャート: 判断 624">
          <a:extLst>
            <a:ext uri="{FF2B5EF4-FFF2-40B4-BE49-F238E27FC236}">
              <a16:creationId xmlns:a16="http://schemas.microsoft.com/office/drawing/2014/main" id="{6A07A054-DEAC-49FA-BCE7-85DD71BD04D5}"/>
            </a:ext>
          </a:extLst>
        </xdr:cNvPr>
        <xdr:cNvSpPr/>
      </xdr:nvSpPr>
      <xdr:spPr>
        <a:xfrm>
          <a:off x="221107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152045</xdr:rowOff>
    </xdr:from>
    <xdr:to>
      <xdr:col>112</xdr:col>
      <xdr:colOff>38100</xdr:colOff>
      <xdr:row>107</xdr:row>
      <xdr:rowOff>82195</xdr:rowOff>
    </xdr:to>
    <xdr:sp macro="" textlink="">
      <xdr:nvSpPr>
        <xdr:cNvPr id="626" name="フローチャート: 判断 625">
          <a:extLst>
            <a:ext uri="{FF2B5EF4-FFF2-40B4-BE49-F238E27FC236}">
              <a16:creationId xmlns:a16="http://schemas.microsoft.com/office/drawing/2014/main" id="{4D7D870B-9AAB-4001-85DE-FC1BA72017A4}"/>
            </a:ext>
          </a:extLst>
        </xdr:cNvPr>
        <xdr:cNvSpPr/>
      </xdr:nvSpPr>
      <xdr:spPr>
        <a:xfrm>
          <a:off x="21272500" y="1832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167132</xdr:rowOff>
    </xdr:from>
    <xdr:to>
      <xdr:col>107</xdr:col>
      <xdr:colOff>101600</xdr:colOff>
      <xdr:row>107</xdr:row>
      <xdr:rowOff>97282</xdr:rowOff>
    </xdr:to>
    <xdr:sp macro="" textlink="">
      <xdr:nvSpPr>
        <xdr:cNvPr id="627" name="フローチャート: 判断 626">
          <a:extLst>
            <a:ext uri="{FF2B5EF4-FFF2-40B4-BE49-F238E27FC236}">
              <a16:creationId xmlns:a16="http://schemas.microsoft.com/office/drawing/2014/main" id="{B4E015D2-A6BE-4960-997C-13C2030ABFDA}"/>
            </a:ext>
          </a:extLst>
        </xdr:cNvPr>
        <xdr:cNvSpPr/>
      </xdr:nvSpPr>
      <xdr:spPr>
        <a:xfrm>
          <a:off x="20383500" y="1834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165760</xdr:rowOff>
    </xdr:from>
    <xdr:to>
      <xdr:col>102</xdr:col>
      <xdr:colOff>165100</xdr:colOff>
      <xdr:row>107</xdr:row>
      <xdr:rowOff>95910</xdr:rowOff>
    </xdr:to>
    <xdr:sp macro="" textlink="">
      <xdr:nvSpPr>
        <xdr:cNvPr id="628" name="フローチャート: 判断 627">
          <a:extLst>
            <a:ext uri="{FF2B5EF4-FFF2-40B4-BE49-F238E27FC236}">
              <a16:creationId xmlns:a16="http://schemas.microsoft.com/office/drawing/2014/main" id="{D34FD0CC-CA90-4730-98BD-BC36811599C6}"/>
            </a:ext>
          </a:extLst>
        </xdr:cNvPr>
        <xdr:cNvSpPr/>
      </xdr:nvSpPr>
      <xdr:spPr>
        <a:xfrm>
          <a:off x="19494500" y="1833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151130</xdr:rowOff>
    </xdr:from>
    <xdr:to>
      <xdr:col>98</xdr:col>
      <xdr:colOff>38100</xdr:colOff>
      <xdr:row>107</xdr:row>
      <xdr:rowOff>81280</xdr:rowOff>
    </xdr:to>
    <xdr:sp macro="" textlink="">
      <xdr:nvSpPr>
        <xdr:cNvPr id="629" name="フローチャート: 判断 628">
          <a:extLst>
            <a:ext uri="{FF2B5EF4-FFF2-40B4-BE49-F238E27FC236}">
              <a16:creationId xmlns:a16="http://schemas.microsoft.com/office/drawing/2014/main" id="{C789A351-386D-46C0-B6F3-7C72CA1023B5}"/>
            </a:ext>
          </a:extLst>
        </xdr:cNvPr>
        <xdr:cNvSpPr/>
      </xdr:nvSpPr>
      <xdr:spPr>
        <a:xfrm>
          <a:off x="18605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0" name="テキスト ボックス 629">
          <a:extLst>
            <a:ext uri="{FF2B5EF4-FFF2-40B4-BE49-F238E27FC236}">
              <a16:creationId xmlns:a16="http://schemas.microsoft.com/office/drawing/2014/main" id="{1DE6C7C5-DE23-45AF-B80A-ED84DBCAF04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1" name="テキスト ボックス 630">
          <a:extLst>
            <a:ext uri="{FF2B5EF4-FFF2-40B4-BE49-F238E27FC236}">
              <a16:creationId xmlns:a16="http://schemas.microsoft.com/office/drawing/2014/main" id="{42682D2F-9DA6-4082-B6DD-08177B054C9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2" name="テキスト ボックス 631">
          <a:extLst>
            <a:ext uri="{FF2B5EF4-FFF2-40B4-BE49-F238E27FC236}">
              <a16:creationId xmlns:a16="http://schemas.microsoft.com/office/drawing/2014/main" id="{8AB849A8-8C49-4861-A644-3F048846931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3" name="テキスト ボックス 632">
          <a:extLst>
            <a:ext uri="{FF2B5EF4-FFF2-40B4-BE49-F238E27FC236}">
              <a16:creationId xmlns:a16="http://schemas.microsoft.com/office/drawing/2014/main" id="{5C670047-81B7-4D3D-BB62-C48766B3786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4" name="テキスト ボックス 633">
          <a:extLst>
            <a:ext uri="{FF2B5EF4-FFF2-40B4-BE49-F238E27FC236}">
              <a16:creationId xmlns:a16="http://schemas.microsoft.com/office/drawing/2014/main" id="{77093E26-0F4A-475E-B63B-8918B6C5123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112725</xdr:rowOff>
    </xdr:from>
    <xdr:to>
      <xdr:col>116</xdr:col>
      <xdr:colOff>114300</xdr:colOff>
      <xdr:row>108</xdr:row>
      <xdr:rowOff>42875</xdr:rowOff>
    </xdr:to>
    <xdr:sp macro="" textlink="">
      <xdr:nvSpPr>
        <xdr:cNvPr id="635" name="楕円 634">
          <a:extLst>
            <a:ext uri="{FF2B5EF4-FFF2-40B4-BE49-F238E27FC236}">
              <a16:creationId xmlns:a16="http://schemas.microsoft.com/office/drawing/2014/main" id="{B7128D41-4D1F-4004-9A4A-CCD8505B3170}"/>
            </a:ext>
          </a:extLst>
        </xdr:cNvPr>
        <xdr:cNvSpPr/>
      </xdr:nvSpPr>
      <xdr:spPr>
        <a:xfrm>
          <a:off x="22110700" y="1845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27652</xdr:rowOff>
    </xdr:from>
    <xdr:ext cx="469744" cy="259045"/>
    <xdr:sp macro="" textlink="">
      <xdr:nvSpPr>
        <xdr:cNvPr id="636" name="【公民館】&#10;一人当たり面積該当値テキスト">
          <a:extLst>
            <a:ext uri="{FF2B5EF4-FFF2-40B4-BE49-F238E27FC236}">
              <a16:creationId xmlns:a16="http://schemas.microsoft.com/office/drawing/2014/main" id="{0900DB11-CC83-4824-9200-390D024CEC8A}"/>
            </a:ext>
          </a:extLst>
        </xdr:cNvPr>
        <xdr:cNvSpPr txBox="1"/>
      </xdr:nvSpPr>
      <xdr:spPr>
        <a:xfrm>
          <a:off x="22199600" y="18372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115012</xdr:rowOff>
    </xdr:from>
    <xdr:to>
      <xdr:col>112</xdr:col>
      <xdr:colOff>38100</xdr:colOff>
      <xdr:row>108</xdr:row>
      <xdr:rowOff>45162</xdr:rowOff>
    </xdr:to>
    <xdr:sp macro="" textlink="">
      <xdr:nvSpPr>
        <xdr:cNvPr id="637" name="楕円 636">
          <a:extLst>
            <a:ext uri="{FF2B5EF4-FFF2-40B4-BE49-F238E27FC236}">
              <a16:creationId xmlns:a16="http://schemas.microsoft.com/office/drawing/2014/main" id="{623A368D-0279-47D6-AAA0-17207D885DC0}"/>
            </a:ext>
          </a:extLst>
        </xdr:cNvPr>
        <xdr:cNvSpPr/>
      </xdr:nvSpPr>
      <xdr:spPr>
        <a:xfrm>
          <a:off x="21272500" y="1846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163525</xdr:rowOff>
    </xdr:from>
    <xdr:to>
      <xdr:col>116</xdr:col>
      <xdr:colOff>63500</xdr:colOff>
      <xdr:row>107</xdr:row>
      <xdr:rowOff>165812</xdr:rowOff>
    </xdr:to>
    <xdr:cxnSp macro="">
      <xdr:nvCxnSpPr>
        <xdr:cNvPr id="638" name="直線コネクタ 637">
          <a:extLst>
            <a:ext uri="{FF2B5EF4-FFF2-40B4-BE49-F238E27FC236}">
              <a16:creationId xmlns:a16="http://schemas.microsoft.com/office/drawing/2014/main" id="{2AF897D3-5A9D-4563-BECD-EDA6FABD361C}"/>
            </a:ext>
          </a:extLst>
        </xdr:cNvPr>
        <xdr:cNvCxnSpPr/>
      </xdr:nvCxnSpPr>
      <xdr:spPr>
        <a:xfrm flipV="1">
          <a:off x="21323300" y="18508675"/>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117297</xdr:rowOff>
    </xdr:from>
    <xdr:to>
      <xdr:col>107</xdr:col>
      <xdr:colOff>101600</xdr:colOff>
      <xdr:row>108</xdr:row>
      <xdr:rowOff>47447</xdr:rowOff>
    </xdr:to>
    <xdr:sp macro="" textlink="">
      <xdr:nvSpPr>
        <xdr:cNvPr id="639" name="楕円 638">
          <a:extLst>
            <a:ext uri="{FF2B5EF4-FFF2-40B4-BE49-F238E27FC236}">
              <a16:creationId xmlns:a16="http://schemas.microsoft.com/office/drawing/2014/main" id="{952C7793-5698-4573-AE18-C6EEC83D8949}"/>
            </a:ext>
          </a:extLst>
        </xdr:cNvPr>
        <xdr:cNvSpPr/>
      </xdr:nvSpPr>
      <xdr:spPr>
        <a:xfrm>
          <a:off x="20383500" y="1846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165812</xdr:rowOff>
    </xdr:from>
    <xdr:to>
      <xdr:col>111</xdr:col>
      <xdr:colOff>177800</xdr:colOff>
      <xdr:row>107</xdr:row>
      <xdr:rowOff>168097</xdr:rowOff>
    </xdr:to>
    <xdr:cxnSp macro="">
      <xdr:nvCxnSpPr>
        <xdr:cNvPr id="640" name="直線コネクタ 639">
          <a:extLst>
            <a:ext uri="{FF2B5EF4-FFF2-40B4-BE49-F238E27FC236}">
              <a16:creationId xmlns:a16="http://schemas.microsoft.com/office/drawing/2014/main" id="{FAC5E196-32BB-4C81-97A5-B5C17A507192}"/>
            </a:ext>
          </a:extLst>
        </xdr:cNvPr>
        <xdr:cNvCxnSpPr/>
      </xdr:nvCxnSpPr>
      <xdr:spPr>
        <a:xfrm flipV="1">
          <a:off x="20434300" y="18510962"/>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119583</xdr:rowOff>
    </xdr:from>
    <xdr:to>
      <xdr:col>102</xdr:col>
      <xdr:colOff>165100</xdr:colOff>
      <xdr:row>108</xdr:row>
      <xdr:rowOff>49733</xdr:rowOff>
    </xdr:to>
    <xdr:sp macro="" textlink="">
      <xdr:nvSpPr>
        <xdr:cNvPr id="641" name="楕円 640">
          <a:extLst>
            <a:ext uri="{FF2B5EF4-FFF2-40B4-BE49-F238E27FC236}">
              <a16:creationId xmlns:a16="http://schemas.microsoft.com/office/drawing/2014/main" id="{41EA2483-C608-4373-8EBC-50DABC55C497}"/>
            </a:ext>
          </a:extLst>
        </xdr:cNvPr>
        <xdr:cNvSpPr/>
      </xdr:nvSpPr>
      <xdr:spPr>
        <a:xfrm>
          <a:off x="19494500" y="1846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168097</xdr:rowOff>
    </xdr:from>
    <xdr:to>
      <xdr:col>107</xdr:col>
      <xdr:colOff>50800</xdr:colOff>
      <xdr:row>107</xdr:row>
      <xdr:rowOff>170383</xdr:rowOff>
    </xdr:to>
    <xdr:cxnSp macro="">
      <xdr:nvCxnSpPr>
        <xdr:cNvPr id="642" name="直線コネクタ 641">
          <a:extLst>
            <a:ext uri="{FF2B5EF4-FFF2-40B4-BE49-F238E27FC236}">
              <a16:creationId xmlns:a16="http://schemas.microsoft.com/office/drawing/2014/main" id="{7AE870FC-6D3E-42A5-8064-F120027073D7}"/>
            </a:ext>
          </a:extLst>
        </xdr:cNvPr>
        <xdr:cNvCxnSpPr/>
      </xdr:nvCxnSpPr>
      <xdr:spPr>
        <a:xfrm flipV="1">
          <a:off x="19545300" y="18513247"/>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122326</xdr:rowOff>
    </xdr:from>
    <xdr:to>
      <xdr:col>98</xdr:col>
      <xdr:colOff>38100</xdr:colOff>
      <xdr:row>108</xdr:row>
      <xdr:rowOff>52476</xdr:rowOff>
    </xdr:to>
    <xdr:sp macro="" textlink="">
      <xdr:nvSpPr>
        <xdr:cNvPr id="643" name="楕円 642">
          <a:extLst>
            <a:ext uri="{FF2B5EF4-FFF2-40B4-BE49-F238E27FC236}">
              <a16:creationId xmlns:a16="http://schemas.microsoft.com/office/drawing/2014/main" id="{92F3B2B8-389C-48E9-919E-C2B4C9AF4F31}"/>
            </a:ext>
          </a:extLst>
        </xdr:cNvPr>
        <xdr:cNvSpPr/>
      </xdr:nvSpPr>
      <xdr:spPr>
        <a:xfrm>
          <a:off x="18605500" y="1846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170383</xdr:rowOff>
    </xdr:from>
    <xdr:to>
      <xdr:col>102</xdr:col>
      <xdr:colOff>114300</xdr:colOff>
      <xdr:row>108</xdr:row>
      <xdr:rowOff>1676</xdr:rowOff>
    </xdr:to>
    <xdr:cxnSp macro="">
      <xdr:nvCxnSpPr>
        <xdr:cNvPr id="644" name="直線コネクタ 643">
          <a:extLst>
            <a:ext uri="{FF2B5EF4-FFF2-40B4-BE49-F238E27FC236}">
              <a16:creationId xmlns:a16="http://schemas.microsoft.com/office/drawing/2014/main" id="{DDA3B7F1-56EC-43F4-887F-68E0C5B2BACE}"/>
            </a:ext>
          </a:extLst>
        </xdr:cNvPr>
        <xdr:cNvCxnSpPr/>
      </xdr:nvCxnSpPr>
      <xdr:spPr>
        <a:xfrm flipV="1">
          <a:off x="18656300" y="18515533"/>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98722</xdr:rowOff>
    </xdr:from>
    <xdr:ext cx="469744" cy="259045"/>
    <xdr:sp macro="" textlink="">
      <xdr:nvSpPr>
        <xdr:cNvPr id="645" name="n_1aveValue【公民館】&#10;一人当たり面積">
          <a:extLst>
            <a:ext uri="{FF2B5EF4-FFF2-40B4-BE49-F238E27FC236}">
              <a16:creationId xmlns:a16="http://schemas.microsoft.com/office/drawing/2014/main" id="{4BA1EAD1-6DCF-400F-9DE4-58C9D9C64248}"/>
            </a:ext>
          </a:extLst>
        </xdr:cNvPr>
        <xdr:cNvSpPr txBox="1"/>
      </xdr:nvSpPr>
      <xdr:spPr>
        <a:xfrm>
          <a:off x="21075727" y="18100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113809</xdr:rowOff>
    </xdr:from>
    <xdr:ext cx="469744" cy="259045"/>
    <xdr:sp macro="" textlink="">
      <xdr:nvSpPr>
        <xdr:cNvPr id="646" name="n_2aveValue【公民館】&#10;一人当たり面積">
          <a:extLst>
            <a:ext uri="{FF2B5EF4-FFF2-40B4-BE49-F238E27FC236}">
              <a16:creationId xmlns:a16="http://schemas.microsoft.com/office/drawing/2014/main" id="{6DDCC142-F652-4638-9D7A-B96AB710B0CD}"/>
            </a:ext>
          </a:extLst>
        </xdr:cNvPr>
        <xdr:cNvSpPr txBox="1"/>
      </xdr:nvSpPr>
      <xdr:spPr>
        <a:xfrm>
          <a:off x="20199427" y="1811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112437</xdr:rowOff>
    </xdr:from>
    <xdr:ext cx="469744" cy="259045"/>
    <xdr:sp macro="" textlink="">
      <xdr:nvSpPr>
        <xdr:cNvPr id="647" name="n_3aveValue【公民館】&#10;一人当たり面積">
          <a:extLst>
            <a:ext uri="{FF2B5EF4-FFF2-40B4-BE49-F238E27FC236}">
              <a16:creationId xmlns:a16="http://schemas.microsoft.com/office/drawing/2014/main" id="{1BAABF89-6207-45DB-A165-7B6C2A16F211}"/>
            </a:ext>
          </a:extLst>
        </xdr:cNvPr>
        <xdr:cNvSpPr txBox="1"/>
      </xdr:nvSpPr>
      <xdr:spPr>
        <a:xfrm>
          <a:off x="19310427" y="1811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97807</xdr:rowOff>
    </xdr:from>
    <xdr:ext cx="469744" cy="259045"/>
    <xdr:sp macro="" textlink="">
      <xdr:nvSpPr>
        <xdr:cNvPr id="648" name="n_4aveValue【公民館】&#10;一人当たり面積">
          <a:extLst>
            <a:ext uri="{FF2B5EF4-FFF2-40B4-BE49-F238E27FC236}">
              <a16:creationId xmlns:a16="http://schemas.microsoft.com/office/drawing/2014/main" id="{93C64A3A-2E20-4194-8258-6D313799D424}"/>
            </a:ext>
          </a:extLst>
        </xdr:cNvPr>
        <xdr:cNvSpPr txBox="1"/>
      </xdr:nvSpPr>
      <xdr:spPr>
        <a:xfrm>
          <a:off x="18421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36289</xdr:rowOff>
    </xdr:from>
    <xdr:ext cx="469744" cy="259045"/>
    <xdr:sp macro="" textlink="">
      <xdr:nvSpPr>
        <xdr:cNvPr id="649" name="n_1mainValue【公民館】&#10;一人当たり面積">
          <a:extLst>
            <a:ext uri="{FF2B5EF4-FFF2-40B4-BE49-F238E27FC236}">
              <a16:creationId xmlns:a16="http://schemas.microsoft.com/office/drawing/2014/main" id="{A23CA47C-99DD-40C3-8301-214FB4D05DDE}"/>
            </a:ext>
          </a:extLst>
        </xdr:cNvPr>
        <xdr:cNvSpPr txBox="1"/>
      </xdr:nvSpPr>
      <xdr:spPr>
        <a:xfrm>
          <a:off x="21075727" y="18552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38574</xdr:rowOff>
    </xdr:from>
    <xdr:ext cx="469744" cy="259045"/>
    <xdr:sp macro="" textlink="">
      <xdr:nvSpPr>
        <xdr:cNvPr id="650" name="n_2mainValue【公民館】&#10;一人当たり面積">
          <a:extLst>
            <a:ext uri="{FF2B5EF4-FFF2-40B4-BE49-F238E27FC236}">
              <a16:creationId xmlns:a16="http://schemas.microsoft.com/office/drawing/2014/main" id="{CDF292AB-319D-4CCC-ABFE-2446054D3A3C}"/>
            </a:ext>
          </a:extLst>
        </xdr:cNvPr>
        <xdr:cNvSpPr txBox="1"/>
      </xdr:nvSpPr>
      <xdr:spPr>
        <a:xfrm>
          <a:off x="20199427" y="1855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40860</xdr:rowOff>
    </xdr:from>
    <xdr:ext cx="469744" cy="259045"/>
    <xdr:sp macro="" textlink="">
      <xdr:nvSpPr>
        <xdr:cNvPr id="651" name="n_3mainValue【公民館】&#10;一人当たり面積">
          <a:extLst>
            <a:ext uri="{FF2B5EF4-FFF2-40B4-BE49-F238E27FC236}">
              <a16:creationId xmlns:a16="http://schemas.microsoft.com/office/drawing/2014/main" id="{94742BF7-01AA-457C-9466-8455AC8119D6}"/>
            </a:ext>
          </a:extLst>
        </xdr:cNvPr>
        <xdr:cNvSpPr txBox="1"/>
      </xdr:nvSpPr>
      <xdr:spPr>
        <a:xfrm>
          <a:off x="19310427" y="18557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43603</xdr:rowOff>
    </xdr:from>
    <xdr:ext cx="469744" cy="259045"/>
    <xdr:sp macro="" textlink="">
      <xdr:nvSpPr>
        <xdr:cNvPr id="652" name="n_4mainValue【公民館】&#10;一人当たり面積">
          <a:extLst>
            <a:ext uri="{FF2B5EF4-FFF2-40B4-BE49-F238E27FC236}">
              <a16:creationId xmlns:a16="http://schemas.microsoft.com/office/drawing/2014/main" id="{003599BE-6ED8-413F-AA7D-5EA15ECFD526}"/>
            </a:ext>
          </a:extLst>
        </xdr:cNvPr>
        <xdr:cNvSpPr txBox="1"/>
      </xdr:nvSpPr>
      <xdr:spPr>
        <a:xfrm>
          <a:off x="18421427" y="18560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3" name="正方形/長方形 652">
          <a:extLst>
            <a:ext uri="{FF2B5EF4-FFF2-40B4-BE49-F238E27FC236}">
              <a16:creationId xmlns:a16="http://schemas.microsoft.com/office/drawing/2014/main" id="{ECECB75B-F797-4C87-940A-35B58D48320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4" name="正方形/長方形 653">
          <a:extLst>
            <a:ext uri="{FF2B5EF4-FFF2-40B4-BE49-F238E27FC236}">
              <a16:creationId xmlns:a16="http://schemas.microsoft.com/office/drawing/2014/main" id="{A7E5A877-B6DD-453F-8982-49A8F3148FB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5" name="テキスト ボックス 654">
          <a:extLst>
            <a:ext uri="{FF2B5EF4-FFF2-40B4-BE49-F238E27FC236}">
              <a16:creationId xmlns:a16="http://schemas.microsoft.com/office/drawing/2014/main" id="{B5C9047C-0080-4F47-A6AA-D9135252998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道路の有形固定資産減価償却率（以下「率」という。）は</a:t>
          </a:r>
          <a:r>
            <a:rPr kumimoji="1" lang="en-US" altLang="ja-JP" sz="1300">
              <a:latin typeface="ＭＳ Ｐゴシック" panose="020B0600070205080204" pitchFamily="50" charset="-128"/>
              <a:ea typeface="ＭＳ Ｐゴシック" panose="020B0600070205080204" pitchFamily="50" charset="-128"/>
            </a:rPr>
            <a:t>97.2</a:t>
          </a:r>
          <a:r>
            <a:rPr kumimoji="1" lang="ja-JP" altLang="en-US" sz="1300">
              <a:latin typeface="ＭＳ Ｐゴシック" panose="020B0600070205080204" pitchFamily="50" charset="-128"/>
              <a:ea typeface="ＭＳ Ｐゴシック" panose="020B0600070205080204" pitchFamily="50" charset="-128"/>
            </a:rPr>
            <a:t>％と依然として高くなっている。これは公会計における固定資産整備で、道路については期首残額を備忘価格の</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円にしているためである。実際は計画的な維持改良を行っており、類似団体数値と大きな乖離はないと想定される。橋梁等の率は</a:t>
          </a:r>
          <a:r>
            <a:rPr kumimoji="1" lang="en-US" altLang="ja-JP" sz="1300">
              <a:latin typeface="ＭＳ Ｐゴシック" panose="020B0600070205080204" pitchFamily="50" charset="-128"/>
              <a:ea typeface="ＭＳ Ｐゴシック" panose="020B0600070205080204" pitchFamily="50" charset="-128"/>
            </a:rPr>
            <a:t>52.3</a:t>
          </a:r>
          <a:r>
            <a:rPr kumimoji="1" lang="ja-JP" altLang="en-US" sz="1300">
              <a:latin typeface="ＭＳ Ｐゴシック" panose="020B0600070205080204" pitchFamily="50" charset="-128"/>
              <a:ea typeface="ＭＳ Ｐゴシック" panose="020B0600070205080204" pitchFamily="50" charset="-128"/>
            </a:rPr>
            <a:t>％であり、類似団体平均より低いが、これは長寿命化計画に基づき順次更新しているためであると考えられる。学校施設は、小中学校の統合で平成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年度に中学校、平成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年度に小学校の建築を行っていることから、</a:t>
          </a:r>
          <a:r>
            <a:rPr kumimoji="1" lang="en-US" altLang="ja-JP" sz="1300">
              <a:latin typeface="ＭＳ Ｐゴシック" panose="020B0600070205080204" pitchFamily="50" charset="-128"/>
              <a:ea typeface="ＭＳ Ｐゴシック" panose="020B0600070205080204" pitchFamily="50" charset="-128"/>
            </a:rPr>
            <a:t>33.6</a:t>
          </a:r>
          <a:r>
            <a:rPr kumimoji="1" lang="ja-JP" altLang="en-US" sz="1300">
              <a:latin typeface="ＭＳ Ｐゴシック" panose="020B0600070205080204" pitchFamily="50" charset="-128"/>
              <a:ea typeface="ＭＳ Ｐゴシック" panose="020B0600070205080204" pitchFamily="50" charset="-128"/>
            </a:rPr>
            <a:t>％と類似団体の</a:t>
          </a:r>
          <a:r>
            <a:rPr kumimoji="1" lang="en-US" altLang="ja-JP" sz="1300">
              <a:latin typeface="ＭＳ Ｐゴシック" panose="020B0600070205080204" pitchFamily="50" charset="-128"/>
              <a:ea typeface="ＭＳ Ｐゴシック" panose="020B0600070205080204" pitchFamily="50" charset="-128"/>
            </a:rPr>
            <a:t>62.9</a:t>
          </a:r>
          <a:r>
            <a:rPr kumimoji="1" lang="ja-JP" altLang="en-US" sz="1300">
              <a:latin typeface="ＭＳ Ｐゴシック" panose="020B0600070205080204" pitchFamily="50" charset="-128"/>
              <a:ea typeface="ＭＳ Ｐゴシック" panose="020B0600070205080204" pitchFamily="50" charset="-128"/>
            </a:rPr>
            <a:t>％と比較して低い率となっている。公営住宅については、昭和</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63</a:t>
          </a:r>
          <a:r>
            <a:rPr kumimoji="1" lang="ja-JP" altLang="en-US" sz="1300">
              <a:latin typeface="ＭＳ Ｐゴシック" panose="020B0600070205080204" pitchFamily="50" charset="-128"/>
              <a:ea typeface="ＭＳ Ｐゴシック" panose="020B0600070205080204" pitchFamily="50" charset="-128"/>
            </a:rPr>
            <a:t>年度の間に建設した</a:t>
          </a:r>
          <a:r>
            <a:rPr kumimoji="1" lang="en-US" altLang="ja-JP" sz="1300">
              <a:latin typeface="ＭＳ Ｐゴシック" panose="020B0600070205080204" pitchFamily="50" charset="-128"/>
              <a:ea typeface="ＭＳ Ｐゴシック" panose="020B0600070205080204" pitchFamily="50" charset="-128"/>
            </a:rPr>
            <a:t>74</a:t>
          </a:r>
          <a:r>
            <a:rPr kumimoji="1" lang="ja-JP" altLang="en-US" sz="1300">
              <a:latin typeface="ＭＳ Ｐゴシック" panose="020B0600070205080204" pitchFamily="50" charset="-128"/>
              <a:ea typeface="ＭＳ Ｐゴシック" panose="020B0600070205080204" pitchFamily="50" charset="-128"/>
            </a:rPr>
            <a:t>戸の年数経過の影響が大きい。特に昭和</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年頃に建設の</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戸については、現在入居募集をしておらず、状況を見ながら取り壊しを含めて対応を検討している。また、</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は改修工事を行ったことから、率が減少している。公民館については、平成</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年度と平成</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年度建設の</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箇所であり、新規建築計画もないため、修繕で対応していく予定である。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B22CABE-BCE8-4F03-B807-D1976CC27BE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2C3EF76-2205-4F33-B00A-B57431C66A9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EB9F018-E48A-448B-978E-95525A4B324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2F367BB-53CA-4B53-8FFF-F4CBC468DD1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群馬県下仁田町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7F7CD23-C775-4017-A935-D2B894E4E58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93E3DF8-5337-4C6D-8442-68A7F02A9F6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040E4A1-A1F8-4A1C-B4B7-C23443FAA28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A5308F8-0924-417C-9A53-7DB0A71B4B0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D8023FE-0C47-4E76-A701-9CFD9692889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221AEC8-638E-4E7B-826B-751131B1FBF3}"/>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7,007
6,969
188.38
6,561,250
6,510,348
22,719
3,480,591
5,371,261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1BB8D86-48DC-4679-8C96-492529F073B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1398FFB-C59E-4217-B367-24882EEE86C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55BEAD7-EB08-45D2-8712-9C10AF9DC9B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26.2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4EDBF99-0589-48A5-A97C-E9DA2A750B4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2FF8B61-34D7-4329-827C-6856DC14130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D8BD4B53-BC4B-4625-BF5D-1967BF730C03}"/>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A26C62D-ADF0-492B-B3ED-83EE7105BB2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954E5FE-1699-4FB6-A97E-2211C6C2D8D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B343B1D-A741-4618-A995-38D1137456C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A6FF759-3822-4C80-8A7E-DC1B68B5254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46F6706-D6DB-4F5B-962B-5A62ACE2DFC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D9193AA-BC79-414D-B838-D947BC7A3FD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AC05474-0420-46E1-854F-1C62899A896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055A3BC-3CAF-49A0-BB74-A9A9FD6DD7A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75F494B-33B7-4FE7-818E-CC6C418FAE2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81D7F63-B71B-42B6-8755-4AF12957EB3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084F5C7-882F-445D-B03C-34C7EBAE597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C0262C6-A8D2-4DC9-9EF8-C5995D4EAD7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8205988-862D-4037-B5A7-067C9DABED38}"/>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2C9B1A5D-5FB7-4583-A8BB-AC41B99AB3DC}"/>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C6DA320F-4C60-41B1-900D-F1D4AA1143C5}"/>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19918619-C0BD-4207-9586-E6FEB2B8074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16B7214-AC89-40E9-85D6-73225520EE6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C0FA3E4F-AC2A-4F46-A9F3-371FF33CF0B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EA51B276-075D-45E8-AD52-CBBB6BC797D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B684CAE-8B6A-4214-92C5-5D3101F82E9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D74748F-A134-4F18-8B52-4EEBC481E97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B9AF791-B27B-40B3-A76C-8F5D37F7F37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CD7AB41-530F-43A9-907B-19FEF51A32B1}"/>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2983015C-ED4E-413E-A0F8-A924E695C5C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DBE703A4-5906-4AEA-971D-F19B4059B10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79D5577F-55FC-43E1-AB72-DA7DFFBF49F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EC9290E7-BFDE-44E2-8994-CE6F4655F2E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72152B4D-AE2C-4984-A93E-DD6F281890E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D8761FEE-B202-42AC-B9C7-837CD50894D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2338B380-EBE1-4214-82D0-7D808629AB4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A00445D0-AD36-4C9B-BFF1-2828444736B9}"/>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1E221BB7-6E9B-4D34-933C-6BC3352945F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6176574D-8D3E-481F-9AEC-C4BA93C3D17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190A01A3-5FF2-4E80-94F1-463F3BDC942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62724780-8036-41F8-A63A-FF37C28BB81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138759E5-5928-47D5-A292-404A62E001B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3F1244BA-0929-4587-A1EB-5F755B7A101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A3C0D235-022E-4ADE-9060-6A6DD26B9F7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69F54DAD-B00E-4038-A17C-D85EEA79B8E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C8EEFA57-C854-4864-9E60-BF053D714B0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77600728-AE50-4E76-AA1C-35C8800E18A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96347C39-3E7B-4343-9077-E396557D3A84}"/>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5D58DC5F-C102-4270-B4DC-94398199572D}"/>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0AC02F3C-3BE8-4576-ACCC-7AD50AAC56B1}"/>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8E7DB4F2-ADCE-473B-8B94-13D1D2DB13A4}"/>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5458FC3F-BBA9-4B5F-8173-2F653C5AD8E6}"/>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64B71D84-4881-4774-BC5E-E16DD48A1C31}"/>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C95B1DD9-4453-417D-BFFF-82AA04ECA38A}"/>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7CCD1080-844A-4915-A958-715956FB0781}"/>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48A18A49-B7EE-4068-BF79-DAAEAEBF130C}"/>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F63E4086-4814-4F62-8F24-11CBC692E4C8}"/>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7AEEA203-81DA-4F5B-A9F3-D54437AB9836}"/>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9432E214-2D2A-4181-AA9D-899EDB14E1A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E7EA0DEF-ED67-4CE4-ABE0-365B711905D6}"/>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725515E9-4539-4403-9D40-D742DECCE34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161925</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87CEB59E-FB53-4E83-BE77-1F92096DA8BE}"/>
            </a:ext>
          </a:extLst>
        </xdr:cNvPr>
        <xdr:cNvCxnSpPr/>
      </xdr:nvCxnSpPr>
      <xdr:spPr>
        <a:xfrm flipV="1">
          <a:off x="4634865" y="9591675"/>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2B452088-05EB-4975-8B71-60CDA4FA2675}"/>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1AEB736D-7BD4-41FB-91F2-6EE6C0C1975B}"/>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108602</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BDB98025-631C-4CD4-A2ED-150C056405A7}"/>
            </a:ext>
          </a:extLst>
        </xdr:cNvPr>
        <xdr:cNvSpPr txBox="1"/>
      </xdr:nvSpPr>
      <xdr:spPr>
        <a:xfrm>
          <a:off x="4673600" y="936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161925</xdr:rowOff>
    </xdr:from>
    <xdr:to>
      <xdr:col>24</xdr:col>
      <xdr:colOff>152400</xdr:colOff>
      <xdr:row>55</xdr:row>
      <xdr:rowOff>161925</xdr:rowOff>
    </xdr:to>
    <xdr:cxnSp macro="">
      <xdr:nvCxnSpPr>
        <xdr:cNvPr id="77" name="直線コネクタ 76">
          <a:extLst>
            <a:ext uri="{FF2B5EF4-FFF2-40B4-BE49-F238E27FC236}">
              <a16:creationId xmlns:a16="http://schemas.microsoft.com/office/drawing/2014/main" id="{7350B379-A243-49DA-BE76-59C8B974AC23}"/>
            </a:ext>
          </a:extLst>
        </xdr:cNvPr>
        <xdr:cNvCxnSpPr/>
      </xdr:nvCxnSpPr>
      <xdr:spPr>
        <a:xfrm>
          <a:off x="4546600" y="959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46372</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89D57693-1E1F-475C-BCBC-617FD9ADF08A}"/>
            </a:ext>
          </a:extLst>
        </xdr:cNvPr>
        <xdr:cNvSpPr txBox="1"/>
      </xdr:nvSpPr>
      <xdr:spPr>
        <a:xfrm>
          <a:off x="4673600" y="103333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23495</xdr:rowOff>
    </xdr:from>
    <xdr:to>
      <xdr:col>24</xdr:col>
      <xdr:colOff>114300</xdr:colOff>
      <xdr:row>61</xdr:row>
      <xdr:rowOff>125095</xdr:rowOff>
    </xdr:to>
    <xdr:sp macro="" textlink="">
      <xdr:nvSpPr>
        <xdr:cNvPr id="79" name="フローチャート: 判断 78">
          <a:extLst>
            <a:ext uri="{FF2B5EF4-FFF2-40B4-BE49-F238E27FC236}">
              <a16:creationId xmlns:a16="http://schemas.microsoft.com/office/drawing/2014/main" id="{EE7EE8A7-3DA8-42BB-80DE-72EBA9B46B38}"/>
            </a:ext>
          </a:extLst>
        </xdr:cNvPr>
        <xdr:cNvSpPr/>
      </xdr:nvSpPr>
      <xdr:spPr>
        <a:xfrm>
          <a:off x="45847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147320</xdr:rowOff>
    </xdr:from>
    <xdr:to>
      <xdr:col>20</xdr:col>
      <xdr:colOff>38100</xdr:colOff>
      <xdr:row>61</xdr:row>
      <xdr:rowOff>77470</xdr:rowOff>
    </xdr:to>
    <xdr:sp macro="" textlink="">
      <xdr:nvSpPr>
        <xdr:cNvPr id="80" name="フローチャート: 判断 79">
          <a:extLst>
            <a:ext uri="{FF2B5EF4-FFF2-40B4-BE49-F238E27FC236}">
              <a16:creationId xmlns:a16="http://schemas.microsoft.com/office/drawing/2014/main" id="{78939016-6D9C-42CE-904B-65A2DBC59600}"/>
            </a:ext>
          </a:extLst>
        </xdr:cNvPr>
        <xdr:cNvSpPr/>
      </xdr:nvSpPr>
      <xdr:spPr>
        <a:xfrm>
          <a:off x="3746500" y="1043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86360</xdr:rowOff>
    </xdr:from>
    <xdr:to>
      <xdr:col>15</xdr:col>
      <xdr:colOff>101600</xdr:colOff>
      <xdr:row>61</xdr:row>
      <xdr:rowOff>16510</xdr:rowOff>
    </xdr:to>
    <xdr:sp macro="" textlink="">
      <xdr:nvSpPr>
        <xdr:cNvPr id="81" name="フローチャート: 判断 80">
          <a:extLst>
            <a:ext uri="{FF2B5EF4-FFF2-40B4-BE49-F238E27FC236}">
              <a16:creationId xmlns:a16="http://schemas.microsoft.com/office/drawing/2014/main" id="{068DE0ED-590A-403F-877D-43CB915691FE}"/>
            </a:ext>
          </a:extLst>
        </xdr:cNvPr>
        <xdr:cNvSpPr/>
      </xdr:nvSpPr>
      <xdr:spPr>
        <a:xfrm>
          <a:off x="2857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55880</xdr:rowOff>
    </xdr:from>
    <xdr:to>
      <xdr:col>10</xdr:col>
      <xdr:colOff>165100</xdr:colOff>
      <xdr:row>60</xdr:row>
      <xdr:rowOff>157480</xdr:rowOff>
    </xdr:to>
    <xdr:sp macro="" textlink="">
      <xdr:nvSpPr>
        <xdr:cNvPr id="82" name="フローチャート: 判断 81">
          <a:extLst>
            <a:ext uri="{FF2B5EF4-FFF2-40B4-BE49-F238E27FC236}">
              <a16:creationId xmlns:a16="http://schemas.microsoft.com/office/drawing/2014/main" id="{55E687DE-A6C1-48F2-B5FC-4B4CBB47EDA3}"/>
            </a:ext>
          </a:extLst>
        </xdr:cNvPr>
        <xdr:cNvSpPr/>
      </xdr:nvSpPr>
      <xdr:spPr>
        <a:xfrm>
          <a:off x="1968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128270</xdr:rowOff>
    </xdr:from>
    <xdr:to>
      <xdr:col>6</xdr:col>
      <xdr:colOff>38100</xdr:colOff>
      <xdr:row>61</xdr:row>
      <xdr:rowOff>58420</xdr:rowOff>
    </xdr:to>
    <xdr:sp macro="" textlink="">
      <xdr:nvSpPr>
        <xdr:cNvPr id="83" name="フローチャート: 判断 82">
          <a:extLst>
            <a:ext uri="{FF2B5EF4-FFF2-40B4-BE49-F238E27FC236}">
              <a16:creationId xmlns:a16="http://schemas.microsoft.com/office/drawing/2014/main" id="{8E6D6B71-0B75-4F96-AEC2-95EF378DD3A7}"/>
            </a:ext>
          </a:extLst>
        </xdr:cNvPr>
        <xdr:cNvSpPr/>
      </xdr:nvSpPr>
      <xdr:spPr>
        <a:xfrm>
          <a:off x="1079500" y="1041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BEAE9481-428F-451A-9C0F-186CB962CC7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258717B0-B74B-4583-80B8-9F17AFB6A22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C7D81289-5C2C-405A-9E9A-F8B6BA02DE3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FAC21D28-F940-4310-932C-4CB33168852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BF172144-606F-4CF2-BF92-F81ACC526AED}"/>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27305</xdr:rowOff>
    </xdr:from>
    <xdr:to>
      <xdr:col>24</xdr:col>
      <xdr:colOff>114300</xdr:colOff>
      <xdr:row>63</xdr:row>
      <xdr:rowOff>128905</xdr:rowOff>
    </xdr:to>
    <xdr:sp macro="" textlink="">
      <xdr:nvSpPr>
        <xdr:cNvPr id="89" name="楕円 88">
          <a:extLst>
            <a:ext uri="{FF2B5EF4-FFF2-40B4-BE49-F238E27FC236}">
              <a16:creationId xmlns:a16="http://schemas.microsoft.com/office/drawing/2014/main" id="{7553FF84-93B6-406F-8618-780BAB2CBE1A}"/>
            </a:ext>
          </a:extLst>
        </xdr:cNvPr>
        <xdr:cNvSpPr/>
      </xdr:nvSpPr>
      <xdr:spPr>
        <a:xfrm>
          <a:off x="45847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5732</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205FD97A-06F4-437F-ACB5-687D19354543}"/>
            </a:ext>
          </a:extLst>
        </xdr:cNvPr>
        <xdr:cNvSpPr txBox="1"/>
      </xdr:nvSpPr>
      <xdr:spPr>
        <a:xfrm>
          <a:off x="4673600" y="1080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153035</xdr:rowOff>
    </xdr:from>
    <xdr:to>
      <xdr:col>20</xdr:col>
      <xdr:colOff>38100</xdr:colOff>
      <xdr:row>63</xdr:row>
      <xdr:rowOff>83185</xdr:rowOff>
    </xdr:to>
    <xdr:sp macro="" textlink="">
      <xdr:nvSpPr>
        <xdr:cNvPr id="91" name="楕円 90">
          <a:extLst>
            <a:ext uri="{FF2B5EF4-FFF2-40B4-BE49-F238E27FC236}">
              <a16:creationId xmlns:a16="http://schemas.microsoft.com/office/drawing/2014/main" id="{7258ED7E-BD82-4ED8-BAEE-CCE15C17373F}"/>
            </a:ext>
          </a:extLst>
        </xdr:cNvPr>
        <xdr:cNvSpPr/>
      </xdr:nvSpPr>
      <xdr:spPr>
        <a:xfrm>
          <a:off x="3746500" y="1078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32385</xdr:rowOff>
    </xdr:from>
    <xdr:to>
      <xdr:col>24</xdr:col>
      <xdr:colOff>63500</xdr:colOff>
      <xdr:row>63</xdr:row>
      <xdr:rowOff>78105</xdr:rowOff>
    </xdr:to>
    <xdr:cxnSp macro="">
      <xdr:nvCxnSpPr>
        <xdr:cNvPr id="92" name="直線コネクタ 91">
          <a:extLst>
            <a:ext uri="{FF2B5EF4-FFF2-40B4-BE49-F238E27FC236}">
              <a16:creationId xmlns:a16="http://schemas.microsoft.com/office/drawing/2014/main" id="{77C598FF-F2BB-4121-9928-1757CE27247A}"/>
            </a:ext>
          </a:extLst>
        </xdr:cNvPr>
        <xdr:cNvCxnSpPr/>
      </xdr:nvCxnSpPr>
      <xdr:spPr>
        <a:xfrm>
          <a:off x="3797300" y="1083373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151130</xdr:rowOff>
    </xdr:from>
    <xdr:to>
      <xdr:col>15</xdr:col>
      <xdr:colOff>101600</xdr:colOff>
      <xdr:row>63</xdr:row>
      <xdr:rowOff>81280</xdr:rowOff>
    </xdr:to>
    <xdr:sp macro="" textlink="">
      <xdr:nvSpPr>
        <xdr:cNvPr id="93" name="楕円 92">
          <a:extLst>
            <a:ext uri="{FF2B5EF4-FFF2-40B4-BE49-F238E27FC236}">
              <a16:creationId xmlns:a16="http://schemas.microsoft.com/office/drawing/2014/main" id="{0430DC8E-1590-46FB-B3C0-BBA990B4FA5E}"/>
            </a:ext>
          </a:extLst>
        </xdr:cNvPr>
        <xdr:cNvSpPr/>
      </xdr:nvSpPr>
      <xdr:spPr>
        <a:xfrm>
          <a:off x="2857500" y="1078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30480</xdr:rowOff>
    </xdr:from>
    <xdr:to>
      <xdr:col>19</xdr:col>
      <xdr:colOff>177800</xdr:colOff>
      <xdr:row>63</xdr:row>
      <xdr:rowOff>32385</xdr:rowOff>
    </xdr:to>
    <xdr:cxnSp macro="">
      <xdr:nvCxnSpPr>
        <xdr:cNvPr id="94" name="直線コネクタ 93">
          <a:extLst>
            <a:ext uri="{FF2B5EF4-FFF2-40B4-BE49-F238E27FC236}">
              <a16:creationId xmlns:a16="http://schemas.microsoft.com/office/drawing/2014/main" id="{B058B03C-C8ED-402D-AE4F-7A4AADB5F404}"/>
            </a:ext>
          </a:extLst>
        </xdr:cNvPr>
        <xdr:cNvCxnSpPr/>
      </xdr:nvCxnSpPr>
      <xdr:spPr>
        <a:xfrm>
          <a:off x="2908300" y="1083183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111125</xdr:rowOff>
    </xdr:from>
    <xdr:to>
      <xdr:col>10</xdr:col>
      <xdr:colOff>165100</xdr:colOff>
      <xdr:row>63</xdr:row>
      <xdr:rowOff>41275</xdr:rowOff>
    </xdr:to>
    <xdr:sp macro="" textlink="">
      <xdr:nvSpPr>
        <xdr:cNvPr id="95" name="楕円 94">
          <a:extLst>
            <a:ext uri="{FF2B5EF4-FFF2-40B4-BE49-F238E27FC236}">
              <a16:creationId xmlns:a16="http://schemas.microsoft.com/office/drawing/2014/main" id="{62F17A5A-6181-41C3-A115-796D49B5059F}"/>
            </a:ext>
          </a:extLst>
        </xdr:cNvPr>
        <xdr:cNvSpPr/>
      </xdr:nvSpPr>
      <xdr:spPr>
        <a:xfrm>
          <a:off x="1968500" y="1074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161925</xdr:rowOff>
    </xdr:from>
    <xdr:to>
      <xdr:col>15</xdr:col>
      <xdr:colOff>50800</xdr:colOff>
      <xdr:row>63</xdr:row>
      <xdr:rowOff>30480</xdr:rowOff>
    </xdr:to>
    <xdr:cxnSp macro="">
      <xdr:nvCxnSpPr>
        <xdr:cNvPr id="96" name="直線コネクタ 95">
          <a:extLst>
            <a:ext uri="{FF2B5EF4-FFF2-40B4-BE49-F238E27FC236}">
              <a16:creationId xmlns:a16="http://schemas.microsoft.com/office/drawing/2014/main" id="{46D7CFF6-07BE-4D42-826D-B3A90DB9426A}"/>
            </a:ext>
          </a:extLst>
        </xdr:cNvPr>
        <xdr:cNvCxnSpPr/>
      </xdr:nvCxnSpPr>
      <xdr:spPr>
        <a:xfrm>
          <a:off x="2019300" y="107918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67310</xdr:rowOff>
    </xdr:from>
    <xdr:to>
      <xdr:col>6</xdr:col>
      <xdr:colOff>38100</xdr:colOff>
      <xdr:row>62</xdr:row>
      <xdr:rowOff>168910</xdr:rowOff>
    </xdr:to>
    <xdr:sp macro="" textlink="">
      <xdr:nvSpPr>
        <xdr:cNvPr id="97" name="楕円 96">
          <a:extLst>
            <a:ext uri="{FF2B5EF4-FFF2-40B4-BE49-F238E27FC236}">
              <a16:creationId xmlns:a16="http://schemas.microsoft.com/office/drawing/2014/main" id="{91A05F26-ED0B-47CB-84D4-5832F441BA06}"/>
            </a:ext>
          </a:extLst>
        </xdr:cNvPr>
        <xdr:cNvSpPr/>
      </xdr:nvSpPr>
      <xdr:spPr>
        <a:xfrm>
          <a:off x="1079500" y="1069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118110</xdr:rowOff>
    </xdr:from>
    <xdr:to>
      <xdr:col>10</xdr:col>
      <xdr:colOff>114300</xdr:colOff>
      <xdr:row>62</xdr:row>
      <xdr:rowOff>161925</xdr:rowOff>
    </xdr:to>
    <xdr:cxnSp macro="">
      <xdr:nvCxnSpPr>
        <xdr:cNvPr id="98" name="直線コネクタ 97">
          <a:extLst>
            <a:ext uri="{FF2B5EF4-FFF2-40B4-BE49-F238E27FC236}">
              <a16:creationId xmlns:a16="http://schemas.microsoft.com/office/drawing/2014/main" id="{A5907144-1519-476D-A5C9-DF423821A854}"/>
            </a:ext>
          </a:extLst>
        </xdr:cNvPr>
        <xdr:cNvCxnSpPr/>
      </xdr:nvCxnSpPr>
      <xdr:spPr>
        <a:xfrm>
          <a:off x="1130300" y="1074801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93997</xdr:rowOff>
    </xdr:from>
    <xdr:ext cx="405111" cy="259045"/>
    <xdr:sp macro="" textlink="">
      <xdr:nvSpPr>
        <xdr:cNvPr id="99" name="n_1aveValue【体育館・プール】&#10;有形固定資産減価償却率">
          <a:extLst>
            <a:ext uri="{FF2B5EF4-FFF2-40B4-BE49-F238E27FC236}">
              <a16:creationId xmlns:a16="http://schemas.microsoft.com/office/drawing/2014/main" id="{877CD4C2-9117-4461-BF77-94FA7ACE7570}"/>
            </a:ext>
          </a:extLst>
        </xdr:cNvPr>
        <xdr:cNvSpPr txBox="1"/>
      </xdr:nvSpPr>
      <xdr:spPr>
        <a:xfrm>
          <a:off x="3582044" y="10209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33037</xdr:rowOff>
    </xdr:from>
    <xdr:ext cx="405111" cy="259045"/>
    <xdr:sp macro="" textlink="">
      <xdr:nvSpPr>
        <xdr:cNvPr id="100" name="n_2aveValue【体育館・プール】&#10;有形固定資産減価償却率">
          <a:extLst>
            <a:ext uri="{FF2B5EF4-FFF2-40B4-BE49-F238E27FC236}">
              <a16:creationId xmlns:a16="http://schemas.microsoft.com/office/drawing/2014/main" id="{59F6F7E8-D21F-4652-BE37-E655F3A79112}"/>
            </a:ext>
          </a:extLst>
        </xdr:cNvPr>
        <xdr:cNvSpPr txBox="1"/>
      </xdr:nvSpPr>
      <xdr:spPr>
        <a:xfrm>
          <a:off x="27057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2557</xdr:rowOff>
    </xdr:from>
    <xdr:ext cx="405111" cy="259045"/>
    <xdr:sp macro="" textlink="">
      <xdr:nvSpPr>
        <xdr:cNvPr id="101" name="n_3aveValue【体育館・プール】&#10;有形固定資産減価償却率">
          <a:extLst>
            <a:ext uri="{FF2B5EF4-FFF2-40B4-BE49-F238E27FC236}">
              <a16:creationId xmlns:a16="http://schemas.microsoft.com/office/drawing/2014/main" id="{2945EE2C-8B40-4C1E-BB51-406EABB40A95}"/>
            </a:ext>
          </a:extLst>
        </xdr:cNvPr>
        <xdr:cNvSpPr txBox="1"/>
      </xdr:nvSpPr>
      <xdr:spPr>
        <a:xfrm>
          <a:off x="1816744" y="1011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74947</xdr:rowOff>
    </xdr:from>
    <xdr:ext cx="405111" cy="259045"/>
    <xdr:sp macro="" textlink="">
      <xdr:nvSpPr>
        <xdr:cNvPr id="102" name="n_4aveValue【体育館・プール】&#10;有形固定資産減価償却率">
          <a:extLst>
            <a:ext uri="{FF2B5EF4-FFF2-40B4-BE49-F238E27FC236}">
              <a16:creationId xmlns:a16="http://schemas.microsoft.com/office/drawing/2014/main" id="{3EC378F0-7578-4168-B64A-EB9CB331D494}"/>
            </a:ext>
          </a:extLst>
        </xdr:cNvPr>
        <xdr:cNvSpPr txBox="1"/>
      </xdr:nvSpPr>
      <xdr:spPr>
        <a:xfrm>
          <a:off x="927744" y="1019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74312</xdr:rowOff>
    </xdr:from>
    <xdr:ext cx="405111" cy="259045"/>
    <xdr:sp macro="" textlink="">
      <xdr:nvSpPr>
        <xdr:cNvPr id="103" name="n_1mainValue【体育館・プール】&#10;有形固定資産減価償却率">
          <a:extLst>
            <a:ext uri="{FF2B5EF4-FFF2-40B4-BE49-F238E27FC236}">
              <a16:creationId xmlns:a16="http://schemas.microsoft.com/office/drawing/2014/main" id="{AC283DEA-1A64-46EE-A5BD-FA18E878FC8E}"/>
            </a:ext>
          </a:extLst>
        </xdr:cNvPr>
        <xdr:cNvSpPr txBox="1"/>
      </xdr:nvSpPr>
      <xdr:spPr>
        <a:xfrm>
          <a:off x="3582044" y="1087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72407</xdr:rowOff>
    </xdr:from>
    <xdr:ext cx="405111" cy="259045"/>
    <xdr:sp macro="" textlink="">
      <xdr:nvSpPr>
        <xdr:cNvPr id="104" name="n_2mainValue【体育館・プール】&#10;有形固定資産減価償却率">
          <a:extLst>
            <a:ext uri="{FF2B5EF4-FFF2-40B4-BE49-F238E27FC236}">
              <a16:creationId xmlns:a16="http://schemas.microsoft.com/office/drawing/2014/main" id="{3D22F2A9-208F-4521-977A-8A4F5D870FAB}"/>
            </a:ext>
          </a:extLst>
        </xdr:cNvPr>
        <xdr:cNvSpPr txBox="1"/>
      </xdr:nvSpPr>
      <xdr:spPr>
        <a:xfrm>
          <a:off x="2705744" y="1087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32402</xdr:rowOff>
    </xdr:from>
    <xdr:ext cx="405111" cy="259045"/>
    <xdr:sp macro="" textlink="">
      <xdr:nvSpPr>
        <xdr:cNvPr id="105" name="n_3mainValue【体育館・プール】&#10;有形固定資産減価償却率">
          <a:extLst>
            <a:ext uri="{FF2B5EF4-FFF2-40B4-BE49-F238E27FC236}">
              <a16:creationId xmlns:a16="http://schemas.microsoft.com/office/drawing/2014/main" id="{288A5C6C-100C-489E-906F-8FD35EE751B1}"/>
            </a:ext>
          </a:extLst>
        </xdr:cNvPr>
        <xdr:cNvSpPr txBox="1"/>
      </xdr:nvSpPr>
      <xdr:spPr>
        <a:xfrm>
          <a:off x="1816744" y="1083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160037</xdr:rowOff>
    </xdr:from>
    <xdr:ext cx="405111" cy="259045"/>
    <xdr:sp macro="" textlink="">
      <xdr:nvSpPr>
        <xdr:cNvPr id="106" name="n_4mainValue【体育館・プール】&#10;有形固定資産減価償却率">
          <a:extLst>
            <a:ext uri="{FF2B5EF4-FFF2-40B4-BE49-F238E27FC236}">
              <a16:creationId xmlns:a16="http://schemas.microsoft.com/office/drawing/2014/main" id="{6EDA5253-26BD-40BA-B0F0-21BFF5D3D943}"/>
            </a:ext>
          </a:extLst>
        </xdr:cNvPr>
        <xdr:cNvSpPr txBox="1"/>
      </xdr:nvSpPr>
      <xdr:spPr>
        <a:xfrm>
          <a:off x="927744" y="1078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EF35C97C-0138-46E1-9586-7FE9468693E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B3DEF10C-C346-45B0-8E62-A11784D222E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0923B6A4-FD0B-44DE-9203-36A77B8FF37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168AABD3-FADA-4256-AFAC-37AEBBA9CEA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6540D42F-4996-49D7-A22F-08C0EF98608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94E90977-0EA1-4EBD-99F7-14CB902256D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BE31A512-E69A-435C-B017-C34560ED0F6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A67ED5E8-0252-4877-8F10-14A3A801DB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id="{715747FD-470E-4C86-B006-5D668329068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7326BA93-2521-4451-AA35-14AC83C1E64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7" name="直線コネクタ 116">
          <a:extLst>
            <a:ext uri="{FF2B5EF4-FFF2-40B4-BE49-F238E27FC236}">
              <a16:creationId xmlns:a16="http://schemas.microsoft.com/office/drawing/2014/main" id="{18C2AC6E-EE3D-4709-86EC-C2F34AF451DA}"/>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8" name="テキスト ボックス 117">
          <a:extLst>
            <a:ext uri="{FF2B5EF4-FFF2-40B4-BE49-F238E27FC236}">
              <a16:creationId xmlns:a16="http://schemas.microsoft.com/office/drawing/2014/main" id="{7B350B0B-3D54-48C7-81F9-4D03C05704AD}"/>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19" name="直線コネクタ 118">
          <a:extLst>
            <a:ext uri="{FF2B5EF4-FFF2-40B4-BE49-F238E27FC236}">
              <a16:creationId xmlns:a16="http://schemas.microsoft.com/office/drawing/2014/main" id="{1F691A09-C6A5-4C66-AA64-56133BFE586D}"/>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0" name="テキスト ボックス 119">
          <a:extLst>
            <a:ext uri="{FF2B5EF4-FFF2-40B4-BE49-F238E27FC236}">
              <a16:creationId xmlns:a16="http://schemas.microsoft.com/office/drawing/2014/main" id="{1D83D0F8-974F-40EF-80D0-A104383F39A6}"/>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1" name="直線コネクタ 120">
          <a:extLst>
            <a:ext uri="{FF2B5EF4-FFF2-40B4-BE49-F238E27FC236}">
              <a16:creationId xmlns:a16="http://schemas.microsoft.com/office/drawing/2014/main" id="{75115884-81B2-4301-80C5-3CCCAF5203D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22" name="テキスト ボックス 121">
          <a:extLst>
            <a:ext uri="{FF2B5EF4-FFF2-40B4-BE49-F238E27FC236}">
              <a16:creationId xmlns:a16="http://schemas.microsoft.com/office/drawing/2014/main" id="{FC750DB6-FED1-48A8-B81F-F1229EE05567}"/>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3" name="直線コネクタ 122">
          <a:extLst>
            <a:ext uri="{FF2B5EF4-FFF2-40B4-BE49-F238E27FC236}">
              <a16:creationId xmlns:a16="http://schemas.microsoft.com/office/drawing/2014/main" id="{5BDF8094-1BAB-40BB-B986-A70CACC8CAE2}"/>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24" name="テキスト ボックス 123">
          <a:extLst>
            <a:ext uri="{FF2B5EF4-FFF2-40B4-BE49-F238E27FC236}">
              <a16:creationId xmlns:a16="http://schemas.microsoft.com/office/drawing/2014/main" id="{C059D9CE-4C2D-45AF-A820-6F8DD264B6B7}"/>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5" name="直線コネクタ 124">
          <a:extLst>
            <a:ext uri="{FF2B5EF4-FFF2-40B4-BE49-F238E27FC236}">
              <a16:creationId xmlns:a16="http://schemas.microsoft.com/office/drawing/2014/main" id="{9244F5A7-F98F-459B-9166-9B01F40ABB1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6" name="テキスト ボックス 125">
          <a:extLst>
            <a:ext uri="{FF2B5EF4-FFF2-40B4-BE49-F238E27FC236}">
              <a16:creationId xmlns:a16="http://schemas.microsoft.com/office/drawing/2014/main" id="{2B1F5111-39CA-4F17-ACE7-477A7085AAFF}"/>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7" name="【体育館・プール】&#10;一人当たり面積グラフ枠">
          <a:extLst>
            <a:ext uri="{FF2B5EF4-FFF2-40B4-BE49-F238E27FC236}">
              <a16:creationId xmlns:a16="http://schemas.microsoft.com/office/drawing/2014/main" id="{6885D3D3-60AD-4DC5-A28D-943C4E928B0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158648</xdr:rowOff>
    </xdr:from>
    <xdr:to>
      <xdr:col>54</xdr:col>
      <xdr:colOff>189865</xdr:colOff>
      <xdr:row>63</xdr:row>
      <xdr:rowOff>115671</xdr:rowOff>
    </xdr:to>
    <xdr:cxnSp macro="">
      <xdr:nvCxnSpPr>
        <xdr:cNvPr id="128" name="直線コネクタ 127">
          <a:extLst>
            <a:ext uri="{FF2B5EF4-FFF2-40B4-BE49-F238E27FC236}">
              <a16:creationId xmlns:a16="http://schemas.microsoft.com/office/drawing/2014/main" id="{2F9F2949-582E-4697-8C32-521459D06457}"/>
            </a:ext>
          </a:extLst>
        </xdr:cNvPr>
        <xdr:cNvCxnSpPr/>
      </xdr:nvCxnSpPr>
      <xdr:spPr>
        <a:xfrm flipV="1">
          <a:off x="10476865" y="9759848"/>
          <a:ext cx="0" cy="1157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119498</xdr:rowOff>
    </xdr:from>
    <xdr:ext cx="469744" cy="259045"/>
    <xdr:sp macro="" textlink="">
      <xdr:nvSpPr>
        <xdr:cNvPr id="129" name="【体育館・プール】&#10;一人当たり面積最小値テキスト">
          <a:extLst>
            <a:ext uri="{FF2B5EF4-FFF2-40B4-BE49-F238E27FC236}">
              <a16:creationId xmlns:a16="http://schemas.microsoft.com/office/drawing/2014/main" id="{9C744C7E-D592-4F11-8F8D-E2D64D264F5B}"/>
            </a:ext>
          </a:extLst>
        </xdr:cNvPr>
        <xdr:cNvSpPr txBox="1"/>
      </xdr:nvSpPr>
      <xdr:spPr>
        <a:xfrm>
          <a:off x="10515600" y="1092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115671</xdr:rowOff>
    </xdr:from>
    <xdr:to>
      <xdr:col>55</xdr:col>
      <xdr:colOff>88900</xdr:colOff>
      <xdr:row>63</xdr:row>
      <xdr:rowOff>115671</xdr:rowOff>
    </xdr:to>
    <xdr:cxnSp macro="">
      <xdr:nvCxnSpPr>
        <xdr:cNvPr id="130" name="直線コネクタ 129">
          <a:extLst>
            <a:ext uri="{FF2B5EF4-FFF2-40B4-BE49-F238E27FC236}">
              <a16:creationId xmlns:a16="http://schemas.microsoft.com/office/drawing/2014/main" id="{9892AD18-796E-4907-B498-1606E483B3EE}"/>
            </a:ext>
          </a:extLst>
        </xdr:cNvPr>
        <xdr:cNvCxnSpPr/>
      </xdr:nvCxnSpPr>
      <xdr:spPr>
        <a:xfrm>
          <a:off x="10388600" y="10917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105325</xdr:rowOff>
    </xdr:from>
    <xdr:ext cx="469744" cy="259045"/>
    <xdr:sp macro="" textlink="">
      <xdr:nvSpPr>
        <xdr:cNvPr id="131" name="【体育館・プール】&#10;一人当たり面積最大値テキスト">
          <a:extLst>
            <a:ext uri="{FF2B5EF4-FFF2-40B4-BE49-F238E27FC236}">
              <a16:creationId xmlns:a16="http://schemas.microsoft.com/office/drawing/2014/main" id="{D19CEA37-BF93-4895-96FE-E087B40C1F58}"/>
            </a:ext>
          </a:extLst>
        </xdr:cNvPr>
        <xdr:cNvSpPr txBox="1"/>
      </xdr:nvSpPr>
      <xdr:spPr>
        <a:xfrm>
          <a:off x="10515600" y="9535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158648</xdr:rowOff>
    </xdr:from>
    <xdr:to>
      <xdr:col>55</xdr:col>
      <xdr:colOff>88900</xdr:colOff>
      <xdr:row>56</xdr:row>
      <xdr:rowOff>158648</xdr:rowOff>
    </xdr:to>
    <xdr:cxnSp macro="">
      <xdr:nvCxnSpPr>
        <xdr:cNvPr id="132" name="直線コネクタ 131">
          <a:extLst>
            <a:ext uri="{FF2B5EF4-FFF2-40B4-BE49-F238E27FC236}">
              <a16:creationId xmlns:a16="http://schemas.microsoft.com/office/drawing/2014/main" id="{27250959-12AD-4975-9891-7C5CF32E2BB3}"/>
            </a:ext>
          </a:extLst>
        </xdr:cNvPr>
        <xdr:cNvCxnSpPr/>
      </xdr:nvCxnSpPr>
      <xdr:spPr>
        <a:xfrm>
          <a:off x="10388600" y="975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18254</xdr:rowOff>
    </xdr:from>
    <xdr:ext cx="469744" cy="259045"/>
    <xdr:sp macro="" textlink="">
      <xdr:nvSpPr>
        <xdr:cNvPr id="133" name="【体育館・プール】&#10;一人当たり面積平均値テキスト">
          <a:extLst>
            <a:ext uri="{FF2B5EF4-FFF2-40B4-BE49-F238E27FC236}">
              <a16:creationId xmlns:a16="http://schemas.microsoft.com/office/drawing/2014/main" id="{838A92C5-3276-4651-B624-344D520485FB}"/>
            </a:ext>
          </a:extLst>
        </xdr:cNvPr>
        <xdr:cNvSpPr txBox="1"/>
      </xdr:nvSpPr>
      <xdr:spPr>
        <a:xfrm>
          <a:off x="10515600" y="10476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166827</xdr:rowOff>
    </xdr:from>
    <xdr:to>
      <xdr:col>55</xdr:col>
      <xdr:colOff>50800</xdr:colOff>
      <xdr:row>62</xdr:row>
      <xdr:rowOff>96977</xdr:rowOff>
    </xdr:to>
    <xdr:sp macro="" textlink="">
      <xdr:nvSpPr>
        <xdr:cNvPr id="134" name="フローチャート: 判断 133">
          <a:extLst>
            <a:ext uri="{FF2B5EF4-FFF2-40B4-BE49-F238E27FC236}">
              <a16:creationId xmlns:a16="http://schemas.microsoft.com/office/drawing/2014/main" id="{3EE28D27-ECAA-4BFD-831D-8032DCCE0E81}"/>
            </a:ext>
          </a:extLst>
        </xdr:cNvPr>
        <xdr:cNvSpPr/>
      </xdr:nvSpPr>
      <xdr:spPr>
        <a:xfrm>
          <a:off x="10426700" y="106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25095</xdr:rowOff>
    </xdr:from>
    <xdr:to>
      <xdr:col>50</xdr:col>
      <xdr:colOff>165100</xdr:colOff>
      <xdr:row>62</xdr:row>
      <xdr:rowOff>126695</xdr:rowOff>
    </xdr:to>
    <xdr:sp macro="" textlink="">
      <xdr:nvSpPr>
        <xdr:cNvPr id="135" name="フローチャート: 判断 134">
          <a:extLst>
            <a:ext uri="{FF2B5EF4-FFF2-40B4-BE49-F238E27FC236}">
              <a16:creationId xmlns:a16="http://schemas.microsoft.com/office/drawing/2014/main" id="{51EF038E-5F64-488D-827E-353DE7C94030}"/>
            </a:ext>
          </a:extLst>
        </xdr:cNvPr>
        <xdr:cNvSpPr/>
      </xdr:nvSpPr>
      <xdr:spPr>
        <a:xfrm>
          <a:off x="9588500" y="1065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43841</xdr:rowOff>
    </xdr:from>
    <xdr:to>
      <xdr:col>46</xdr:col>
      <xdr:colOff>38100</xdr:colOff>
      <xdr:row>62</xdr:row>
      <xdr:rowOff>145441</xdr:rowOff>
    </xdr:to>
    <xdr:sp macro="" textlink="">
      <xdr:nvSpPr>
        <xdr:cNvPr id="136" name="フローチャート: 判断 135">
          <a:extLst>
            <a:ext uri="{FF2B5EF4-FFF2-40B4-BE49-F238E27FC236}">
              <a16:creationId xmlns:a16="http://schemas.microsoft.com/office/drawing/2014/main" id="{31524100-8A3E-4743-80C9-9C3029F6DC0E}"/>
            </a:ext>
          </a:extLst>
        </xdr:cNvPr>
        <xdr:cNvSpPr/>
      </xdr:nvSpPr>
      <xdr:spPr>
        <a:xfrm>
          <a:off x="8699500" y="1067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49784</xdr:rowOff>
    </xdr:from>
    <xdr:to>
      <xdr:col>41</xdr:col>
      <xdr:colOff>101600</xdr:colOff>
      <xdr:row>62</xdr:row>
      <xdr:rowOff>151384</xdr:rowOff>
    </xdr:to>
    <xdr:sp macro="" textlink="">
      <xdr:nvSpPr>
        <xdr:cNvPr id="137" name="フローチャート: 判断 136">
          <a:extLst>
            <a:ext uri="{FF2B5EF4-FFF2-40B4-BE49-F238E27FC236}">
              <a16:creationId xmlns:a16="http://schemas.microsoft.com/office/drawing/2014/main" id="{A4000000-B49D-4AC8-8F8D-9C430BBC124F}"/>
            </a:ext>
          </a:extLst>
        </xdr:cNvPr>
        <xdr:cNvSpPr/>
      </xdr:nvSpPr>
      <xdr:spPr>
        <a:xfrm>
          <a:off x="7810500" y="1067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146253</xdr:rowOff>
    </xdr:from>
    <xdr:to>
      <xdr:col>36</xdr:col>
      <xdr:colOff>165100</xdr:colOff>
      <xdr:row>62</xdr:row>
      <xdr:rowOff>76403</xdr:rowOff>
    </xdr:to>
    <xdr:sp macro="" textlink="">
      <xdr:nvSpPr>
        <xdr:cNvPr id="138" name="フローチャート: 判断 137">
          <a:extLst>
            <a:ext uri="{FF2B5EF4-FFF2-40B4-BE49-F238E27FC236}">
              <a16:creationId xmlns:a16="http://schemas.microsoft.com/office/drawing/2014/main" id="{E059F53A-A3F4-42EC-B0BA-E5748A8B3B3C}"/>
            </a:ext>
          </a:extLst>
        </xdr:cNvPr>
        <xdr:cNvSpPr/>
      </xdr:nvSpPr>
      <xdr:spPr>
        <a:xfrm>
          <a:off x="6921500" y="1060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D722E817-2326-40EA-903D-CCCE25FC5E6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2F00A627-7EC5-4BE1-ACE2-DC1F7114C71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2DCE3983-EFF2-433B-984F-941F1986435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E7CFF033-F618-47E0-849C-E034C966917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1D6DB1B7-3C72-4310-9F0D-F685012C360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8636</xdr:rowOff>
    </xdr:from>
    <xdr:to>
      <xdr:col>55</xdr:col>
      <xdr:colOff>50800</xdr:colOff>
      <xdr:row>62</xdr:row>
      <xdr:rowOff>110236</xdr:rowOff>
    </xdr:to>
    <xdr:sp macro="" textlink="">
      <xdr:nvSpPr>
        <xdr:cNvPr id="144" name="楕円 143">
          <a:extLst>
            <a:ext uri="{FF2B5EF4-FFF2-40B4-BE49-F238E27FC236}">
              <a16:creationId xmlns:a16="http://schemas.microsoft.com/office/drawing/2014/main" id="{C841B91A-175D-4FF9-80BA-59D3DAFEA0C4}"/>
            </a:ext>
          </a:extLst>
        </xdr:cNvPr>
        <xdr:cNvSpPr/>
      </xdr:nvSpPr>
      <xdr:spPr>
        <a:xfrm>
          <a:off x="10426700" y="1063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158513</xdr:rowOff>
    </xdr:from>
    <xdr:ext cx="469744" cy="259045"/>
    <xdr:sp macro="" textlink="">
      <xdr:nvSpPr>
        <xdr:cNvPr id="145" name="【体育館・プール】&#10;一人当たり面積該当値テキスト">
          <a:extLst>
            <a:ext uri="{FF2B5EF4-FFF2-40B4-BE49-F238E27FC236}">
              <a16:creationId xmlns:a16="http://schemas.microsoft.com/office/drawing/2014/main" id="{34779288-E0BC-4127-922F-5AE96088651E}"/>
            </a:ext>
          </a:extLst>
        </xdr:cNvPr>
        <xdr:cNvSpPr txBox="1"/>
      </xdr:nvSpPr>
      <xdr:spPr>
        <a:xfrm>
          <a:off x="10515600" y="10616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17323</xdr:rowOff>
    </xdr:from>
    <xdr:to>
      <xdr:col>50</xdr:col>
      <xdr:colOff>165100</xdr:colOff>
      <xdr:row>62</xdr:row>
      <xdr:rowOff>118923</xdr:rowOff>
    </xdr:to>
    <xdr:sp macro="" textlink="">
      <xdr:nvSpPr>
        <xdr:cNvPr id="146" name="楕円 145">
          <a:extLst>
            <a:ext uri="{FF2B5EF4-FFF2-40B4-BE49-F238E27FC236}">
              <a16:creationId xmlns:a16="http://schemas.microsoft.com/office/drawing/2014/main" id="{89F738DD-B416-4EB3-A51E-6693B8863855}"/>
            </a:ext>
          </a:extLst>
        </xdr:cNvPr>
        <xdr:cNvSpPr/>
      </xdr:nvSpPr>
      <xdr:spPr>
        <a:xfrm>
          <a:off x="9588500" y="1064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59436</xdr:rowOff>
    </xdr:from>
    <xdr:to>
      <xdr:col>55</xdr:col>
      <xdr:colOff>0</xdr:colOff>
      <xdr:row>62</xdr:row>
      <xdr:rowOff>68123</xdr:rowOff>
    </xdr:to>
    <xdr:cxnSp macro="">
      <xdr:nvCxnSpPr>
        <xdr:cNvPr id="147" name="直線コネクタ 146">
          <a:extLst>
            <a:ext uri="{FF2B5EF4-FFF2-40B4-BE49-F238E27FC236}">
              <a16:creationId xmlns:a16="http://schemas.microsoft.com/office/drawing/2014/main" id="{CF07790C-608C-4222-A919-FE5899E3BF66}"/>
            </a:ext>
          </a:extLst>
        </xdr:cNvPr>
        <xdr:cNvCxnSpPr/>
      </xdr:nvCxnSpPr>
      <xdr:spPr>
        <a:xfrm flipV="1">
          <a:off x="9639300" y="10689336"/>
          <a:ext cx="8382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24181</xdr:rowOff>
    </xdr:from>
    <xdr:to>
      <xdr:col>46</xdr:col>
      <xdr:colOff>38100</xdr:colOff>
      <xdr:row>62</xdr:row>
      <xdr:rowOff>125781</xdr:rowOff>
    </xdr:to>
    <xdr:sp macro="" textlink="">
      <xdr:nvSpPr>
        <xdr:cNvPr id="148" name="楕円 147">
          <a:extLst>
            <a:ext uri="{FF2B5EF4-FFF2-40B4-BE49-F238E27FC236}">
              <a16:creationId xmlns:a16="http://schemas.microsoft.com/office/drawing/2014/main" id="{7E470137-C181-4012-866C-61DAEF64BD96}"/>
            </a:ext>
          </a:extLst>
        </xdr:cNvPr>
        <xdr:cNvSpPr/>
      </xdr:nvSpPr>
      <xdr:spPr>
        <a:xfrm>
          <a:off x="8699500" y="1065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68123</xdr:rowOff>
    </xdr:from>
    <xdr:to>
      <xdr:col>50</xdr:col>
      <xdr:colOff>114300</xdr:colOff>
      <xdr:row>62</xdr:row>
      <xdr:rowOff>74981</xdr:rowOff>
    </xdr:to>
    <xdr:cxnSp macro="">
      <xdr:nvCxnSpPr>
        <xdr:cNvPr id="149" name="直線コネクタ 148">
          <a:extLst>
            <a:ext uri="{FF2B5EF4-FFF2-40B4-BE49-F238E27FC236}">
              <a16:creationId xmlns:a16="http://schemas.microsoft.com/office/drawing/2014/main" id="{15F127E3-12FE-44E5-89FC-2BD114A9D5C6}"/>
            </a:ext>
          </a:extLst>
        </xdr:cNvPr>
        <xdr:cNvCxnSpPr/>
      </xdr:nvCxnSpPr>
      <xdr:spPr>
        <a:xfrm flipV="1">
          <a:off x="8750300" y="10698023"/>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31496</xdr:rowOff>
    </xdr:from>
    <xdr:to>
      <xdr:col>41</xdr:col>
      <xdr:colOff>101600</xdr:colOff>
      <xdr:row>62</xdr:row>
      <xdr:rowOff>133096</xdr:rowOff>
    </xdr:to>
    <xdr:sp macro="" textlink="">
      <xdr:nvSpPr>
        <xdr:cNvPr id="150" name="楕円 149">
          <a:extLst>
            <a:ext uri="{FF2B5EF4-FFF2-40B4-BE49-F238E27FC236}">
              <a16:creationId xmlns:a16="http://schemas.microsoft.com/office/drawing/2014/main" id="{DA9E24BA-5128-4A77-A069-C56BC15BA87B}"/>
            </a:ext>
          </a:extLst>
        </xdr:cNvPr>
        <xdr:cNvSpPr/>
      </xdr:nvSpPr>
      <xdr:spPr>
        <a:xfrm>
          <a:off x="7810500" y="1066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74981</xdr:rowOff>
    </xdr:from>
    <xdr:to>
      <xdr:col>45</xdr:col>
      <xdr:colOff>177800</xdr:colOff>
      <xdr:row>62</xdr:row>
      <xdr:rowOff>82296</xdr:rowOff>
    </xdr:to>
    <xdr:cxnSp macro="">
      <xdr:nvCxnSpPr>
        <xdr:cNvPr id="151" name="直線コネクタ 150">
          <a:extLst>
            <a:ext uri="{FF2B5EF4-FFF2-40B4-BE49-F238E27FC236}">
              <a16:creationId xmlns:a16="http://schemas.microsoft.com/office/drawing/2014/main" id="{E27A78DE-301E-4026-B9F1-008F6209E943}"/>
            </a:ext>
          </a:extLst>
        </xdr:cNvPr>
        <xdr:cNvCxnSpPr/>
      </xdr:nvCxnSpPr>
      <xdr:spPr>
        <a:xfrm flipV="1">
          <a:off x="7861300" y="10704881"/>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40640</xdr:rowOff>
    </xdr:from>
    <xdr:to>
      <xdr:col>36</xdr:col>
      <xdr:colOff>165100</xdr:colOff>
      <xdr:row>62</xdr:row>
      <xdr:rowOff>142240</xdr:rowOff>
    </xdr:to>
    <xdr:sp macro="" textlink="">
      <xdr:nvSpPr>
        <xdr:cNvPr id="152" name="楕円 151">
          <a:extLst>
            <a:ext uri="{FF2B5EF4-FFF2-40B4-BE49-F238E27FC236}">
              <a16:creationId xmlns:a16="http://schemas.microsoft.com/office/drawing/2014/main" id="{D704AF63-86A3-4DE1-8F5B-91CA9D7A0D10}"/>
            </a:ext>
          </a:extLst>
        </xdr:cNvPr>
        <xdr:cNvSpPr/>
      </xdr:nvSpPr>
      <xdr:spPr>
        <a:xfrm>
          <a:off x="6921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82296</xdr:rowOff>
    </xdr:from>
    <xdr:to>
      <xdr:col>41</xdr:col>
      <xdr:colOff>50800</xdr:colOff>
      <xdr:row>62</xdr:row>
      <xdr:rowOff>91440</xdr:rowOff>
    </xdr:to>
    <xdr:cxnSp macro="">
      <xdr:nvCxnSpPr>
        <xdr:cNvPr id="153" name="直線コネクタ 152">
          <a:extLst>
            <a:ext uri="{FF2B5EF4-FFF2-40B4-BE49-F238E27FC236}">
              <a16:creationId xmlns:a16="http://schemas.microsoft.com/office/drawing/2014/main" id="{9A4AF0B7-74E7-4947-BE0A-76DC2E561698}"/>
            </a:ext>
          </a:extLst>
        </xdr:cNvPr>
        <xdr:cNvCxnSpPr/>
      </xdr:nvCxnSpPr>
      <xdr:spPr>
        <a:xfrm flipV="1">
          <a:off x="6972300" y="107121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117822</xdr:rowOff>
    </xdr:from>
    <xdr:ext cx="469744" cy="259045"/>
    <xdr:sp macro="" textlink="">
      <xdr:nvSpPr>
        <xdr:cNvPr id="154" name="n_1aveValue【体育館・プール】&#10;一人当たり面積">
          <a:extLst>
            <a:ext uri="{FF2B5EF4-FFF2-40B4-BE49-F238E27FC236}">
              <a16:creationId xmlns:a16="http://schemas.microsoft.com/office/drawing/2014/main" id="{C8473ED0-3321-4A33-B2FB-52CF88F909D2}"/>
            </a:ext>
          </a:extLst>
        </xdr:cNvPr>
        <xdr:cNvSpPr txBox="1"/>
      </xdr:nvSpPr>
      <xdr:spPr>
        <a:xfrm>
          <a:off x="9391727" y="10747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136568</xdr:rowOff>
    </xdr:from>
    <xdr:ext cx="469744" cy="259045"/>
    <xdr:sp macro="" textlink="">
      <xdr:nvSpPr>
        <xdr:cNvPr id="155" name="n_2aveValue【体育館・プール】&#10;一人当たり面積">
          <a:extLst>
            <a:ext uri="{FF2B5EF4-FFF2-40B4-BE49-F238E27FC236}">
              <a16:creationId xmlns:a16="http://schemas.microsoft.com/office/drawing/2014/main" id="{C593CAB6-441C-4D47-8CA9-22BF567F989D}"/>
            </a:ext>
          </a:extLst>
        </xdr:cNvPr>
        <xdr:cNvSpPr txBox="1"/>
      </xdr:nvSpPr>
      <xdr:spPr>
        <a:xfrm>
          <a:off x="8515427" y="1076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142511</xdr:rowOff>
    </xdr:from>
    <xdr:ext cx="469744" cy="259045"/>
    <xdr:sp macro="" textlink="">
      <xdr:nvSpPr>
        <xdr:cNvPr id="156" name="n_3aveValue【体育館・プール】&#10;一人当たり面積">
          <a:extLst>
            <a:ext uri="{FF2B5EF4-FFF2-40B4-BE49-F238E27FC236}">
              <a16:creationId xmlns:a16="http://schemas.microsoft.com/office/drawing/2014/main" id="{8FBF933E-8EA8-4954-BC26-DA1B7E8567CA}"/>
            </a:ext>
          </a:extLst>
        </xdr:cNvPr>
        <xdr:cNvSpPr txBox="1"/>
      </xdr:nvSpPr>
      <xdr:spPr>
        <a:xfrm>
          <a:off x="7626427" y="1077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92930</xdr:rowOff>
    </xdr:from>
    <xdr:ext cx="469744" cy="259045"/>
    <xdr:sp macro="" textlink="">
      <xdr:nvSpPr>
        <xdr:cNvPr id="157" name="n_4aveValue【体育館・プール】&#10;一人当たり面積">
          <a:extLst>
            <a:ext uri="{FF2B5EF4-FFF2-40B4-BE49-F238E27FC236}">
              <a16:creationId xmlns:a16="http://schemas.microsoft.com/office/drawing/2014/main" id="{D49BEC5F-9E59-4FF1-B55A-CCAB9BB8D61A}"/>
            </a:ext>
          </a:extLst>
        </xdr:cNvPr>
        <xdr:cNvSpPr txBox="1"/>
      </xdr:nvSpPr>
      <xdr:spPr>
        <a:xfrm>
          <a:off x="6737427" y="10379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135450</xdr:rowOff>
    </xdr:from>
    <xdr:ext cx="469744" cy="259045"/>
    <xdr:sp macro="" textlink="">
      <xdr:nvSpPr>
        <xdr:cNvPr id="158" name="n_1mainValue【体育館・プール】&#10;一人当たり面積">
          <a:extLst>
            <a:ext uri="{FF2B5EF4-FFF2-40B4-BE49-F238E27FC236}">
              <a16:creationId xmlns:a16="http://schemas.microsoft.com/office/drawing/2014/main" id="{DBD887F7-F9B2-4DE0-B81E-0202B4C3EFC4}"/>
            </a:ext>
          </a:extLst>
        </xdr:cNvPr>
        <xdr:cNvSpPr txBox="1"/>
      </xdr:nvSpPr>
      <xdr:spPr>
        <a:xfrm>
          <a:off x="9391727" y="10422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142308</xdr:rowOff>
    </xdr:from>
    <xdr:ext cx="469744" cy="259045"/>
    <xdr:sp macro="" textlink="">
      <xdr:nvSpPr>
        <xdr:cNvPr id="159" name="n_2mainValue【体育館・プール】&#10;一人当たり面積">
          <a:extLst>
            <a:ext uri="{FF2B5EF4-FFF2-40B4-BE49-F238E27FC236}">
              <a16:creationId xmlns:a16="http://schemas.microsoft.com/office/drawing/2014/main" id="{80F5AB85-52AD-47B6-B8BB-640992D36960}"/>
            </a:ext>
          </a:extLst>
        </xdr:cNvPr>
        <xdr:cNvSpPr txBox="1"/>
      </xdr:nvSpPr>
      <xdr:spPr>
        <a:xfrm>
          <a:off x="8515427" y="1042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149623</xdr:rowOff>
    </xdr:from>
    <xdr:ext cx="469744" cy="259045"/>
    <xdr:sp macro="" textlink="">
      <xdr:nvSpPr>
        <xdr:cNvPr id="160" name="n_3mainValue【体育館・プール】&#10;一人当たり面積">
          <a:extLst>
            <a:ext uri="{FF2B5EF4-FFF2-40B4-BE49-F238E27FC236}">
              <a16:creationId xmlns:a16="http://schemas.microsoft.com/office/drawing/2014/main" id="{FF76A3F3-731F-4396-ABCF-1D303D60A937}"/>
            </a:ext>
          </a:extLst>
        </xdr:cNvPr>
        <xdr:cNvSpPr txBox="1"/>
      </xdr:nvSpPr>
      <xdr:spPr>
        <a:xfrm>
          <a:off x="7626427" y="1043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133367</xdr:rowOff>
    </xdr:from>
    <xdr:ext cx="469744" cy="259045"/>
    <xdr:sp macro="" textlink="">
      <xdr:nvSpPr>
        <xdr:cNvPr id="161" name="n_4mainValue【体育館・プール】&#10;一人当たり面積">
          <a:extLst>
            <a:ext uri="{FF2B5EF4-FFF2-40B4-BE49-F238E27FC236}">
              <a16:creationId xmlns:a16="http://schemas.microsoft.com/office/drawing/2014/main" id="{EADFA4F2-86D6-42BC-B097-85713062A136}"/>
            </a:ext>
          </a:extLst>
        </xdr:cNvPr>
        <xdr:cNvSpPr txBox="1"/>
      </xdr:nvSpPr>
      <xdr:spPr>
        <a:xfrm>
          <a:off x="673742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2" name="正方形/長方形 161">
          <a:extLst>
            <a:ext uri="{FF2B5EF4-FFF2-40B4-BE49-F238E27FC236}">
              <a16:creationId xmlns:a16="http://schemas.microsoft.com/office/drawing/2014/main" id="{4AE72A8D-810B-43D1-AE68-08618D2F277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3" name="正方形/長方形 162">
          <a:extLst>
            <a:ext uri="{FF2B5EF4-FFF2-40B4-BE49-F238E27FC236}">
              <a16:creationId xmlns:a16="http://schemas.microsoft.com/office/drawing/2014/main" id="{7372AF63-99B7-4638-9975-C721863C111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4" name="正方形/長方形 163">
          <a:extLst>
            <a:ext uri="{FF2B5EF4-FFF2-40B4-BE49-F238E27FC236}">
              <a16:creationId xmlns:a16="http://schemas.microsoft.com/office/drawing/2014/main" id="{D5557C37-DB35-4D93-BB02-7DF630650F8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5" name="正方形/長方形 164">
          <a:extLst>
            <a:ext uri="{FF2B5EF4-FFF2-40B4-BE49-F238E27FC236}">
              <a16:creationId xmlns:a16="http://schemas.microsoft.com/office/drawing/2014/main" id="{0A7A46F5-FB6C-4B20-B3AD-4EE5121FE41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6" name="正方形/長方形 165">
          <a:extLst>
            <a:ext uri="{FF2B5EF4-FFF2-40B4-BE49-F238E27FC236}">
              <a16:creationId xmlns:a16="http://schemas.microsoft.com/office/drawing/2014/main" id="{1EAB7682-A7E5-4C60-B41F-114C2839202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7" name="正方形/長方形 166">
          <a:extLst>
            <a:ext uri="{FF2B5EF4-FFF2-40B4-BE49-F238E27FC236}">
              <a16:creationId xmlns:a16="http://schemas.microsoft.com/office/drawing/2014/main" id="{1100F6C0-DB9A-4137-9AAE-39DAEE77C6EA}"/>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8" name="正方形/長方形 167">
          <a:extLst>
            <a:ext uri="{FF2B5EF4-FFF2-40B4-BE49-F238E27FC236}">
              <a16:creationId xmlns:a16="http://schemas.microsoft.com/office/drawing/2014/main" id="{731C0F91-D94C-4AD9-993D-98F2F6BAF19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9" name="正方形/長方形 168">
          <a:extLst>
            <a:ext uri="{FF2B5EF4-FFF2-40B4-BE49-F238E27FC236}">
              <a16:creationId xmlns:a16="http://schemas.microsoft.com/office/drawing/2014/main" id="{93A8486D-4D65-4DE4-8109-9215C0A593A5}"/>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70" name="正方形/長方形 169">
          <a:extLst>
            <a:ext uri="{FF2B5EF4-FFF2-40B4-BE49-F238E27FC236}">
              <a16:creationId xmlns:a16="http://schemas.microsoft.com/office/drawing/2014/main" id="{6BFE3851-B4C6-466B-BBAB-1E1009E560F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1" name="正方形/長方形 170">
          <a:extLst>
            <a:ext uri="{FF2B5EF4-FFF2-40B4-BE49-F238E27FC236}">
              <a16:creationId xmlns:a16="http://schemas.microsoft.com/office/drawing/2014/main" id="{28850F8A-F26A-424D-9DEF-E615EE8D9AE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2" name="正方形/長方形 171">
          <a:extLst>
            <a:ext uri="{FF2B5EF4-FFF2-40B4-BE49-F238E27FC236}">
              <a16:creationId xmlns:a16="http://schemas.microsoft.com/office/drawing/2014/main" id="{A8D7175F-D394-4785-B44A-2EC6D8B9AE4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3" name="正方形/長方形 172">
          <a:extLst>
            <a:ext uri="{FF2B5EF4-FFF2-40B4-BE49-F238E27FC236}">
              <a16:creationId xmlns:a16="http://schemas.microsoft.com/office/drawing/2014/main" id="{A4A0C2DA-BFAC-4F74-ABA1-AB5D4106026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4" name="正方形/長方形 173">
          <a:extLst>
            <a:ext uri="{FF2B5EF4-FFF2-40B4-BE49-F238E27FC236}">
              <a16:creationId xmlns:a16="http://schemas.microsoft.com/office/drawing/2014/main" id="{CF0D0748-9F53-47B7-B216-7E5ED719EE3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5" name="正方形/長方形 174">
          <a:extLst>
            <a:ext uri="{FF2B5EF4-FFF2-40B4-BE49-F238E27FC236}">
              <a16:creationId xmlns:a16="http://schemas.microsoft.com/office/drawing/2014/main" id="{77746695-14C4-4F94-B61A-9901E83D694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6" name="正方形/長方形 175">
          <a:extLst>
            <a:ext uri="{FF2B5EF4-FFF2-40B4-BE49-F238E27FC236}">
              <a16:creationId xmlns:a16="http://schemas.microsoft.com/office/drawing/2014/main" id="{5F74CCBA-3769-437C-B9CA-15092F53FD0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7" name="正方形/長方形 176">
          <a:extLst>
            <a:ext uri="{FF2B5EF4-FFF2-40B4-BE49-F238E27FC236}">
              <a16:creationId xmlns:a16="http://schemas.microsoft.com/office/drawing/2014/main" id="{11FE0FD1-09C8-40D5-A4F0-078C69279DBD}"/>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78" name="正方形/長方形 177">
          <a:extLst>
            <a:ext uri="{FF2B5EF4-FFF2-40B4-BE49-F238E27FC236}">
              <a16:creationId xmlns:a16="http://schemas.microsoft.com/office/drawing/2014/main" id="{D23BDDE5-2415-44A1-9DE6-44C0CF45FB7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79" name="正方形/長方形 178">
          <a:extLst>
            <a:ext uri="{FF2B5EF4-FFF2-40B4-BE49-F238E27FC236}">
              <a16:creationId xmlns:a16="http://schemas.microsoft.com/office/drawing/2014/main" id="{E2652645-0B0F-41AD-9B1F-FF08E01D50B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0" name="正方形/長方形 179">
          <a:extLst>
            <a:ext uri="{FF2B5EF4-FFF2-40B4-BE49-F238E27FC236}">
              <a16:creationId xmlns:a16="http://schemas.microsoft.com/office/drawing/2014/main" id="{D60BEF91-2EA3-47E6-B954-4047C29010D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1" name="正方形/長方形 180">
          <a:extLst>
            <a:ext uri="{FF2B5EF4-FFF2-40B4-BE49-F238E27FC236}">
              <a16:creationId xmlns:a16="http://schemas.microsoft.com/office/drawing/2014/main" id="{F17658DD-98BF-46F9-B8CE-441140FAA10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2" name="正方形/長方形 181">
          <a:extLst>
            <a:ext uri="{FF2B5EF4-FFF2-40B4-BE49-F238E27FC236}">
              <a16:creationId xmlns:a16="http://schemas.microsoft.com/office/drawing/2014/main" id="{3B451CD5-5E68-4A21-A1B3-CE880A8B43D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3" name="正方形/長方形 182">
          <a:extLst>
            <a:ext uri="{FF2B5EF4-FFF2-40B4-BE49-F238E27FC236}">
              <a16:creationId xmlns:a16="http://schemas.microsoft.com/office/drawing/2014/main" id="{59D9A7C5-FCF0-4D1F-AB9C-FAEBCF56AE4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4" name="正方形/長方形 183">
          <a:extLst>
            <a:ext uri="{FF2B5EF4-FFF2-40B4-BE49-F238E27FC236}">
              <a16:creationId xmlns:a16="http://schemas.microsoft.com/office/drawing/2014/main" id="{C0FBD85E-A6B5-4EE6-AC7F-6FE270F83E2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5" name="正方形/長方形 184">
          <a:extLst>
            <a:ext uri="{FF2B5EF4-FFF2-40B4-BE49-F238E27FC236}">
              <a16:creationId xmlns:a16="http://schemas.microsoft.com/office/drawing/2014/main" id="{D604F7CB-A359-4FF0-AC5E-1DA6C1B2575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86" name="正方形/長方形 185">
          <a:extLst>
            <a:ext uri="{FF2B5EF4-FFF2-40B4-BE49-F238E27FC236}">
              <a16:creationId xmlns:a16="http://schemas.microsoft.com/office/drawing/2014/main" id="{A4392ABB-24B0-4EFB-BDFE-45B75C063B9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87" name="正方形/長方形 186">
          <a:extLst>
            <a:ext uri="{FF2B5EF4-FFF2-40B4-BE49-F238E27FC236}">
              <a16:creationId xmlns:a16="http://schemas.microsoft.com/office/drawing/2014/main" id="{90FB047E-134E-4A15-8797-E7FFDB86760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88" name="正方形/長方形 187">
          <a:extLst>
            <a:ext uri="{FF2B5EF4-FFF2-40B4-BE49-F238E27FC236}">
              <a16:creationId xmlns:a16="http://schemas.microsoft.com/office/drawing/2014/main" id="{3BC5EC00-0E10-4449-8820-67DC98E2E8B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89" name="正方形/長方形 188">
          <a:extLst>
            <a:ext uri="{FF2B5EF4-FFF2-40B4-BE49-F238E27FC236}">
              <a16:creationId xmlns:a16="http://schemas.microsoft.com/office/drawing/2014/main" id="{6CD6F244-8587-46B5-951C-D55F570A424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90" name="正方形/長方形 189">
          <a:extLst>
            <a:ext uri="{FF2B5EF4-FFF2-40B4-BE49-F238E27FC236}">
              <a16:creationId xmlns:a16="http://schemas.microsoft.com/office/drawing/2014/main" id="{8DFF5234-E8D1-4231-8623-19BD36C35EF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91" name="正方形/長方形 190">
          <a:extLst>
            <a:ext uri="{FF2B5EF4-FFF2-40B4-BE49-F238E27FC236}">
              <a16:creationId xmlns:a16="http://schemas.microsoft.com/office/drawing/2014/main" id="{E76DE7DE-ED78-42EC-8CEB-94DD2196A9C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92" name="正方形/長方形 191">
          <a:extLst>
            <a:ext uri="{FF2B5EF4-FFF2-40B4-BE49-F238E27FC236}">
              <a16:creationId xmlns:a16="http://schemas.microsoft.com/office/drawing/2014/main" id="{DB6F7C62-EE47-437B-8232-376495D27BA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93" name="正方形/長方形 192">
          <a:extLst>
            <a:ext uri="{FF2B5EF4-FFF2-40B4-BE49-F238E27FC236}">
              <a16:creationId xmlns:a16="http://schemas.microsoft.com/office/drawing/2014/main" id="{63C3D25F-9C51-4923-9D2B-222EA6E62A3A}"/>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94" name="正方形/長方形 193">
          <a:extLst>
            <a:ext uri="{FF2B5EF4-FFF2-40B4-BE49-F238E27FC236}">
              <a16:creationId xmlns:a16="http://schemas.microsoft.com/office/drawing/2014/main" id="{2DC12FE5-6FCD-4B2A-AE57-0E43C9AAFA5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95" name="正方形/長方形 194">
          <a:extLst>
            <a:ext uri="{FF2B5EF4-FFF2-40B4-BE49-F238E27FC236}">
              <a16:creationId xmlns:a16="http://schemas.microsoft.com/office/drawing/2014/main" id="{B7C9C176-2612-4BBA-A1DF-BA6351DEF47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96" name="正方形/長方形 195">
          <a:extLst>
            <a:ext uri="{FF2B5EF4-FFF2-40B4-BE49-F238E27FC236}">
              <a16:creationId xmlns:a16="http://schemas.microsoft.com/office/drawing/2014/main" id="{98D023ED-7286-46FF-BA43-105996B4A1A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97" name="正方形/長方形 196">
          <a:extLst>
            <a:ext uri="{FF2B5EF4-FFF2-40B4-BE49-F238E27FC236}">
              <a16:creationId xmlns:a16="http://schemas.microsoft.com/office/drawing/2014/main" id="{7F10F38E-F4A2-449C-8164-32C6AD6EEE6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98" name="正方形/長方形 197">
          <a:extLst>
            <a:ext uri="{FF2B5EF4-FFF2-40B4-BE49-F238E27FC236}">
              <a16:creationId xmlns:a16="http://schemas.microsoft.com/office/drawing/2014/main" id="{604C3631-1C2E-4F3E-B5D1-D238E42B485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99" name="正方形/長方形 198">
          <a:extLst>
            <a:ext uri="{FF2B5EF4-FFF2-40B4-BE49-F238E27FC236}">
              <a16:creationId xmlns:a16="http://schemas.microsoft.com/office/drawing/2014/main" id="{BC2137C9-9412-47ED-B03E-CE9ED0A2D9C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00" name="正方形/長方形 199">
          <a:extLst>
            <a:ext uri="{FF2B5EF4-FFF2-40B4-BE49-F238E27FC236}">
              <a16:creationId xmlns:a16="http://schemas.microsoft.com/office/drawing/2014/main" id="{70583293-7A0B-4F62-A485-39F73B53CE5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01" name="正方形/長方形 200">
          <a:extLst>
            <a:ext uri="{FF2B5EF4-FFF2-40B4-BE49-F238E27FC236}">
              <a16:creationId xmlns:a16="http://schemas.microsoft.com/office/drawing/2014/main" id="{54C5D4B9-CD55-4564-A680-432ACCF8E73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02" name="テキスト ボックス 201">
          <a:extLst>
            <a:ext uri="{FF2B5EF4-FFF2-40B4-BE49-F238E27FC236}">
              <a16:creationId xmlns:a16="http://schemas.microsoft.com/office/drawing/2014/main" id="{4B459239-3073-452C-93B7-3E9D28827717}"/>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03" name="直線コネクタ 202">
          <a:extLst>
            <a:ext uri="{FF2B5EF4-FFF2-40B4-BE49-F238E27FC236}">
              <a16:creationId xmlns:a16="http://schemas.microsoft.com/office/drawing/2014/main" id="{1F1D5E8A-8BBC-4B53-91CA-34C405A7821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04" name="テキスト ボックス 203">
          <a:extLst>
            <a:ext uri="{FF2B5EF4-FFF2-40B4-BE49-F238E27FC236}">
              <a16:creationId xmlns:a16="http://schemas.microsoft.com/office/drawing/2014/main" id="{F5AB69D9-9210-467E-AD21-C8B733BC5BDF}"/>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05" name="直線コネクタ 204">
          <a:extLst>
            <a:ext uri="{FF2B5EF4-FFF2-40B4-BE49-F238E27FC236}">
              <a16:creationId xmlns:a16="http://schemas.microsoft.com/office/drawing/2014/main" id="{3B5DC7B5-9D87-4BF2-9D9F-7106FBB8FF1D}"/>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206" name="テキスト ボックス 205">
          <a:extLst>
            <a:ext uri="{FF2B5EF4-FFF2-40B4-BE49-F238E27FC236}">
              <a16:creationId xmlns:a16="http://schemas.microsoft.com/office/drawing/2014/main" id="{3A7C0C3E-654D-486E-8C0F-2F8A9E4E19B2}"/>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07" name="直線コネクタ 206">
          <a:extLst>
            <a:ext uri="{FF2B5EF4-FFF2-40B4-BE49-F238E27FC236}">
              <a16:creationId xmlns:a16="http://schemas.microsoft.com/office/drawing/2014/main" id="{33008239-74FC-40BB-A6E9-9125B1DC97EE}"/>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08" name="テキスト ボックス 207">
          <a:extLst>
            <a:ext uri="{FF2B5EF4-FFF2-40B4-BE49-F238E27FC236}">
              <a16:creationId xmlns:a16="http://schemas.microsoft.com/office/drawing/2014/main" id="{A6D745C1-1D12-48A3-87CD-0D85AEAE1C0F}"/>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09" name="直線コネクタ 208">
          <a:extLst>
            <a:ext uri="{FF2B5EF4-FFF2-40B4-BE49-F238E27FC236}">
              <a16:creationId xmlns:a16="http://schemas.microsoft.com/office/drawing/2014/main" id="{CD12F79E-1191-473C-A55C-1C5A5856C81F}"/>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10" name="テキスト ボックス 209">
          <a:extLst>
            <a:ext uri="{FF2B5EF4-FFF2-40B4-BE49-F238E27FC236}">
              <a16:creationId xmlns:a16="http://schemas.microsoft.com/office/drawing/2014/main" id="{768764C8-5744-4C78-AD13-D3C50AD698C4}"/>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11" name="直線コネクタ 210">
          <a:extLst>
            <a:ext uri="{FF2B5EF4-FFF2-40B4-BE49-F238E27FC236}">
              <a16:creationId xmlns:a16="http://schemas.microsoft.com/office/drawing/2014/main" id="{4194564B-E9E8-4DD0-A36A-00F0B1D7B0A3}"/>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12" name="テキスト ボックス 211">
          <a:extLst>
            <a:ext uri="{FF2B5EF4-FFF2-40B4-BE49-F238E27FC236}">
              <a16:creationId xmlns:a16="http://schemas.microsoft.com/office/drawing/2014/main" id="{20BB4A8D-068A-415C-B4EE-E242049EBBB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13" name="直線コネクタ 212">
          <a:extLst>
            <a:ext uri="{FF2B5EF4-FFF2-40B4-BE49-F238E27FC236}">
              <a16:creationId xmlns:a16="http://schemas.microsoft.com/office/drawing/2014/main" id="{CE30657C-AB51-45B1-AF23-A6A29DFC6E08}"/>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214" name="テキスト ボックス 213">
          <a:extLst>
            <a:ext uri="{FF2B5EF4-FFF2-40B4-BE49-F238E27FC236}">
              <a16:creationId xmlns:a16="http://schemas.microsoft.com/office/drawing/2014/main" id="{8F013D22-736A-46F5-BBD3-69152ADBEED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15" name="直線コネクタ 214">
          <a:extLst>
            <a:ext uri="{FF2B5EF4-FFF2-40B4-BE49-F238E27FC236}">
              <a16:creationId xmlns:a16="http://schemas.microsoft.com/office/drawing/2014/main" id="{649AEF2A-0627-4C2A-A40D-C387C0828705}"/>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216" name="テキスト ボックス 215">
          <a:extLst>
            <a:ext uri="{FF2B5EF4-FFF2-40B4-BE49-F238E27FC236}">
              <a16:creationId xmlns:a16="http://schemas.microsoft.com/office/drawing/2014/main" id="{37A57F8D-7CC4-4B5C-BBFF-9172950F01AB}"/>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17" name="【一般廃棄物処理施設】&#10;有形固定資産減価償却率グラフ枠">
          <a:extLst>
            <a:ext uri="{FF2B5EF4-FFF2-40B4-BE49-F238E27FC236}">
              <a16:creationId xmlns:a16="http://schemas.microsoft.com/office/drawing/2014/main" id="{387DFEAD-519A-480D-AAB9-5C693DFD98C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83820</xdr:rowOff>
    </xdr:from>
    <xdr:to>
      <xdr:col>85</xdr:col>
      <xdr:colOff>126364</xdr:colOff>
      <xdr:row>42</xdr:row>
      <xdr:rowOff>38100</xdr:rowOff>
    </xdr:to>
    <xdr:cxnSp macro="">
      <xdr:nvCxnSpPr>
        <xdr:cNvPr id="218" name="直線コネクタ 217">
          <a:extLst>
            <a:ext uri="{FF2B5EF4-FFF2-40B4-BE49-F238E27FC236}">
              <a16:creationId xmlns:a16="http://schemas.microsoft.com/office/drawing/2014/main" id="{19FF9AAD-CA8E-4830-8753-FDC0CEB77A11}"/>
            </a:ext>
          </a:extLst>
        </xdr:cNvPr>
        <xdr:cNvCxnSpPr/>
      </xdr:nvCxnSpPr>
      <xdr:spPr>
        <a:xfrm flipV="1">
          <a:off x="16318864" y="574167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219" name="【一般廃棄物処理施設】&#10;有形固定資産減価償却率最小値テキスト">
          <a:extLst>
            <a:ext uri="{FF2B5EF4-FFF2-40B4-BE49-F238E27FC236}">
              <a16:creationId xmlns:a16="http://schemas.microsoft.com/office/drawing/2014/main" id="{BCB432B9-CF58-4386-857D-68EF0DEB69DF}"/>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220" name="直線コネクタ 219">
          <a:extLst>
            <a:ext uri="{FF2B5EF4-FFF2-40B4-BE49-F238E27FC236}">
              <a16:creationId xmlns:a16="http://schemas.microsoft.com/office/drawing/2014/main" id="{2F60CA05-4820-4F96-86D9-A292837B425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30497</xdr:rowOff>
    </xdr:from>
    <xdr:ext cx="405111" cy="259045"/>
    <xdr:sp macro="" textlink="">
      <xdr:nvSpPr>
        <xdr:cNvPr id="221" name="【一般廃棄物処理施設】&#10;有形固定資産減価償却率最大値テキスト">
          <a:extLst>
            <a:ext uri="{FF2B5EF4-FFF2-40B4-BE49-F238E27FC236}">
              <a16:creationId xmlns:a16="http://schemas.microsoft.com/office/drawing/2014/main" id="{00BA1BAB-6D67-43D6-82B9-55A57243C475}"/>
            </a:ext>
          </a:extLst>
        </xdr:cNvPr>
        <xdr:cNvSpPr txBox="1"/>
      </xdr:nvSpPr>
      <xdr:spPr>
        <a:xfrm>
          <a:off x="16357600" y="551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83820</xdr:rowOff>
    </xdr:from>
    <xdr:to>
      <xdr:col>86</xdr:col>
      <xdr:colOff>25400</xdr:colOff>
      <xdr:row>33</xdr:row>
      <xdr:rowOff>83820</xdr:rowOff>
    </xdr:to>
    <xdr:cxnSp macro="">
      <xdr:nvCxnSpPr>
        <xdr:cNvPr id="222" name="直線コネクタ 221">
          <a:extLst>
            <a:ext uri="{FF2B5EF4-FFF2-40B4-BE49-F238E27FC236}">
              <a16:creationId xmlns:a16="http://schemas.microsoft.com/office/drawing/2014/main" id="{2E41D1E6-1758-42DC-9BBA-8187640CCF72}"/>
            </a:ext>
          </a:extLst>
        </xdr:cNvPr>
        <xdr:cNvCxnSpPr/>
      </xdr:nvCxnSpPr>
      <xdr:spPr>
        <a:xfrm>
          <a:off x="16230600" y="574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32402</xdr:rowOff>
    </xdr:from>
    <xdr:ext cx="405111" cy="259045"/>
    <xdr:sp macro="" textlink="">
      <xdr:nvSpPr>
        <xdr:cNvPr id="223" name="【一般廃棄物処理施設】&#10;有形固定資産減価償却率平均値テキスト">
          <a:extLst>
            <a:ext uri="{FF2B5EF4-FFF2-40B4-BE49-F238E27FC236}">
              <a16:creationId xmlns:a16="http://schemas.microsoft.com/office/drawing/2014/main" id="{830C5432-4D33-40B5-BDE2-8115AE6B5528}"/>
            </a:ext>
          </a:extLst>
        </xdr:cNvPr>
        <xdr:cNvSpPr txBox="1"/>
      </xdr:nvSpPr>
      <xdr:spPr>
        <a:xfrm>
          <a:off x="16357600" y="6376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53975</xdr:rowOff>
    </xdr:from>
    <xdr:to>
      <xdr:col>85</xdr:col>
      <xdr:colOff>177800</xdr:colOff>
      <xdr:row>37</xdr:row>
      <xdr:rowOff>155575</xdr:rowOff>
    </xdr:to>
    <xdr:sp macro="" textlink="">
      <xdr:nvSpPr>
        <xdr:cNvPr id="224" name="フローチャート: 判断 223">
          <a:extLst>
            <a:ext uri="{FF2B5EF4-FFF2-40B4-BE49-F238E27FC236}">
              <a16:creationId xmlns:a16="http://schemas.microsoft.com/office/drawing/2014/main" id="{553478BB-98F0-4966-A8FC-D54C6A30FDC7}"/>
            </a:ext>
          </a:extLst>
        </xdr:cNvPr>
        <xdr:cNvSpPr/>
      </xdr:nvSpPr>
      <xdr:spPr>
        <a:xfrm>
          <a:off x="162687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145415</xdr:rowOff>
    </xdr:from>
    <xdr:to>
      <xdr:col>81</xdr:col>
      <xdr:colOff>101600</xdr:colOff>
      <xdr:row>37</xdr:row>
      <xdr:rowOff>75565</xdr:rowOff>
    </xdr:to>
    <xdr:sp macro="" textlink="">
      <xdr:nvSpPr>
        <xdr:cNvPr id="225" name="フローチャート: 判断 224">
          <a:extLst>
            <a:ext uri="{FF2B5EF4-FFF2-40B4-BE49-F238E27FC236}">
              <a16:creationId xmlns:a16="http://schemas.microsoft.com/office/drawing/2014/main" id="{7DA8D130-291D-45AB-8D6C-EEB9DC6689F7}"/>
            </a:ext>
          </a:extLst>
        </xdr:cNvPr>
        <xdr:cNvSpPr/>
      </xdr:nvSpPr>
      <xdr:spPr>
        <a:xfrm>
          <a:off x="15430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135890</xdr:rowOff>
    </xdr:from>
    <xdr:to>
      <xdr:col>76</xdr:col>
      <xdr:colOff>165100</xdr:colOff>
      <xdr:row>38</xdr:row>
      <xdr:rowOff>66040</xdr:rowOff>
    </xdr:to>
    <xdr:sp macro="" textlink="">
      <xdr:nvSpPr>
        <xdr:cNvPr id="226" name="フローチャート: 判断 225">
          <a:extLst>
            <a:ext uri="{FF2B5EF4-FFF2-40B4-BE49-F238E27FC236}">
              <a16:creationId xmlns:a16="http://schemas.microsoft.com/office/drawing/2014/main" id="{44E3F90B-0224-4980-B8AE-6B5D7CC39271}"/>
            </a:ext>
          </a:extLst>
        </xdr:cNvPr>
        <xdr:cNvSpPr/>
      </xdr:nvSpPr>
      <xdr:spPr>
        <a:xfrm>
          <a:off x="14541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132080</xdr:rowOff>
    </xdr:from>
    <xdr:to>
      <xdr:col>72</xdr:col>
      <xdr:colOff>38100</xdr:colOff>
      <xdr:row>38</xdr:row>
      <xdr:rowOff>62230</xdr:rowOff>
    </xdr:to>
    <xdr:sp macro="" textlink="">
      <xdr:nvSpPr>
        <xdr:cNvPr id="227" name="フローチャート: 判断 226">
          <a:extLst>
            <a:ext uri="{FF2B5EF4-FFF2-40B4-BE49-F238E27FC236}">
              <a16:creationId xmlns:a16="http://schemas.microsoft.com/office/drawing/2014/main" id="{B8C04100-C48E-4061-AE1E-F48D51ECAAD3}"/>
            </a:ext>
          </a:extLst>
        </xdr:cNvPr>
        <xdr:cNvSpPr/>
      </xdr:nvSpPr>
      <xdr:spPr>
        <a:xfrm>
          <a:off x="13652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35</xdr:row>
      <xdr:rowOff>50165</xdr:rowOff>
    </xdr:from>
    <xdr:to>
      <xdr:col>67</xdr:col>
      <xdr:colOff>101600</xdr:colOff>
      <xdr:row>35</xdr:row>
      <xdr:rowOff>151765</xdr:rowOff>
    </xdr:to>
    <xdr:sp macro="" textlink="">
      <xdr:nvSpPr>
        <xdr:cNvPr id="228" name="フローチャート: 判断 227">
          <a:extLst>
            <a:ext uri="{FF2B5EF4-FFF2-40B4-BE49-F238E27FC236}">
              <a16:creationId xmlns:a16="http://schemas.microsoft.com/office/drawing/2014/main" id="{FF930C74-3C51-45B5-9762-3B78F52A8157}"/>
            </a:ext>
          </a:extLst>
        </xdr:cNvPr>
        <xdr:cNvSpPr/>
      </xdr:nvSpPr>
      <xdr:spPr>
        <a:xfrm>
          <a:off x="12763500" y="605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29" name="テキスト ボックス 228">
          <a:extLst>
            <a:ext uri="{FF2B5EF4-FFF2-40B4-BE49-F238E27FC236}">
              <a16:creationId xmlns:a16="http://schemas.microsoft.com/office/drawing/2014/main" id="{6D2BC09D-1126-4C21-A5F4-1BCB7B4C1F9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30" name="テキスト ボックス 229">
          <a:extLst>
            <a:ext uri="{FF2B5EF4-FFF2-40B4-BE49-F238E27FC236}">
              <a16:creationId xmlns:a16="http://schemas.microsoft.com/office/drawing/2014/main" id="{29E5F23F-BF9C-4780-8AA1-49AF7247C8B1}"/>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31" name="テキスト ボックス 230">
          <a:extLst>
            <a:ext uri="{FF2B5EF4-FFF2-40B4-BE49-F238E27FC236}">
              <a16:creationId xmlns:a16="http://schemas.microsoft.com/office/drawing/2014/main" id="{F50C3E7B-2A4F-454B-B3F1-612FF7BACAC3}"/>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32" name="テキスト ボックス 231">
          <a:extLst>
            <a:ext uri="{FF2B5EF4-FFF2-40B4-BE49-F238E27FC236}">
              <a16:creationId xmlns:a16="http://schemas.microsoft.com/office/drawing/2014/main" id="{969686FB-8CEF-4139-9A0F-751147AEDC6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33" name="テキスト ボックス 232">
          <a:extLst>
            <a:ext uri="{FF2B5EF4-FFF2-40B4-BE49-F238E27FC236}">
              <a16:creationId xmlns:a16="http://schemas.microsoft.com/office/drawing/2014/main" id="{93180250-434C-4B89-A1B3-34E1C484511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73025</xdr:rowOff>
    </xdr:from>
    <xdr:to>
      <xdr:col>85</xdr:col>
      <xdr:colOff>177800</xdr:colOff>
      <xdr:row>37</xdr:row>
      <xdr:rowOff>3175</xdr:rowOff>
    </xdr:to>
    <xdr:sp macro="" textlink="">
      <xdr:nvSpPr>
        <xdr:cNvPr id="234" name="楕円 233">
          <a:extLst>
            <a:ext uri="{FF2B5EF4-FFF2-40B4-BE49-F238E27FC236}">
              <a16:creationId xmlns:a16="http://schemas.microsoft.com/office/drawing/2014/main" id="{15FB622E-3B3E-4C46-BE25-D416B0F2C952}"/>
            </a:ext>
          </a:extLst>
        </xdr:cNvPr>
        <xdr:cNvSpPr/>
      </xdr:nvSpPr>
      <xdr:spPr>
        <a:xfrm>
          <a:off x="16268700" y="624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95902</xdr:rowOff>
    </xdr:from>
    <xdr:ext cx="405111" cy="259045"/>
    <xdr:sp macro="" textlink="">
      <xdr:nvSpPr>
        <xdr:cNvPr id="235" name="【一般廃棄物処理施設】&#10;有形固定資産減価償却率該当値テキスト">
          <a:extLst>
            <a:ext uri="{FF2B5EF4-FFF2-40B4-BE49-F238E27FC236}">
              <a16:creationId xmlns:a16="http://schemas.microsoft.com/office/drawing/2014/main" id="{5831FB4D-10EA-499B-BD1C-196D80C7EC73}"/>
            </a:ext>
          </a:extLst>
        </xdr:cNvPr>
        <xdr:cNvSpPr txBox="1"/>
      </xdr:nvSpPr>
      <xdr:spPr>
        <a:xfrm>
          <a:off x="16357600"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19685</xdr:rowOff>
    </xdr:from>
    <xdr:to>
      <xdr:col>81</xdr:col>
      <xdr:colOff>101600</xdr:colOff>
      <xdr:row>36</xdr:row>
      <xdr:rowOff>121285</xdr:rowOff>
    </xdr:to>
    <xdr:sp macro="" textlink="">
      <xdr:nvSpPr>
        <xdr:cNvPr id="236" name="楕円 235">
          <a:extLst>
            <a:ext uri="{FF2B5EF4-FFF2-40B4-BE49-F238E27FC236}">
              <a16:creationId xmlns:a16="http://schemas.microsoft.com/office/drawing/2014/main" id="{A7589CF5-7288-4346-A68E-7AAB27765434}"/>
            </a:ext>
          </a:extLst>
        </xdr:cNvPr>
        <xdr:cNvSpPr/>
      </xdr:nvSpPr>
      <xdr:spPr>
        <a:xfrm>
          <a:off x="15430500" y="619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70485</xdr:rowOff>
    </xdr:from>
    <xdr:to>
      <xdr:col>85</xdr:col>
      <xdr:colOff>127000</xdr:colOff>
      <xdr:row>36</xdr:row>
      <xdr:rowOff>123825</xdr:rowOff>
    </xdr:to>
    <xdr:cxnSp macro="">
      <xdr:nvCxnSpPr>
        <xdr:cNvPr id="237" name="直線コネクタ 236">
          <a:extLst>
            <a:ext uri="{FF2B5EF4-FFF2-40B4-BE49-F238E27FC236}">
              <a16:creationId xmlns:a16="http://schemas.microsoft.com/office/drawing/2014/main" id="{9A4EFE6C-63FD-4908-8910-0093919E08E0}"/>
            </a:ext>
          </a:extLst>
        </xdr:cNvPr>
        <xdr:cNvCxnSpPr/>
      </xdr:nvCxnSpPr>
      <xdr:spPr>
        <a:xfrm>
          <a:off x="15481300" y="6242685"/>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153035</xdr:rowOff>
    </xdr:from>
    <xdr:to>
      <xdr:col>76</xdr:col>
      <xdr:colOff>165100</xdr:colOff>
      <xdr:row>36</xdr:row>
      <xdr:rowOff>83185</xdr:rowOff>
    </xdr:to>
    <xdr:sp macro="" textlink="">
      <xdr:nvSpPr>
        <xdr:cNvPr id="238" name="楕円 237">
          <a:extLst>
            <a:ext uri="{FF2B5EF4-FFF2-40B4-BE49-F238E27FC236}">
              <a16:creationId xmlns:a16="http://schemas.microsoft.com/office/drawing/2014/main" id="{6743B8B9-0E65-47AD-8996-CC6354F78D27}"/>
            </a:ext>
          </a:extLst>
        </xdr:cNvPr>
        <xdr:cNvSpPr/>
      </xdr:nvSpPr>
      <xdr:spPr>
        <a:xfrm>
          <a:off x="14541500" y="615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32385</xdr:rowOff>
    </xdr:from>
    <xdr:to>
      <xdr:col>81</xdr:col>
      <xdr:colOff>50800</xdr:colOff>
      <xdr:row>36</xdr:row>
      <xdr:rowOff>70485</xdr:rowOff>
    </xdr:to>
    <xdr:cxnSp macro="">
      <xdr:nvCxnSpPr>
        <xdr:cNvPr id="239" name="直線コネクタ 238">
          <a:extLst>
            <a:ext uri="{FF2B5EF4-FFF2-40B4-BE49-F238E27FC236}">
              <a16:creationId xmlns:a16="http://schemas.microsoft.com/office/drawing/2014/main" id="{EF2EF94F-5547-46DA-9973-2C33D78A5F29}"/>
            </a:ext>
          </a:extLst>
        </xdr:cNvPr>
        <xdr:cNvCxnSpPr/>
      </xdr:nvCxnSpPr>
      <xdr:spPr>
        <a:xfrm>
          <a:off x="14592300" y="620458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107315</xdr:rowOff>
    </xdr:from>
    <xdr:to>
      <xdr:col>72</xdr:col>
      <xdr:colOff>38100</xdr:colOff>
      <xdr:row>36</xdr:row>
      <xdr:rowOff>37465</xdr:rowOff>
    </xdr:to>
    <xdr:sp macro="" textlink="">
      <xdr:nvSpPr>
        <xdr:cNvPr id="240" name="楕円 239">
          <a:extLst>
            <a:ext uri="{FF2B5EF4-FFF2-40B4-BE49-F238E27FC236}">
              <a16:creationId xmlns:a16="http://schemas.microsoft.com/office/drawing/2014/main" id="{885C5EE7-5A49-4B56-99FE-EDA5669005FF}"/>
            </a:ext>
          </a:extLst>
        </xdr:cNvPr>
        <xdr:cNvSpPr/>
      </xdr:nvSpPr>
      <xdr:spPr>
        <a:xfrm>
          <a:off x="13652500" y="610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158115</xdr:rowOff>
    </xdr:from>
    <xdr:to>
      <xdr:col>76</xdr:col>
      <xdr:colOff>114300</xdr:colOff>
      <xdr:row>36</xdr:row>
      <xdr:rowOff>32385</xdr:rowOff>
    </xdr:to>
    <xdr:cxnSp macro="">
      <xdr:nvCxnSpPr>
        <xdr:cNvPr id="241" name="直線コネクタ 240">
          <a:extLst>
            <a:ext uri="{FF2B5EF4-FFF2-40B4-BE49-F238E27FC236}">
              <a16:creationId xmlns:a16="http://schemas.microsoft.com/office/drawing/2014/main" id="{444AF991-9C28-45B2-B877-EB2217F91BBD}"/>
            </a:ext>
          </a:extLst>
        </xdr:cNvPr>
        <xdr:cNvCxnSpPr/>
      </xdr:nvCxnSpPr>
      <xdr:spPr>
        <a:xfrm>
          <a:off x="13703300" y="615886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63500</xdr:rowOff>
    </xdr:from>
    <xdr:to>
      <xdr:col>67</xdr:col>
      <xdr:colOff>101600</xdr:colOff>
      <xdr:row>35</xdr:row>
      <xdr:rowOff>165100</xdr:rowOff>
    </xdr:to>
    <xdr:sp macro="" textlink="">
      <xdr:nvSpPr>
        <xdr:cNvPr id="242" name="楕円 241">
          <a:extLst>
            <a:ext uri="{FF2B5EF4-FFF2-40B4-BE49-F238E27FC236}">
              <a16:creationId xmlns:a16="http://schemas.microsoft.com/office/drawing/2014/main" id="{518F1549-4581-4B05-A560-F1516D446027}"/>
            </a:ext>
          </a:extLst>
        </xdr:cNvPr>
        <xdr:cNvSpPr/>
      </xdr:nvSpPr>
      <xdr:spPr>
        <a:xfrm>
          <a:off x="12763500" y="606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114300</xdr:rowOff>
    </xdr:from>
    <xdr:to>
      <xdr:col>71</xdr:col>
      <xdr:colOff>177800</xdr:colOff>
      <xdr:row>35</xdr:row>
      <xdr:rowOff>158115</xdr:rowOff>
    </xdr:to>
    <xdr:cxnSp macro="">
      <xdr:nvCxnSpPr>
        <xdr:cNvPr id="243" name="直線コネクタ 242">
          <a:extLst>
            <a:ext uri="{FF2B5EF4-FFF2-40B4-BE49-F238E27FC236}">
              <a16:creationId xmlns:a16="http://schemas.microsoft.com/office/drawing/2014/main" id="{B6F442FB-7F49-4372-9260-D0804D7C164C}"/>
            </a:ext>
          </a:extLst>
        </xdr:cNvPr>
        <xdr:cNvCxnSpPr/>
      </xdr:nvCxnSpPr>
      <xdr:spPr>
        <a:xfrm>
          <a:off x="12814300" y="611505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66692</xdr:rowOff>
    </xdr:from>
    <xdr:ext cx="405111" cy="259045"/>
    <xdr:sp macro="" textlink="">
      <xdr:nvSpPr>
        <xdr:cNvPr id="244" name="n_1aveValue【一般廃棄物処理施設】&#10;有形固定資産減価償却率">
          <a:extLst>
            <a:ext uri="{FF2B5EF4-FFF2-40B4-BE49-F238E27FC236}">
              <a16:creationId xmlns:a16="http://schemas.microsoft.com/office/drawing/2014/main" id="{CB7B43E6-02A2-434B-A805-B5562924F55A}"/>
            </a:ext>
          </a:extLst>
        </xdr:cNvPr>
        <xdr:cNvSpPr txBox="1"/>
      </xdr:nvSpPr>
      <xdr:spPr>
        <a:xfrm>
          <a:off x="15266044" y="641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57167</xdr:rowOff>
    </xdr:from>
    <xdr:ext cx="405111" cy="259045"/>
    <xdr:sp macro="" textlink="">
      <xdr:nvSpPr>
        <xdr:cNvPr id="245" name="n_2aveValue【一般廃棄物処理施設】&#10;有形固定資産減価償却率">
          <a:extLst>
            <a:ext uri="{FF2B5EF4-FFF2-40B4-BE49-F238E27FC236}">
              <a16:creationId xmlns:a16="http://schemas.microsoft.com/office/drawing/2014/main" id="{EEC7FF80-000C-4660-8998-CEE0D7B813D1}"/>
            </a:ext>
          </a:extLst>
        </xdr:cNvPr>
        <xdr:cNvSpPr txBox="1"/>
      </xdr:nvSpPr>
      <xdr:spPr>
        <a:xfrm>
          <a:off x="14389744" y="657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53357</xdr:rowOff>
    </xdr:from>
    <xdr:ext cx="405111" cy="259045"/>
    <xdr:sp macro="" textlink="">
      <xdr:nvSpPr>
        <xdr:cNvPr id="246" name="n_3aveValue【一般廃棄物処理施設】&#10;有形固定資産減価償却率">
          <a:extLst>
            <a:ext uri="{FF2B5EF4-FFF2-40B4-BE49-F238E27FC236}">
              <a16:creationId xmlns:a16="http://schemas.microsoft.com/office/drawing/2014/main" id="{1B25E69D-1722-4E7A-A129-41EDFFF5A939}"/>
            </a:ext>
          </a:extLst>
        </xdr:cNvPr>
        <xdr:cNvSpPr txBox="1"/>
      </xdr:nvSpPr>
      <xdr:spPr>
        <a:xfrm>
          <a:off x="135007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168292</xdr:rowOff>
    </xdr:from>
    <xdr:ext cx="405111" cy="259045"/>
    <xdr:sp macro="" textlink="">
      <xdr:nvSpPr>
        <xdr:cNvPr id="247" name="n_4aveValue【一般廃棄物処理施設】&#10;有形固定資産減価償却率">
          <a:extLst>
            <a:ext uri="{FF2B5EF4-FFF2-40B4-BE49-F238E27FC236}">
              <a16:creationId xmlns:a16="http://schemas.microsoft.com/office/drawing/2014/main" id="{B5D84707-2027-4274-ABAF-29BD9BDC18F4}"/>
            </a:ext>
          </a:extLst>
        </xdr:cNvPr>
        <xdr:cNvSpPr txBox="1"/>
      </xdr:nvSpPr>
      <xdr:spPr>
        <a:xfrm>
          <a:off x="12611744" y="582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137812</xdr:rowOff>
    </xdr:from>
    <xdr:ext cx="405111" cy="259045"/>
    <xdr:sp macro="" textlink="">
      <xdr:nvSpPr>
        <xdr:cNvPr id="248" name="n_1mainValue【一般廃棄物処理施設】&#10;有形固定資産減価償却率">
          <a:extLst>
            <a:ext uri="{FF2B5EF4-FFF2-40B4-BE49-F238E27FC236}">
              <a16:creationId xmlns:a16="http://schemas.microsoft.com/office/drawing/2014/main" id="{1B143B44-4D08-47BC-BC05-88BE01FC3BA0}"/>
            </a:ext>
          </a:extLst>
        </xdr:cNvPr>
        <xdr:cNvSpPr txBox="1"/>
      </xdr:nvSpPr>
      <xdr:spPr>
        <a:xfrm>
          <a:off x="15266044" y="596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99712</xdr:rowOff>
    </xdr:from>
    <xdr:ext cx="405111" cy="259045"/>
    <xdr:sp macro="" textlink="">
      <xdr:nvSpPr>
        <xdr:cNvPr id="249" name="n_2mainValue【一般廃棄物処理施設】&#10;有形固定資産減価償却率">
          <a:extLst>
            <a:ext uri="{FF2B5EF4-FFF2-40B4-BE49-F238E27FC236}">
              <a16:creationId xmlns:a16="http://schemas.microsoft.com/office/drawing/2014/main" id="{01CC4436-F345-4CFE-9B77-7A8FE2342C66}"/>
            </a:ext>
          </a:extLst>
        </xdr:cNvPr>
        <xdr:cNvSpPr txBox="1"/>
      </xdr:nvSpPr>
      <xdr:spPr>
        <a:xfrm>
          <a:off x="14389744" y="592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53992</xdr:rowOff>
    </xdr:from>
    <xdr:ext cx="405111" cy="259045"/>
    <xdr:sp macro="" textlink="">
      <xdr:nvSpPr>
        <xdr:cNvPr id="250" name="n_3mainValue【一般廃棄物処理施設】&#10;有形固定資産減価償却率">
          <a:extLst>
            <a:ext uri="{FF2B5EF4-FFF2-40B4-BE49-F238E27FC236}">
              <a16:creationId xmlns:a16="http://schemas.microsoft.com/office/drawing/2014/main" id="{CC42FB1A-7D60-4A05-AED0-E99F3F0B6BC7}"/>
            </a:ext>
          </a:extLst>
        </xdr:cNvPr>
        <xdr:cNvSpPr txBox="1"/>
      </xdr:nvSpPr>
      <xdr:spPr>
        <a:xfrm>
          <a:off x="13500744" y="588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156227</xdr:rowOff>
    </xdr:from>
    <xdr:ext cx="405111" cy="259045"/>
    <xdr:sp macro="" textlink="">
      <xdr:nvSpPr>
        <xdr:cNvPr id="251" name="n_4mainValue【一般廃棄物処理施設】&#10;有形固定資産減価償却率">
          <a:extLst>
            <a:ext uri="{FF2B5EF4-FFF2-40B4-BE49-F238E27FC236}">
              <a16:creationId xmlns:a16="http://schemas.microsoft.com/office/drawing/2014/main" id="{421F2AD2-22DB-43DF-A972-1535487A4456}"/>
            </a:ext>
          </a:extLst>
        </xdr:cNvPr>
        <xdr:cNvSpPr txBox="1"/>
      </xdr:nvSpPr>
      <xdr:spPr>
        <a:xfrm>
          <a:off x="12611744" y="615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52" name="正方形/長方形 251">
          <a:extLst>
            <a:ext uri="{FF2B5EF4-FFF2-40B4-BE49-F238E27FC236}">
              <a16:creationId xmlns:a16="http://schemas.microsoft.com/office/drawing/2014/main" id="{0DFBD6BA-9BFB-43F6-BA12-8571096231C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53" name="正方形/長方形 252">
          <a:extLst>
            <a:ext uri="{FF2B5EF4-FFF2-40B4-BE49-F238E27FC236}">
              <a16:creationId xmlns:a16="http://schemas.microsoft.com/office/drawing/2014/main" id="{C1BC2BAA-619B-43BB-A5E0-768FE6378C9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54" name="正方形/長方形 253">
          <a:extLst>
            <a:ext uri="{FF2B5EF4-FFF2-40B4-BE49-F238E27FC236}">
              <a16:creationId xmlns:a16="http://schemas.microsoft.com/office/drawing/2014/main" id="{A284FDB8-B177-4B16-A0F3-863A2ED09D1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55" name="正方形/長方形 254">
          <a:extLst>
            <a:ext uri="{FF2B5EF4-FFF2-40B4-BE49-F238E27FC236}">
              <a16:creationId xmlns:a16="http://schemas.microsoft.com/office/drawing/2014/main" id="{EE174B4F-1004-41B8-9988-BDAE072D30E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56" name="正方形/長方形 255">
          <a:extLst>
            <a:ext uri="{FF2B5EF4-FFF2-40B4-BE49-F238E27FC236}">
              <a16:creationId xmlns:a16="http://schemas.microsoft.com/office/drawing/2014/main" id="{332A751C-E5A5-4512-ADEE-BEF2B9AF7AA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57" name="正方形/長方形 256">
          <a:extLst>
            <a:ext uri="{FF2B5EF4-FFF2-40B4-BE49-F238E27FC236}">
              <a16:creationId xmlns:a16="http://schemas.microsoft.com/office/drawing/2014/main" id="{E15DDEC9-08BD-4230-824A-2E948E77E80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58" name="正方形/長方形 257">
          <a:extLst>
            <a:ext uri="{FF2B5EF4-FFF2-40B4-BE49-F238E27FC236}">
              <a16:creationId xmlns:a16="http://schemas.microsoft.com/office/drawing/2014/main" id="{D00886BA-9FE2-4001-8BB5-9FFBD63943D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59" name="正方形/長方形 258">
          <a:extLst>
            <a:ext uri="{FF2B5EF4-FFF2-40B4-BE49-F238E27FC236}">
              <a16:creationId xmlns:a16="http://schemas.microsoft.com/office/drawing/2014/main" id="{9837CB57-8395-4C6E-B337-7AB9070EF2A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60" name="テキスト ボックス 259">
          <a:extLst>
            <a:ext uri="{FF2B5EF4-FFF2-40B4-BE49-F238E27FC236}">
              <a16:creationId xmlns:a16="http://schemas.microsoft.com/office/drawing/2014/main" id="{15D83810-D609-40CD-A81A-7D5619483C19}"/>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61" name="直線コネクタ 260">
          <a:extLst>
            <a:ext uri="{FF2B5EF4-FFF2-40B4-BE49-F238E27FC236}">
              <a16:creationId xmlns:a16="http://schemas.microsoft.com/office/drawing/2014/main" id="{23ED79FA-D57E-4CE7-8AFD-D9CBCCA6835B}"/>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262" name="直線コネクタ 261">
          <a:extLst>
            <a:ext uri="{FF2B5EF4-FFF2-40B4-BE49-F238E27FC236}">
              <a16:creationId xmlns:a16="http://schemas.microsoft.com/office/drawing/2014/main" id="{6CB470DA-7832-490E-BB34-2F9A1B819CD1}"/>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263" name="テキスト ボックス 262">
          <a:extLst>
            <a:ext uri="{FF2B5EF4-FFF2-40B4-BE49-F238E27FC236}">
              <a16:creationId xmlns:a16="http://schemas.microsoft.com/office/drawing/2014/main" id="{2F8366D5-2670-45FF-BAD6-C915D0F63FEA}"/>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264" name="直線コネクタ 263">
          <a:extLst>
            <a:ext uri="{FF2B5EF4-FFF2-40B4-BE49-F238E27FC236}">
              <a16:creationId xmlns:a16="http://schemas.microsoft.com/office/drawing/2014/main" id="{4375B60B-63EA-4768-AB92-3FAB59D6FBE1}"/>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265" name="テキスト ボックス 264">
          <a:extLst>
            <a:ext uri="{FF2B5EF4-FFF2-40B4-BE49-F238E27FC236}">
              <a16:creationId xmlns:a16="http://schemas.microsoft.com/office/drawing/2014/main" id="{46FAFE55-52EC-46A4-8EC3-298255D23A44}"/>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266" name="直線コネクタ 265">
          <a:extLst>
            <a:ext uri="{FF2B5EF4-FFF2-40B4-BE49-F238E27FC236}">
              <a16:creationId xmlns:a16="http://schemas.microsoft.com/office/drawing/2014/main" id="{8EE6CA46-54D0-420A-AA36-ADA9D9FDB7ED}"/>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267" name="テキスト ボックス 266">
          <a:extLst>
            <a:ext uri="{FF2B5EF4-FFF2-40B4-BE49-F238E27FC236}">
              <a16:creationId xmlns:a16="http://schemas.microsoft.com/office/drawing/2014/main" id="{2894961C-F46C-4E57-A043-237302D12DEF}"/>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268" name="直線コネクタ 267">
          <a:extLst>
            <a:ext uri="{FF2B5EF4-FFF2-40B4-BE49-F238E27FC236}">
              <a16:creationId xmlns:a16="http://schemas.microsoft.com/office/drawing/2014/main" id="{7711E7CE-C0AB-4D79-8CF6-8DF64A05D1B1}"/>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269" name="テキスト ボックス 268">
          <a:extLst>
            <a:ext uri="{FF2B5EF4-FFF2-40B4-BE49-F238E27FC236}">
              <a16:creationId xmlns:a16="http://schemas.microsoft.com/office/drawing/2014/main" id="{41BF69B2-BC1E-4AE4-8044-119796247CEA}"/>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270" name="直線コネクタ 269">
          <a:extLst>
            <a:ext uri="{FF2B5EF4-FFF2-40B4-BE49-F238E27FC236}">
              <a16:creationId xmlns:a16="http://schemas.microsoft.com/office/drawing/2014/main" id="{C10DF34B-BE45-4D55-83E6-3D11808F7745}"/>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271" name="テキスト ボックス 270">
          <a:extLst>
            <a:ext uri="{FF2B5EF4-FFF2-40B4-BE49-F238E27FC236}">
              <a16:creationId xmlns:a16="http://schemas.microsoft.com/office/drawing/2014/main" id="{856A34F2-531B-44E0-BA8D-9EC29ADCA4ED}"/>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72" name="直線コネクタ 271">
          <a:extLst>
            <a:ext uri="{FF2B5EF4-FFF2-40B4-BE49-F238E27FC236}">
              <a16:creationId xmlns:a16="http://schemas.microsoft.com/office/drawing/2014/main" id="{D4C58FC7-8952-40F5-A081-6FD6D193EBB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273" name="テキスト ボックス 272">
          <a:extLst>
            <a:ext uri="{FF2B5EF4-FFF2-40B4-BE49-F238E27FC236}">
              <a16:creationId xmlns:a16="http://schemas.microsoft.com/office/drawing/2014/main" id="{0316A22A-3ECB-41B8-8B3F-DE3CE838A3CB}"/>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74" name="【一般廃棄物処理施設】&#10;一人当たり有形固定資産（償却資産）額グラフ枠">
          <a:extLst>
            <a:ext uri="{FF2B5EF4-FFF2-40B4-BE49-F238E27FC236}">
              <a16:creationId xmlns:a16="http://schemas.microsoft.com/office/drawing/2014/main" id="{968F6C26-1511-4F74-9F39-192DE5C52F05}"/>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39</xdr:row>
      <xdr:rowOff>68529</xdr:rowOff>
    </xdr:from>
    <xdr:to>
      <xdr:col>116</xdr:col>
      <xdr:colOff>62864</xdr:colOff>
      <xdr:row>42</xdr:row>
      <xdr:rowOff>35003</xdr:rowOff>
    </xdr:to>
    <xdr:cxnSp macro="">
      <xdr:nvCxnSpPr>
        <xdr:cNvPr id="275" name="直線コネクタ 274">
          <a:extLst>
            <a:ext uri="{FF2B5EF4-FFF2-40B4-BE49-F238E27FC236}">
              <a16:creationId xmlns:a16="http://schemas.microsoft.com/office/drawing/2014/main" id="{6A3C4FC7-47F0-4C7E-BC69-A288AD2A7346}"/>
            </a:ext>
          </a:extLst>
        </xdr:cNvPr>
        <xdr:cNvCxnSpPr/>
      </xdr:nvCxnSpPr>
      <xdr:spPr>
        <a:xfrm flipV="1">
          <a:off x="22160864" y="6755079"/>
          <a:ext cx="0" cy="480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38830</xdr:rowOff>
    </xdr:from>
    <xdr:ext cx="469744" cy="259045"/>
    <xdr:sp macro="" textlink="">
      <xdr:nvSpPr>
        <xdr:cNvPr id="276" name="【一般廃棄物処理施設】&#10;一人当たり有形固定資産（償却資産）額最小値テキスト">
          <a:extLst>
            <a:ext uri="{FF2B5EF4-FFF2-40B4-BE49-F238E27FC236}">
              <a16:creationId xmlns:a16="http://schemas.microsoft.com/office/drawing/2014/main" id="{3FC3BD3E-0E40-4F7F-9340-AA3054534A1C}"/>
            </a:ext>
          </a:extLst>
        </xdr:cNvPr>
        <xdr:cNvSpPr txBox="1"/>
      </xdr:nvSpPr>
      <xdr:spPr>
        <a:xfrm>
          <a:off x="22199600" y="72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35003</xdr:rowOff>
    </xdr:from>
    <xdr:to>
      <xdr:col>116</xdr:col>
      <xdr:colOff>152400</xdr:colOff>
      <xdr:row>42</xdr:row>
      <xdr:rowOff>35003</xdr:rowOff>
    </xdr:to>
    <xdr:cxnSp macro="">
      <xdr:nvCxnSpPr>
        <xdr:cNvPr id="277" name="直線コネクタ 276">
          <a:extLst>
            <a:ext uri="{FF2B5EF4-FFF2-40B4-BE49-F238E27FC236}">
              <a16:creationId xmlns:a16="http://schemas.microsoft.com/office/drawing/2014/main" id="{691E3469-2CAF-4F67-947E-51B91A84B675}"/>
            </a:ext>
          </a:extLst>
        </xdr:cNvPr>
        <xdr:cNvCxnSpPr/>
      </xdr:nvCxnSpPr>
      <xdr:spPr>
        <a:xfrm>
          <a:off x="22072600" y="7235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15206</xdr:rowOff>
    </xdr:from>
    <xdr:ext cx="599010" cy="259045"/>
    <xdr:sp macro="" textlink="">
      <xdr:nvSpPr>
        <xdr:cNvPr id="278" name="【一般廃棄物処理施設】&#10;一人当たり有形固定資産（償却資産）額最大値テキスト">
          <a:extLst>
            <a:ext uri="{FF2B5EF4-FFF2-40B4-BE49-F238E27FC236}">
              <a16:creationId xmlns:a16="http://schemas.microsoft.com/office/drawing/2014/main" id="{1E3F92D6-F6D2-4682-BA6A-0A756820B4A9}"/>
            </a:ext>
          </a:extLst>
        </xdr:cNvPr>
        <xdr:cNvSpPr txBox="1"/>
      </xdr:nvSpPr>
      <xdr:spPr>
        <a:xfrm>
          <a:off x="22199600" y="653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68529</xdr:rowOff>
    </xdr:from>
    <xdr:to>
      <xdr:col>116</xdr:col>
      <xdr:colOff>152400</xdr:colOff>
      <xdr:row>39</xdr:row>
      <xdr:rowOff>68529</xdr:rowOff>
    </xdr:to>
    <xdr:cxnSp macro="">
      <xdr:nvCxnSpPr>
        <xdr:cNvPr id="279" name="直線コネクタ 278">
          <a:extLst>
            <a:ext uri="{FF2B5EF4-FFF2-40B4-BE49-F238E27FC236}">
              <a16:creationId xmlns:a16="http://schemas.microsoft.com/office/drawing/2014/main" id="{1BF69A5A-6D73-4DA8-95D5-26ED8A2CB7B5}"/>
            </a:ext>
          </a:extLst>
        </xdr:cNvPr>
        <xdr:cNvCxnSpPr/>
      </xdr:nvCxnSpPr>
      <xdr:spPr>
        <a:xfrm>
          <a:off x="22072600" y="6755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130083</xdr:rowOff>
    </xdr:from>
    <xdr:ext cx="599010" cy="259045"/>
    <xdr:sp macro="" textlink="">
      <xdr:nvSpPr>
        <xdr:cNvPr id="280" name="【一般廃棄物処理施設】&#10;一人当たり有形固定資産（償却資産）額平均値テキスト">
          <a:extLst>
            <a:ext uri="{FF2B5EF4-FFF2-40B4-BE49-F238E27FC236}">
              <a16:creationId xmlns:a16="http://schemas.microsoft.com/office/drawing/2014/main" id="{7227FD6D-665E-4A0D-8958-9E6697190089}"/>
            </a:ext>
          </a:extLst>
        </xdr:cNvPr>
        <xdr:cNvSpPr txBox="1"/>
      </xdr:nvSpPr>
      <xdr:spPr>
        <a:xfrm>
          <a:off x="22199600" y="69880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151656</xdr:rowOff>
    </xdr:from>
    <xdr:to>
      <xdr:col>116</xdr:col>
      <xdr:colOff>114300</xdr:colOff>
      <xdr:row>41</xdr:row>
      <xdr:rowOff>81806</xdr:rowOff>
    </xdr:to>
    <xdr:sp macro="" textlink="">
      <xdr:nvSpPr>
        <xdr:cNvPr id="281" name="フローチャート: 判断 280">
          <a:extLst>
            <a:ext uri="{FF2B5EF4-FFF2-40B4-BE49-F238E27FC236}">
              <a16:creationId xmlns:a16="http://schemas.microsoft.com/office/drawing/2014/main" id="{08816D93-835F-4610-856C-A8666D6AB3B7}"/>
            </a:ext>
          </a:extLst>
        </xdr:cNvPr>
        <xdr:cNvSpPr/>
      </xdr:nvSpPr>
      <xdr:spPr>
        <a:xfrm>
          <a:off x="22110700" y="7009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146627</xdr:rowOff>
    </xdr:from>
    <xdr:to>
      <xdr:col>112</xdr:col>
      <xdr:colOff>38100</xdr:colOff>
      <xdr:row>41</xdr:row>
      <xdr:rowOff>76777</xdr:rowOff>
    </xdr:to>
    <xdr:sp macro="" textlink="">
      <xdr:nvSpPr>
        <xdr:cNvPr id="282" name="フローチャート: 判断 281">
          <a:extLst>
            <a:ext uri="{FF2B5EF4-FFF2-40B4-BE49-F238E27FC236}">
              <a16:creationId xmlns:a16="http://schemas.microsoft.com/office/drawing/2014/main" id="{906C5122-4673-42B1-BE2F-8E79F365250D}"/>
            </a:ext>
          </a:extLst>
        </xdr:cNvPr>
        <xdr:cNvSpPr/>
      </xdr:nvSpPr>
      <xdr:spPr>
        <a:xfrm>
          <a:off x="21272500" y="7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168956</xdr:rowOff>
    </xdr:from>
    <xdr:to>
      <xdr:col>107</xdr:col>
      <xdr:colOff>101600</xdr:colOff>
      <xdr:row>41</xdr:row>
      <xdr:rowOff>99106</xdr:rowOff>
    </xdr:to>
    <xdr:sp macro="" textlink="">
      <xdr:nvSpPr>
        <xdr:cNvPr id="283" name="フローチャート: 判断 282">
          <a:extLst>
            <a:ext uri="{FF2B5EF4-FFF2-40B4-BE49-F238E27FC236}">
              <a16:creationId xmlns:a16="http://schemas.microsoft.com/office/drawing/2014/main" id="{716F221E-A2E2-4398-8DD9-0CC93C9BD83A}"/>
            </a:ext>
          </a:extLst>
        </xdr:cNvPr>
        <xdr:cNvSpPr/>
      </xdr:nvSpPr>
      <xdr:spPr>
        <a:xfrm>
          <a:off x="20383500" y="702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6565</xdr:rowOff>
    </xdr:from>
    <xdr:to>
      <xdr:col>102</xdr:col>
      <xdr:colOff>165100</xdr:colOff>
      <xdr:row>41</xdr:row>
      <xdr:rowOff>108165</xdr:rowOff>
    </xdr:to>
    <xdr:sp macro="" textlink="">
      <xdr:nvSpPr>
        <xdr:cNvPr id="284" name="フローチャート: 判断 283">
          <a:extLst>
            <a:ext uri="{FF2B5EF4-FFF2-40B4-BE49-F238E27FC236}">
              <a16:creationId xmlns:a16="http://schemas.microsoft.com/office/drawing/2014/main" id="{35209776-8066-4E89-B606-8948EFD64518}"/>
            </a:ext>
          </a:extLst>
        </xdr:cNvPr>
        <xdr:cNvSpPr/>
      </xdr:nvSpPr>
      <xdr:spPr>
        <a:xfrm>
          <a:off x="19494500" y="703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33</xdr:row>
      <xdr:rowOff>93194</xdr:rowOff>
    </xdr:from>
    <xdr:to>
      <xdr:col>98</xdr:col>
      <xdr:colOff>38100</xdr:colOff>
      <xdr:row>34</xdr:row>
      <xdr:rowOff>23344</xdr:rowOff>
    </xdr:to>
    <xdr:sp macro="" textlink="">
      <xdr:nvSpPr>
        <xdr:cNvPr id="285" name="フローチャート: 判断 284">
          <a:extLst>
            <a:ext uri="{FF2B5EF4-FFF2-40B4-BE49-F238E27FC236}">
              <a16:creationId xmlns:a16="http://schemas.microsoft.com/office/drawing/2014/main" id="{50974D3D-518C-4E37-9E40-9627DB7A3E6D}"/>
            </a:ext>
          </a:extLst>
        </xdr:cNvPr>
        <xdr:cNvSpPr/>
      </xdr:nvSpPr>
      <xdr:spPr>
        <a:xfrm>
          <a:off x="18605500" y="575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286" name="テキスト ボックス 285">
          <a:extLst>
            <a:ext uri="{FF2B5EF4-FFF2-40B4-BE49-F238E27FC236}">
              <a16:creationId xmlns:a16="http://schemas.microsoft.com/office/drawing/2014/main" id="{ED3785D7-6E65-4EB8-AB60-7AC853A6E3D9}"/>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87" name="テキスト ボックス 286">
          <a:extLst>
            <a:ext uri="{FF2B5EF4-FFF2-40B4-BE49-F238E27FC236}">
              <a16:creationId xmlns:a16="http://schemas.microsoft.com/office/drawing/2014/main" id="{9EDF8EFD-3104-4683-A858-E557D8E7984A}"/>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88" name="テキスト ボックス 287">
          <a:extLst>
            <a:ext uri="{FF2B5EF4-FFF2-40B4-BE49-F238E27FC236}">
              <a16:creationId xmlns:a16="http://schemas.microsoft.com/office/drawing/2014/main" id="{36BED5CA-EC63-4F58-8D54-BC077FB2E815}"/>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89" name="テキスト ボックス 288">
          <a:extLst>
            <a:ext uri="{FF2B5EF4-FFF2-40B4-BE49-F238E27FC236}">
              <a16:creationId xmlns:a16="http://schemas.microsoft.com/office/drawing/2014/main" id="{EC14112D-E81D-4217-B1B6-EB21B0965708}"/>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90" name="テキスト ボックス 289">
          <a:extLst>
            <a:ext uri="{FF2B5EF4-FFF2-40B4-BE49-F238E27FC236}">
              <a16:creationId xmlns:a16="http://schemas.microsoft.com/office/drawing/2014/main" id="{EC19E4F5-2BC3-4701-A133-D637B788EEA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17729</xdr:rowOff>
    </xdr:from>
    <xdr:to>
      <xdr:col>116</xdr:col>
      <xdr:colOff>114300</xdr:colOff>
      <xdr:row>39</xdr:row>
      <xdr:rowOff>119329</xdr:rowOff>
    </xdr:to>
    <xdr:sp macro="" textlink="">
      <xdr:nvSpPr>
        <xdr:cNvPr id="291" name="楕円 290">
          <a:extLst>
            <a:ext uri="{FF2B5EF4-FFF2-40B4-BE49-F238E27FC236}">
              <a16:creationId xmlns:a16="http://schemas.microsoft.com/office/drawing/2014/main" id="{1F6238E3-0D07-4DCE-8BAC-627363D7B377}"/>
            </a:ext>
          </a:extLst>
        </xdr:cNvPr>
        <xdr:cNvSpPr/>
      </xdr:nvSpPr>
      <xdr:spPr>
        <a:xfrm>
          <a:off x="22110700" y="670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142206</xdr:rowOff>
    </xdr:from>
    <xdr:ext cx="599010" cy="259045"/>
    <xdr:sp macro="" textlink="">
      <xdr:nvSpPr>
        <xdr:cNvPr id="292" name="【一般廃棄物処理施設】&#10;一人当たり有形固定資産（償却資産）額該当値テキスト">
          <a:extLst>
            <a:ext uri="{FF2B5EF4-FFF2-40B4-BE49-F238E27FC236}">
              <a16:creationId xmlns:a16="http://schemas.microsoft.com/office/drawing/2014/main" id="{6C864732-71CE-4FDD-92BA-BDB9573DD2C3}"/>
            </a:ext>
          </a:extLst>
        </xdr:cNvPr>
        <xdr:cNvSpPr txBox="1"/>
      </xdr:nvSpPr>
      <xdr:spPr>
        <a:xfrm>
          <a:off x="22199600" y="6657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33603</xdr:rowOff>
    </xdr:from>
    <xdr:to>
      <xdr:col>112</xdr:col>
      <xdr:colOff>38100</xdr:colOff>
      <xdr:row>39</xdr:row>
      <xdr:rowOff>135203</xdr:rowOff>
    </xdr:to>
    <xdr:sp macro="" textlink="">
      <xdr:nvSpPr>
        <xdr:cNvPr id="293" name="楕円 292">
          <a:extLst>
            <a:ext uri="{FF2B5EF4-FFF2-40B4-BE49-F238E27FC236}">
              <a16:creationId xmlns:a16="http://schemas.microsoft.com/office/drawing/2014/main" id="{52C0117A-A13A-4548-AE71-80F491000984}"/>
            </a:ext>
          </a:extLst>
        </xdr:cNvPr>
        <xdr:cNvSpPr/>
      </xdr:nvSpPr>
      <xdr:spPr>
        <a:xfrm>
          <a:off x="21272500" y="6720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68529</xdr:rowOff>
    </xdr:from>
    <xdr:to>
      <xdr:col>116</xdr:col>
      <xdr:colOff>63500</xdr:colOff>
      <xdr:row>39</xdr:row>
      <xdr:rowOff>84403</xdr:rowOff>
    </xdr:to>
    <xdr:cxnSp macro="">
      <xdr:nvCxnSpPr>
        <xdr:cNvPr id="294" name="直線コネクタ 293">
          <a:extLst>
            <a:ext uri="{FF2B5EF4-FFF2-40B4-BE49-F238E27FC236}">
              <a16:creationId xmlns:a16="http://schemas.microsoft.com/office/drawing/2014/main" id="{21DAEB22-37F2-4C40-9552-07E13090FC61}"/>
            </a:ext>
          </a:extLst>
        </xdr:cNvPr>
        <xdr:cNvCxnSpPr/>
      </xdr:nvCxnSpPr>
      <xdr:spPr>
        <a:xfrm flipV="1">
          <a:off x="21323300" y="6755079"/>
          <a:ext cx="838200" cy="15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47690</xdr:rowOff>
    </xdr:from>
    <xdr:to>
      <xdr:col>107</xdr:col>
      <xdr:colOff>101600</xdr:colOff>
      <xdr:row>39</xdr:row>
      <xdr:rowOff>149290</xdr:rowOff>
    </xdr:to>
    <xdr:sp macro="" textlink="">
      <xdr:nvSpPr>
        <xdr:cNvPr id="295" name="楕円 294">
          <a:extLst>
            <a:ext uri="{FF2B5EF4-FFF2-40B4-BE49-F238E27FC236}">
              <a16:creationId xmlns:a16="http://schemas.microsoft.com/office/drawing/2014/main" id="{963C19A7-610A-4F05-9C50-F4E95E8F4801}"/>
            </a:ext>
          </a:extLst>
        </xdr:cNvPr>
        <xdr:cNvSpPr/>
      </xdr:nvSpPr>
      <xdr:spPr>
        <a:xfrm>
          <a:off x="20383500" y="673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84403</xdr:rowOff>
    </xdr:from>
    <xdr:to>
      <xdr:col>111</xdr:col>
      <xdr:colOff>177800</xdr:colOff>
      <xdr:row>39</xdr:row>
      <xdr:rowOff>98490</xdr:rowOff>
    </xdr:to>
    <xdr:cxnSp macro="">
      <xdr:nvCxnSpPr>
        <xdr:cNvPr id="296" name="直線コネクタ 295">
          <a:extLst>
            <a:ext uri="{FF2B5EF4-FFF2-40B4-BE49-F238E27FC236}">
              <a16:creationId xmlns:a16="http://schemas.microsoft.com/office/drawing/2014/main" id="{BB01FD70-4559-446E-BD86-F4BF277BE382}"/>
            </a:ext>
          </a:extLst>
        </xdr:cNvPr>
        <xdr:cNvCxnSpPr/>
      </xdr:nvCxnSpPr>
      <xdr:spPr>
        <a:xfrm flipV="1">
          <a:off x="20434300" y="6770953"/>
          <a:ext cx="889000" cy="1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62756</xdr:rowOff>
    </xdr:from>
    <xdr:to>
      <xdr:col>102</xdr:col>
      <xdr:colOff>165100</xdr:colOff>
      <xdr:row>39</xdr:row>
      <xdr:rowOff>164356</xdr:rowOff>
    </xdr:to>
    <xdr:sp macro="" textlink="">
      <xdr:nvSpPr>
        <xdr:cNvPr id="297" name="楕円 296">
          <a:extLst>
            <a:ext uri="{FF2B5EF4-FFF2-40B4-BE49-F238E27FC236}">
              <a16:creationId xmlns:a16="http://schemas.microsoft.com/office/drawing/2014/main" id="{3CBA8198-F22E-4A6B-BDFC-AECBBC4A6AC5}"/>
            </a:ext>
          </a:extLst>
        </xdr:cNvPr>
        <xdr:cNvSpPr/>
      </xdr:nvSpPr>
      <xdr:spPr>
        <a:xfrm>
          <a:off x="19494500" y="674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98490</xdr:rowOff>
    </xdr:from>
    <xdr:to>
      <xdr:col>107</xdr:col>
      <xdr:colOff>50800</xdr:colOff>
      <xdr:row>39</xdr:row>
      <xdr:rowOff>113556</xdr:rowOff>
    </xdr:to>
    <xdr:cxnSp macro="">
      <xdr:nvCxnSpPr>
        <xdr:cNvPr id="298" name="直線コネクタ 297">
          <a:extLst>
            <a:ext uri="{FF2B5EF4-FFF2-40B4-BE49-F238E27FC236}">
              <a16:creationId xmlns:a16="http://schemas.microsoft.com/office/drawing/2014/main" id="{084F4515-BFF5-4663-9051-429BEA20D2D0}"/>
            </a:ext>
          </a:extLst>
        </xdr:cNvPr>
        <xdr:cNvCxnSpPr/>
      </xdr:nvCxnSpPr>
      <xdr:spPr>
        <a:xfrm flipV="1">
          <a:off x="19545300" y="6785040"/>
          <a:ext cx="889000" cy="15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81721</xdr:rowOff>
    </xdr:from>
    <xdr:to>
      <xdr:col>98</xdr:col>
      <xdr:colOff>38100</xdr:colOff>
      <xdr:row>40</xdr:row>
      <xdr:rowOff>11871</xdr:rowOff>
    </xdr:to>
    <xdr:sp macro="" textlink="">
      <xdr:nvSpPr>
        <xdr:cNvPr id="299" name="楕円 298">
          <a:extLst>
            <a:ext uri="{FF2B5EF4-FFF2-40B4-BE49-F238E27FC236}">
              <a16:creationId xmlns:a16="http://schemas.microsoft.com/office/drawing/2014/main" id="{C3B9ADC7-9393-4DFB-952A-743E4C1F64D6}"/>
            </a:ext>
          </a:extLst>
        </xdr:cNvPr>
        <xdr:cNvSpPr/>
      </xdr:nvSpPr>
      <xdr:spPr>
        <a:xfrm>
          <a:off x="18605500" y="676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113556</xdr:rowOff>
    </xdr:from>
    <xdr:to>
      <xdr:col>102</xdr:col>
      <xdr:colOff>114300</xdr:colOff>
      <xdr:row>39</xdr:row>
      <xdr:rowOff>132521</xdr:rowOff>
    </xdr:to>
    <xdr:cxnSp macro="">
      <xdr:nvCxnSpPr>
        <xdr:cNvPr id="300" name="直線コネクタ 299">
          <a:extLst>
            <a:ext uri="{FF2B5EF4-FFF2-40B4-BE49-F238E27FC236}">
              <a16:creationId xmlns:a16="http://schemas.microsoft.com/office/drawing/2014/main" id="{17B0DA5F-0ED0-423D-95CA-F942289BB83E}"/>
            </a:ext>
          </a:extLst>
        </xdr:cNvPr>
        <xdr:cNvCxnSpPr/>
      </xdr:nvCxnSpPr>
      <xdr:spPr>
        <a:xfrm flipV="1">
          <a:off x="18656300" y="6800106"/>
          <a:ext cx="889000" cy="18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67904</xdr:rowOff>
    </xdr:from>
    <xdr:ext cx="599010" cy="259045"/>
    <xdr:sp macro="" textlink="">
      <xdr:nvSpPr>
        <xdr:cNvPr id="301" name="n_1aveValue【一般廃棄物処理施設】&#10;一人当たり有形固定資産（償却資産）額">
          <a:extLst>
            <a:ext uri="{FF2B5EF4-FFF2-40B4-BE49-F238E27FC236}">
              <a16:creationId xmlns:a16="http://schemas.microsoft.com/office/drawing/2014/main" id="{018294A0-273C-46B7-8781-E35AA1810359}"/>
            </a:ext>
          </a:extLst>
        </xdr:cNvPr>
        <xdr:cNvSpPr txBox="1"/>
      </xdr:nvSpPr>
      <xdr:spPr>
        <a:xfrm>
          <a:off x="21011095" y="7097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90233</xdr:rowOff>
    </xdr:from>
    <xdr:ext cx="599010" cy="259045"/>
    <xdr:sp macro="" textlink="">
      <xdr:nvSpPr>
        <xdr:cNvPr id="302" name="n_2aveValue【一般廃棄物処理施設】&#10;一人当たり有形固定資産（償却資産）額">
          <a:extLst>
            <a:ext uri="{FF2B5EF4-FFF2-40B4-BE49-F238E27FC236}">
              <a16:creationId xmlns:a16="http://schemas.microsoft.com/office/drawing/2014/main" id="{D0F6CF50-2B90-4530-B7B5-71B5698EB221}"/>
            </a:ext>
          </a:extLst>
        </xdr:cNvPr>
        <xdr:cNvSpPr txBox="1"/>
      </xdr:nvSpPr>
      <xdr:spPr>
        <a:xfrm>
          <a:off x="20134795" y="7119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99292</xdr:rowOff>
    </xdr:from>
    <xdr:ext cx="599010" cy="259045"/>
    <xdr:sp macro="" textlink="">
      <xdr:nvSpPr>
        <xdr:cNvPr id="303" name="n_3aveValue【一般廃棄物処理施設】&#10;一人当たり有形固定資産（償却資産）額">
          <a:extLst>
            <a:ext uri="{FF2B5EF4-FFF2-40B4-BE49-F238E27FC236}">
              <a16:creationId xmlns:a16="http://schemas.microsoft.com/office/drawing/2014/main" id="{F3BEF1E9-A419-4541-9C21-9738159A4E41}"/>
            </a:ext>
          </a:extLst>
        </xdr:cNvPr>
        <xdr:cNvSpPr txBox="1"/>
      </xdr:nvSpPr>
      <xdr:spPr>
        <a:xfrm>
          <a:off x="19245795" y="7128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23205</xdr:colOff>
      <xdr:row>32</xdr:row>
      <xdr:rowOff>39871</xdr:rowOff>
    </xdr:from>
    <xdr:ext cx="690189" cy="259045"/>
    <xdr:sp macro="" textlink="">
      <xdr:nvSpPr>
        <xdr:cNvPr id="304" name="n_4aveValue【一般廃棄物処理施設】&#10;一人当たり有形固定資産（償却資産）額">
          <a:extLst>
            <a:ext uri="{FF2B5EF4-FFF2-40B4-BE49-F238E27FC236}">
              <a16:creationId xmlns:a16="http://schemas.microsoft.com/office/drawing/2014/main" id="{3AD9BA9E-57BA-4787-94CA-E6171D319B56}"/>
            </a:ext>
          </a:extLst>
        </xdr:cNvPr>
        <xdr:cNvSpPr txBox="1"/>
      </xdr:nvSpPr>
      <xdr:spPr>
        <a:xfrm>
          <a:off x="18311205" y="55262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151730</xdr:rowOff>
    </xdr:from>
    <xdr:ext cx="599010" cy="259045"/>
    <xdr:sp macro="" textlink="">
      <xdr:nvSpPr>
        <xdr:cNvPr id="305" name="n_1mainValue【一般廃棄物処理施設】&#10;一人当たり有形固定資産（償却資産）額">
          <a:extLst>
            <a:ext uri="{FF2B5EF4-FFF2-40B4-BE49-F238E27FC236}">
              <a16:creationId xmlns:a16="http://schemas.microsoft.com/office/drawing/2014/main" id="{0E7F3617-98CA-4862-8523-0AE8A219AB04}"/>
            </a:ext>
          </a:extLst>
        </xdr:cNvPr>
        <xdr:cNvSpPr txBox="1"/>
      </xdr:nvSpPr>
      <xdr:spPr>
        <a:xfrm>
          <a:off x="21011095" y="6495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165817</xdr:rowOff>
    </xdr:from>
    <xdr:ext cx="599010" cy="259045"/>
    <xdr:sp macro="" textlink="">
      <xdr:nvSpPr>
        <xdr:cNvPr id="306" name="n_2mainValue【一般廃棄物処理施設】&#10;一人当たり有形固定資産（償却資産）額">
          <a:extLst>
            <a:ext uri="{FF2B5EF4-FFF2-40B4-BE49-F238E27FC236}">
              <a16:creationId xmlns:a16="http://schemas.microsoft.com/office/drawing/2014/main" id="{93184FFB-7C94-435D-AE5C-953EAD547A0B}"/>
            </a:ext>
          </a:extLst>
        </xdr:cNvPr>
        <xdr:cNvSpPr txBox="1"/>
      </xdr:nvSpPr>
      <xdr:spPr>
        <a:xfrm>
          <a:off x="20134795" y="6509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9433</xdr:rowOff>
    </xdr:from>
    <xdr:ext cx="599010" cy="259045"/>
    <xdr:sp macro="" textlink="">
      <xdr:nvSpPr>
        <xdr:cNvPr id="307" name="n_3mainValue【一般廃棄物処理施設】&#10;一人当たり有形固定資産（償却資産）額">
          <a:extLst>
            <a:ext uri="{FF2B5EF4-FFF2-40B4-BE49-F238E27FC236}">
              <a16:creationId xmlns:a16="http://schemas.microsoft.com/office/drawing/2014/main" id="{3612F5A9-17E2-41F2-8F87-D21B07ADA343}"/>
            </a:ext>
          </a:extLst>
        </xdr:cNvPr>
        <xdr:cNvSpPr txBox="1"/>
      </xdr:nvSpPr>
      <xdr:spPr>
        <a:xfrm>
          <a:off x="19245795" y="6524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2998</xdr:rowOff>
    </xdr:from>
    <xdr:ext cx="599010" cy="259045"/>
    <xdr:sp macro="" textlink="">
      <xdr:nvSpPr>
        <xdr:cNvPr id="308" name="n_4mainValue【一般廃棄物処理施設】&#10;一人当たり有形固定資産（償却資産）額">
          <a:extLst>
            <a:ext uri="{FF2B5EF4-FFF2-40B4-BE49-F238E27FC236}">
              <a16:creationId xmlns:a16="http://schemas.microsoft.com/office/drawing/2014/main" id="{5547440C-DA01-4E08-B88E-68B7596C7E73}"/>
            </a:ext>
          </a:extLst>
        </xdr:cNvPr>
        <xdr:cNvSpPr txBox="1"/>
      </xdr:nvSpPr>
      <xdr:spPr>
        <a:xfrm>
          <a:off x="18356795" y="6860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09" name="正方形/長方形 308">
          <a:extLst>
            <a:ext uri="{FF2B5EF4-FFF2-40B4-BE49-F238E27FC236}">
              <a16:creationId xmlns:a16="http://schemas.microsoft.com/office/drawing/2014/main" id="{D14FCF26-F536-4523-8D36-DA0E851A6D7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0" name="正方形/長方形 309">
          <a:extLst>
            <a:ext uri="{FF2B5EF4-FFF2-40B4-BE49-F238E27FC236}">
              <a16:creationId xmlns:a16="http://schemas.microsoft.com/office/drawing/2014/main" id="{9F1786F0-92B2-4393-AF24-652F148D12A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1" name="正方形/長方形 310">
          <a:extLst>
            <a:ext uri="{FF2B5EF4-FFF2-40B4-BE49-F238E27FC236}">
              <a16:creationId xmlns:a16="http://schemas.microsoft.com/office/drawing/2014/main" id="{0ED5303A-7C0C-4DE7-8ABF-608C9FBEF28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2" name="正方形/長方形 311">
          <a:extLst>
            <a:ext uri="{FF2B5EF4-FFF2-40B4-BE49-F238E27FC236}">
              <a16:creationId xmlns:a16="http://schemas.microsoft.com/office/drawing/2014/main" id="{CF1ED5AF-12D2-4177-9D39-FCE4E4A79CD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3" name="正方形/長方形 312">
          <a:extLst>
            <a:ext uri="{FF2B5EF4-FFF2-40B4-BE49-F238E27FC236}">
              <a16:creationId xmlns:a16="http://schemas.microsoft.com/office/drawing/2014/main" id="{E69C272F-4060-4C6A-8F45-753BE7AF298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4" name="正方形/長方形 313">
          <a:extLst>
            <a:ext uri="{FF2B5EF4-FFF2-40B4-BE49-F238E27FC236}">
              <a16:creationId xmlns:a16="http://schemas.microsoft.com/office/drawing/2014/main" id="{65886184-FE1D-4B2A-973C-3FC48BBA460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5" name="正方形/長方形 314">
          <a:extLst>
            <a:ext uri="{FF2B5EF4-FFF2-40B4-BE49-F238E27FC236}">
              <a16:creationId xmlns:a16="http://schemas.microsoft.com/office/drawing/2014/main" id="{77306310-67A1-4EE2-8B8B-A30D969B9B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6" name="正方形/長方形 315">
          <a:extLst>
            <a:ext uri="{FF2B5EF4-FFF2-40B4-BE49-F238E27FC236}">
              <a16:creationId xmlns:a16="http://schemas.microsoft.com/office/drawing/2014/main" id="{4B867854-31B7-4A40-86E0-DDFB498FB51F}"/>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17" name="テキスト ボックス 316">
          <a:extLst>
            <a:ext uri="{FF2B5EF4-FFF2-40B4-BE49-F238E27FC236}">
              <a16:creationId xmlns:a16="http://schemas.microsoft.com/office/drawing/2014/main" id="{9933DD0A-551C-44D0-8F85-751356B9A6E7}"/>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18" name="直線コネクタ 317">
          <a:extLst>
            <a:ext uri="{FF2B5EF4-FFF2-40B4-BE49-F238E27FC236}">
              <a16:creationId xmlns:a16="http://schemas.microsoft.com/office/drawing/2014/main" id="{B486897E-7367-454F-977C-DC77652BB01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19" name="テキスト ボックス 318">
          <a:extLst>
            <a:ext uri="{FF2B5EF4-FFF2-40B4-BE49-F238E27FC236}">
              <a16:creationId xmlns:a16="http://schemas.microsoft.com/office/drawing/2014/main" id="{90F5C4AF-A7BD-43EB-B486-D3F10BB9DF5E}"/>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20" name="直線コネクタ 319">
          <a:extLst>
            <a:ext uri="{FF2B5EF4-FFF2-40B4-BE49-F238E27FC236}">
              <a16:creationId xmlns:a16="http://schemas.microsoft.com/office/drawing/2014/main" id="{67928B41-CE96-4D68-ACFB-970BB39A3075}"/>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321" name="テキスト ボックス 320">
          <a:extLst>
            <a:ext uri="{FF2B5EF4-FFF2-40B4-BE49-F238E27FC236}">
              <a16:creationId xmlns:a16="http://schemas.microsoft.com/office/drawing/2014/main" id="{342CD596-5A12-4A41-A7B0-E02C4E16EDE7}"/>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22" name="直線コネクタ 321">
          <a:extLst>
            <a:ext uri="{FF2B5EF4-FFF2-40B4-BE49-F238E27FC236}">
              <a16:creationId xmlns:a16="http://schemas.microsoft.com/office/drawing/2014/main" id="{4A0F1AB9-FA51-46B7-A84E-3A0A0F45F66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23" name="テキスト ボックス 322">
          <a:extLst>
            <a:ext uri="{FF2B5EF4-FFF2-40B4-BE49-F238E27FC236}">
              <a16:creationId xmlns:a16="http://schemas.microsoft.com/office/drawing/2014/main" id="{8FB31C9A-3F5E-435E-82BA-3A5D021BA434}"/>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24" name="直線コネクタ 323">
          <a:extLst>
            <a:ext uri="{FF2B5EF4-FFF2-40B4-BE49-F238E27FC236}">
              <a16:creationId xmlns:a16="http://schemas.microsoft.com/office/drawing/2014/main" id="{710A9EB0-E162-4E38-B97D-B92A344CF1BB}"/>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25" name="テキスト ボックス 324">
          <a:extLst>
            <a:ext uri="{FF2B5EF4-FFF2-40B4-BE49-F238E27FC236}">
              <a16:creationId xmlns:a16="http://schemas.microsoft.com/office/drawing/2014/main" id="{05D34B58-6A7D-4231-905E-1A2A9DF244B1}"/>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26" name="直線コネクタ 325">
          <a:extLst>
            <a:ext uri="{FF2B5EF4-FFF2-40B4-BE49-F238E27FC236}">
              <a16:creationId xmlns:a16="http://schemas.microsoft.com/office/drawing/2014/main" id="{4DF4AA87-D375-4370-9361-9E7387769F04}"/>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27" name="テキスト ボックス 326">
          <a:extLst>
            <a:ext uri="{FF2B5EF4-FFF2-40B4-BE49-F238E27FC236}">
              <a16:creationId xmlns:a16="http://schemas.microsoft.com/office/drawing/2014/main" id="{6F0B3C1D-769A-4E4B-AEB5-ACBD50D4D871}"/>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28" name="直線コネクタ 327">
          <a:extLst>
            <a:ext uri="{FF2B5EF4-FFF2-40B4-BE49-F238E27FC236}">
              <a16:creationId xmlns:a16="http://schemas.microsoft.com/office/drawing/2014/main" id="{72746D6D-2813-4E99-9FC6-1BC2FB340A56}"/>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29" name="テキスト ボックス 328">
          <a:extLst>
            <a:ext uri="{FF2B5EF4-FFF2-40B4-BE49-F238E27FC236}">
              <a16:creationId xmlns:a16="http://schemas.microsoft.com/office/drawing/2014/main" id="{F6A50C77-6BD0-4A41-91CA-5F2B2382780F}"/>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30" name="直線コネクタ 329">
          <a:extLst>
            <a:ext uri="{FF2B5EF4-FFF2-40B4-BE49-F238E27FC236}">
              <a16:creationId xmlns:a16="http://schemas.microsoft.com/office/drawing/2014/main" id="{1884CE02-3E70-49D7-B928-E2430D71CB5D}"/>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331" name="テキスト ボックス 330">
          <a:extLst>
            <a:ext uri="{FF2B5EF4-FFF2-40B4-BE49-F238E27FC236}">
              <a16:creationId xmlns:a16="http://schemas.microsoft.com/office/drawing/2014/main" id="{1ADC0420-6218-47B5-9394-E266B5ED8E9F}"/>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32" name="直線コネクタ 331">
          <a:extLst>
            <a:ext uri="{FF2B5EF4-FFF2-40B4-BE49-F238E27FC236}">
              <a16:creationId xmlns:a16="http://schemas.microsoft.com/office/drawing/2014/main" id="{BDD0F469-2C9D-48D8-B966-0716196BDC7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3" name="【保健センター・保健所】&#10;有形固定資産減価償却率グラフ枠">
          <a:extLst>
            <a:ext uri="{FF2B5EF4-FFF2-40B4-BE49-F238E27FC236}">
              <a16:creationId xmlns:a16="http://schemas.microsoft.com/office/drawing/2014/main" id="{07C96FE1-DDDA-4AD2-BE32-F65008DE68A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24493</xdr:rowOff>
    </xdr:to>
    <xdr:cxnSp macro="">
      <xdr:nvCxnSpPr>
        <xdr:cNvPr id="334" name="直線コネクタ 333">
          <a:extLst>
            <a:ext uri="{FF2B5EF4-FFF2-40B4-BE49-F238E27FC236}">
              <a16:creationId xmlns:a16="http://schemas.microsoft.com/office/drawing/2014/main" id="{3D2E8056-AEE6-405D-8194-87B28085BA57}"/>
            </a:ext>
          </a:extLst>
        </xdr:cNvPr>
        <xdr:cNvCxnSpPr/>
      </xdr:nvCxnSpPr>
      <xdr:spPr>
        <a:xfrm flipV="1">
          <a:off x="16318864" y="9470572"/>
          <a:ext cx="0" cy="152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28320</xdr:rowOff>
    </xdr:from>
    <xdr:ext cx="405111" cy="259045"/>
    <xdr:sp macro="" textlink="">
      <xdr:nvSpPr>
        <xdr:cNvPr id="335" name="【保健センター・保健所】&#10;有形固定資産減価償却率最小値テキスト">
          <a:extLst>
            <a:ext uri="{FF2B5EF4-FFF2-40B4-BE49-F238E27FC236}">
              <a16:creationId xmlns:a16="http://schemas.microsoft.com/office/drawing/2014/main" id="{D8469DD0-DBAF-4399-AF8E-7C432E728BA1}"/>
            </a:ext>
          </a:extLst>
        </xdr:cNvPr>
        <xdr:cNvSpPr txBox="1"/>
      </xdr:nvSpPr>
      <xdr:spPr>
        <a:xfrm>
          <a:off x="16357600" y="11001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24493</xdr:rowOff>
    </xdr:from>
    <xdr:to>
      <xdr:col>86</xdr:col>
      <xdr:colOff>25400</xdr:colOff>
      <xdr:row>64</xdr:row>
      <xdr:rowOff>24493</xdr:rowOff>
    </xdr:to>
    <xdr:cxnSp macro="">
      <xdr:nvCxnSpPr>
        <xdr:cNvPr id="336" name="直線コネクタ 335">
          <a:extLst>
            <a:ext uri="{FF2B5EF4-FFF2-40B4-BE49-F238E27FC236}">
              <a16:creationId xmlns:a16="http://schemas.microsoft.com/office/drawing/2014/main" id="{B4CEDBF8-3AB1-475A-9EF5-6F23F14E57A4}"/>
            </a:ext>
          </a:extLst>
        </xdr:cNvPr>
        <xdr:cNvCxnSpPr/>
      </xdr:nvCxnSpPr>
      <xdr:spPr>
        <a:xfrm>
          <a:off x="16230600" y="1099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337" name="【保健センター・保健所】&#10;有形固定資産減価償却率最大値テキスト">
          <a:extLst>
            <a:ext uri="{FF2B5EF4-FFF2-40B4-BE49-F238E27FC236}">
              <a16:creationId xmlns:a16="http://schemas.microsoft.com/office/drawing/2014/main" id="{EE0B62C8-D148-43CE-BAA5-FB03A4FC281A}"/>
            </a:ext>
          </a:extLst>
        </xdr:cNvPr>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338" name="直線コネクタ 337">
          <a:extLst>
            <a:ext uri="{FF2B5EF4-FFF2-40B4-BE49-F238E27FC236}">
              <a16:creationId xmlns:a16="http://schemas.microsoft.com/office/drawing/2014/main" id="{12B1FF17-E90D-42FD-BF5C-C5498A86D516}"/>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164754</xdr:rowOff>
    </xdr:from>
    <xdr:ext cx="405111" cy="259045"/>
    <xdr:sp macro="" textlink="">
      <xdr:nvSpPr>
        <xdr:cNvPr id="339" name="【保健センター・保健所】&#10;有形固定資産減価償却率平均値テキスト">
          <a:extLst>
            <a:ext uri="{FF2B5EF4-FFF2-40B4-BE49-F238E27FC236}">
              <a16:creationId xmlns:a16="http://schemas.microsoft.com/office/drawing/2014/main" id="{CDAE0603-2020-4B7F-96E2-5683EFE9AA2D}"/>
            </a:ext>
          </a:extLst>
        </xdr:cNvPr>
        <xdr:cNvSpPr txBox="1"/>
      </xdr:nvSpPr>
      <xdr:spPr>
        <a:xfrm>
          <a:off x="16357600" y="10108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141877</xdr:rowOff>
    </xdr:from>
    <xdr:to>
      <xdr:col>85</xdr:col>
      <xdr:colOff>177800</xdr:colOff>
      <xdr:row>60</xdr:row>
      <xdr:rowOff>72027</xdr:rowOff>
    </xdr:to>
    <xdr:sp macro="" textlink="">
      <xdr:nvSpPr>
        <xdr:cNvPr id="340" name="フローチャート: 判断 339">
          <a:extLst>
            <a:ext uri="{FF2B5EF4-FFF2-40B4-BE49-F238E27FC236}">
              <a16:creationId xmlns:a16="http://schemas.microsoft.com/office/drawing/2014/main" id="{148AF031-16FD-424E-BFA6-BF12B94F254F}"/>
            </a:ext>
          </a:extLst>
        </xdr:cNvPr>
        <xdr:cNvSpPr/>
      </xdr:nvSpPr>
      <xdr:spPr>
        <a:xfrm>
          <a:off x="16268700" y="1025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140244</xdr:rowOff>
    </xdr:from>
    <xdr:to>
      <xdr:col>81</xdr:col>
      <xdr:colOff>101600</xdr:colOff>
      <xdr:row>60</xdr:row>
      <xdr:rowOff>70394</xdr:rowOff>
    </xdr:to>
    <xdr:sp macro="" textlink="">
      <xdr:nvSpPr>
        <xdr:cNvPr id="341" name="フローチャート: 判断 340">
          <a:extLst>
            <a:ext uri="{FF2B5EF4-FFF2-40B4-BE49-F238E27FC236}">
              <a16:creationId xmlns:a16="http://schemas.microsoft.com/office/drawing/2014/main" id="{F18D6563-1331-401F-BB4B-90D2A4DFBFF7}"/>
            </a:ext>
          </a:extLst>
        </xdr:cNvPr>
        <xdr:cNvSpPr/>
      </xdr:nvSpPr>
      <xdr:spPr>
        <a:xfrm>
          <a:off x="15430500" y="1025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70031</xdr:rowOff>
    </xdr:from>
    <xdr:to>
      <xdr:col>76</xdr:col>
      <xdr:colOff>165100</xdr:colOff>
      <xdr:row>60</xdr:row>
      <xdr:rowOff>181</xdr:rowOff>
    </xdr:to>
    <xdr:sp macro="" textlink="">
      <xdr:nvSpPr>
        <xdr:cNvPr id="342" name="フローチャート: 判断 341">
          <a:extLst>
            <a:ext uri="{FF2B5EF4-FFF2-40B4-BE49-F238E27FC236}">
              <a16:creationId xmlns:a16="http://schemas.microsoft.com/office/drawing/2014/main" id="{3BF42142-C3FD-4590-820A-A81138CC2B85}"/>
            </a:ext>
          </a:extLst>
        </xdr:cNvPr>
        <xdr:cNvSpPr/>
      </xdr:nvSpPr>
      <xdr:spPr>
        <a:xfrm>
          <a:off x="14541500" y="1018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32476</xdr:rowOff>
    </xdr:from>
    <xdr:to>
      <xdr:col>72</xdr:col>
      <xdr:colOff>38100</xdr:colOff>
      <xdr:row>59</xdr:row>
      <xdr:rowOff>134076</xdr:rowOff>
    </xdr:to>
    <xdr:sp macro="" textlink="">
      <xdr:nvSpPr>
        <xdr:cNvPr id="343" name="フローチャート: 判断 342">
          <a:extLst>
            <a:ext uri="{FF2B5EF4-FFF2-40B4-BE49-F238E27FC236}">
              <a16:creationId xmlns:a16="http://schemas.microsoft.com/office/drawing/2014/main" id="{944DC749-3A3B-4175-9E00-26E7841DD2F5}"/>
            </a:ext>
          </a:extLst>
        </xdr:cNvPr>
        <xdr:cNvSpPr/>
      </xdr:nvSpPr>
      <xdr:spPr>
        <a:xfrm>
          <a:off x="13652500" y="1014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66766</xdr:rowOff>
    </xdr:from>
    <xdr:to>
      <xdr:col>67</xdr:col>
      <xdr:colOff>101600</xdr:colOff>
      <xdr:row>59</xdr:row>
      <xdr:rowOff>168366</xdr:rowOff>
    </xdr:to>
    <xdr:sp macro="" textlink="">
      <xdr:nvSpPr>
        <xdr:cNvPr id="344" name="フローチャート: 判断 343">
          <a:extLst>
            <a:ext uri="{FF2B5EF4-FFF2-40B4-BE49-F238E27FC236}">
              <a16:creationId xmlns:a16="http://schemas.microsoft.com/office/drawing/2014/main" id="{F350A252-345A-4942-9E3F-BB69035C5A58}"/>
            </a:ext>
          </a:extLst>
        </xdr:cNvPr>
        <xdr:cNvSpPr/>
      </xdr:nvSpPr>
      <xdr:spPr>
        <a:xfrm>
          <a:off x="127635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45" name="テキスト ボックス 344">
          <a:extLst>
            <a:ext uri="{FF2B5EF4-FFF2-40B4-BE49-F238E27FC236}">
              <a16:creationId xmlns:a16="http://schemas.microsoft.com/office/drawing/2014/main" id="{A395A721-F1B6-4EEE-AB43-DA5599CE94C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46" name="テキスト ボックス 345">
          <a:extLst>
            <a:ext uri="{FF2B5EF4-FFF2-40B4-BE49-F238E27FC236}">
              <a16:creationId xmlns:a16="http://schemas.microsoft.com/office/drawing/2014/main" id="{C399076F-AB26-4E71-8701-67AE664772A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47" name="テキスト ボックス 346">
          <a:extLst>
            <a:ext uri="{FF2B5EF4-FFF2-40B4-BE49-F238E27FC236}">
              <a16:creationId xmlns:a16="http://schemas.microsoft.com/office/drawing/2014/main" id="{64E28252-7053-4FB7-B41B-7CDC398DC7EA}"/>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48" name="テキスト ボックス 347">
          <a:extLst>
            <a:ext uri="{FF2B5EF4-FFF2-40B4-BE49-F238E27FC236}">
              <a16:creationId xmlns:a16="http://schemas.microsoft.com/office/drawing/2014/main" id="{025CB839-9DCF-4FF2-9B30-6B6DD22B733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49" name="テキスト ボックス 348">
          <a:extLst>
            <a:ext uri="{FF2B5EF4-FFF2-40B4-BE49-F238E27FC236}">
              <a16:creationId xmlns:a16="http://schemas.microsoft.com/office/drawing/2014/main" id="{5CC4BD75-6564-41FA-A45D-4EECA32BA53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83094</xdr:rowOff>
    </xdr:from>
    <xdr:to>
      <xdr:col>85</xdr:col>
      <xdr:colOff>177800</xdr:colOff>
      <xdr:row>62</xdr:row>
      <xdr:rowOff>13244</xdr:rowOff>
    </xdr:to>
    <xdr:sp macro="" textlink="">
      <xdr:nvSpPr>
        <xdr:cNvPr id="350" name="楕円 349">
          <a:extLst>
            <a:ext uri="{FF2B5EF4-FFF2-40B4-BE49-F238E27FC236}">
              <a16:creationId xmlns:a16="http://schemas.microsoft.com/office/drawing/2014/main" id="{1549D740-90EF-4C55-855D-EE135527A628}"/>
            </a:ext>
          </a:extLst>
        </xdr:cNvPr>
        <xdr:cNvSpPr/>
      </xdr:nvSpPr>
      <xdr:spPr>
        <a:xfrm>
          <a:off x="16268700" y="1054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61521</xdr:rowOff>
    </xdr:from>
    <xdr:ext cx="405111" cy="259045"/>
    <xdr:sp macro="" textlink="">
      <xdr:nvSpPr>
        <xdr:cNvPr id="351" name="【保健センター・保健所】&#10;有形固定資産減価償却率該当値テキスト">
          <a:extLst>
            <a:ext uri="{FF2B5EF4-FFF2-40B4-BE49-F238E27FC236}">
              <a16:creationId xmlns:a16="http://schemas.microsoft.com/office/drawing/2014/main" id="{ADC6B95C-25CF-4CAD-89A2-D2AD682836B2}"/>
            </a:ext>
          </a:extLst>
        </xdr:cNvPr>
        <xdr:cNvSpPr txBox="1"/>
      </xdr:nvSpPr>
      <xdr:spPr>
        <a:xfrm>
          <a:off x="16357600"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34109</xdr:rowOff>
    </xdr:from>
    <xdr:to>
      <xdr:col>81</xdr:col>
      <xdr:colOff>101600</xdr:colOff>
      <xdr:row>61</xdr:row>
      <xdr:rowOff>135709</xdr:rowOff>
    </xdr:to>
    <xdr:sp macro="" textlink="">
      <xdr:nvSpPr>
        <xdr:cNvPr id="352" name="楕円 351">
          <a:extLst>
            <a:ext uri="{FF2B5EF4-FFF2-40B4-BE49-F238E27FC236}">
              <a16:creationId xmlns:a16="http://schemas.microsoft.com/office/drawing/2014/main" id="{CDFAAA84-6509-4A09-9AB0-ACAF3FA7F78D}"/>
            </a:ext>
          </a:extLst>
        </xdr:cNvPr>
        <xdr:cNvSpPr/>
      </xdr:nvSpPr>
      <xdr:spPr>
        <a:xfrm>
          <a:off x="15430500" y="1049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84909</xdr:rowOff>
    </xdr:from>
    <xdr:to>
      <xdr:col>85</xdr:col>
      <xdr:colOff>127000</xdr:colOff>
      <xdr:row>61</xdr:row>
      <xdr:rowOff>133894</xdr:rowOff>
    </xdr:to>
    <xdr:cxnSp macro="">
      <xdr:nvCxnSpPr>
        <xdr:cNvPr id="353" name="直線コネクタ 352">
          <a:extLst>
            <a:ext uri="{FF2B5EF4-FFF2-40B4-BE49-F238E27FC236}">
              <a16:creationId xmlns:a16="http://schemas.microsoft.com/office/drawing/2014/main" id="{18D54B6A-7AE3-4329-9271-634C857F6FF4}"/>
            </a:ext>
          </a:extLst>
        </xdr:cNvPr>
        <xdr:cNvCxnSpPr/>
      </xdr:nvCxnSpPr>
      <xdr:spPr>
        <a:xfrm>
          <a:off x="15481300" y="10543359"/>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158206</xdr:rowOff>
    </xdr:from>
    <xdr:to>
      <xdr:col>76</xdr:col>
      <xdr:colOff>165100</xdr:colOff>
      <xdr:row>61</xdr:row>
      <xdr:rowOff>88356</xdr:rowOff>
    </xdr:to>
    <xdr:sp macro="" textlink="">
      <xdr:nvSpPr>
        <xdr:cNvPr id="354" name="楕円 353">
          <a:extLst>
            <a:ext uri="{FF2B5EF4-FFF2-40B4-BE49-F238E27FC236}">
              <a16:creationId xmlns:a16="http://schemas.microsoft.com/office/drawing/2014/main" id="{2C5CC10C-EBAC-49ED-B90E-C356A7AE996A}"/>
            </a:ext>
          </a:extLst>
        </xdr:cNvPr>
        <xdr:cNvSpPr/>
      </xdr:nvSpPr>
      <xdr:spPr>
        <a:xfrm>
          <a:off x="14541500" y="1044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37556</xdr:rowOff>
    </xdr:from>
    <xdr:to>
      <xdr:col>81</xdr:col>
      <xdr:colOff>50800</xdr:colOff>
      <xdr:row>61</xdr:row>
      <xdr:rowOff>84909</xdr:rowOff>
    </xdr:to>
    <xdr:cxnSp macro="">
      <xdr:nvCxnSpPr>
        <xdr:cNvPr id="355" name="直線コネクタ 354">
          <a:extLst>
            <a:ext uri="{FF2B5EF4-FFF2-40B4-BE49-F238E27FC236}">
              <a16:creationId xmlns:a16="http://schemas.microsoft.com/office/drawing/2014/main" id="{BF0C26DF-AF99-4D9A-8D11-3E45556CCCC5}"/>
            </a:ext>
          </a:extLst>
        </xdr:cNvPr>
        <xdr:cNvCxnSpPr/>
      </xdr:nvCxnSpPr>
      <xdr:spPr>
        <a:xfrm>
          <a:off x="14592300" y="10496006"/>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109220</xdr:rowOff>
    </xdr:from>
    <xdr:to>
      <xdr:col>72</xdr:col>
      <xdr:colOff>38100</xdr:colOff>
      <xdr:row>61</xdr:row>
      <xdr:rowOff>39370</xdr:rowOff>
    </xdr:to>
    <xdr:sp macro="" textlink="">
      <xdr:nvSpPr>
        <xdr:cNvPr id="356" name="楕円 355">
          <a:extLst>
            <a:ext uri="{FF2B5EF4-FFF2-40B4-BE49-F238E27FC236}">
              <a16:creationId xmlns:a16="http://schemas.microsoft.com/office/drawing/2014/main" id="{8AE17EB0-7E57-4910-945B-F0206E7C350D}"/>
            </a:ext>
          </a:extLst>
        </xdr:cNvPr>
        <xdr:cNvSpPr/>
      </xdr:nvSpPr>
      <xdr:spPr>
        <a:xfrm>
          <a:off x="13652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160020</xdr:rowOff>
    </xdr:from>
    <xdr:to>
      <xdr:col>76</xdr:col>
      <xdr:colOff>114300</xdr:colOff>
      <xdr:row>61</xdr:row>
      <xdr:rowOff>37556</xdr:rowOff>
    </xdr:to>
    <xdr:cxnSp macro="">
      <xdr:nvCxnSpPr>
        <xdr:cNvPr id="357" name="直線コネクタ 356">
          <a:extLst>
            <a:ext uri="{FF2B5EF4-FFF2-40B4-BE49-F238E27FC236}">
              <a16:creationId xmlns:a16="http://schemas.microsoft.com/office/drawing/2014/main" id="{BBD8CF60-09C8-4AA3-A017-2F139D5DA568}"/>
            </a:ext>
          </a:extLst>
        </xdr:cNvPr>
        <xdr:cNvCxnSpPr/>
      </xdr:nvCxnSpPr>
      <xdr:spPr>
        <a:xfrm>
          <a:off x="13703300" y="10447020"/>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171269</xdr:rowOff>
    </xdr:from>
    <xdr:to>
      <xdr:col>67</xdr:col>
      <xdr:colOff>101600</xdr:colOff>
      <xdr:row>61</xdr:row>
      <xdr:rowOff>101419</xdr:rowOff>
    </xdr:to>
    <xdr:sp macro="" textlink="">
      <xdr:nvSpPr>
        <xdr:cNvPr id="358" name="楕円 357">
          <a:extLst>
            <a:ext uri="{FF2B5EF4-FFF2-40B4-BE49-F238E27FC236}">
              <a16:creationId xmlns:a16="http://schemas.microsoft.com/office/drawing/2014/main" id="{B6CA4300-8E28-4ACD-9C6D-2AE23F11F9E1}"/>
            </a:ext>
          </a:extLst>
        </xdr:cNvPr>
        <xdr:cNvSpPr/>
      </xdr:nvSpPr>
      <xdr:spPr>
        <a:xfrm>
          <a:off x="12763500" y="1045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160020</xdr:rowOff>
    </xdr:from>
    <xdr:to>
      <xdr:col>71</xdr:col>
      <xdr:colOff>177800</xdr:colOff>
      <xdr:row>61</xdr:row>
      <xdr:rowOff>50619</xdr:rowOff>
    </xdr:to>
    <xdr:cxnSp macro="">
      <xdr:nvCxnSpPr>
        <xdr:cNvPr id="359" name="直線コネクタ 358">
          <a:extLst>
            <a:ext uri="{FF2B5EF4-FFF2-40B4-BE49-F238E27FC236}">
              <a16:creationId xmlns:a16="http://schemas.microsoft.com/office/drawing/2014/main" id="{B7950015-921B-4E59-AE60-89EED84813C8}"/>
            </a:ext>
          </a:extLst>
        </xdr:cNvPr>
        <xdr:cNvCxnSpPr/>
      </xdr:nvCxnSpPr>
      <xdr:spPr>
        <a:xfrm flipV="1">
          <a:off x="12814300" y="10447020"/>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86921</xdr:rowOff>
    </xdr:from>
    <xdr:ext cx="405111" cy="259045"/>
    <xdr:sp macro="" textlink="">
      <xdr:nvSpPr>
        <xdr:cNvPr id="360" name="n_1aveValue【保健センター・保健所】&#10;有形固定資産減価償却率">
          <a:extLst>
            <a:ext uri="{FF2B5EF4-FFF2-40B4-BE49-F238E27FC236}">
              <a16:creationId xmlns:a16="http://schemas.microsoft.com/office/drawing/2014/main" id="{64471F46-644F-4E10-82EF-DEE88F188BD6}"/>
            </a:ext>
          </a:extLst>
        </xdr:cNvPr>
        <xdr:cNvSpPr txBox="1"/>
      </xdr:nvSpPr>
      <xdr:spPr>
        <a:xfrm>
          <a:off x="15266044" y="1003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16708</xdr:rowOff>
    </xdr:from>
    <xdr:ext cx="405111" cy="259045"/>
    <xdr:sp macro="" textlink="">
      <xdr:nvSpPr>
        <xdr:cNvPr id="361" name="n_2aveValue【保健センター・保健所】&#10;有形固定資産減価償却率">
          <a:extLst>
            <a:ext uri="{FF2B5EF4-FFF2-40B4-BE49-F238E27FC236}">
              <a16:creationId xmlns:a16="http://schemas.microsoft.com/office/drawing/2014/main" id="{C9E5D035-BF70-4B85-A3F2-D5EA6922120B}"/>
            </a:ext>
          </a:extLst>
        </xdr:cNvPr>
        <xdr:cNvSpPr txBox="1"/>
      </xdr:nvSpPr>
      <xdr:spPr>
        <a:xfrm>
          <a:off x="14389744" y="996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150603</xdr:rowOff>
    </xdr:from>
    <xdr:ext cx="405111" cy="259045"/>
    <xdr:sp macro="" textlink="">
      <xdr:nvSpPr>
        <xdr:cNvPr id="362" name="n_3aveValue【保健センター・保健所】&#10;有形固定資産減価償却率">
          <a:extLst>
            <a:ext uri="{FF2B5EF4-FFF2-40B4-BE49-F238E27FC236}">
              <a16:creationId xmlns:a16="http://schemas.microsoft.com/office/drawing/2014/main" id="{C7C5D2D4-0F5E-42AA-8CE8-C38AB9E0667A}"/>
            </a:ext>
          </a:extLst>
        </xdr:cNvPr>
        <xdr:cNvSpPr txBox="1"/>
      </xdr:nvSpPr>
      <xdr:spPr>
        <a:xfrm>
          <a:off x="13500744" y="992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13443</xdr:rowOff>
    </xdr:from>
    <xdr:ext cx="405111" cy="259045"/>
    <xdr:sp macro="" textlink="">
      <xdr:nvSpPr>
        <xdr:cNvPr id="363" name="n_4aveValue【保健センター・保健所】&#10;有形固定資産減価償却率">
          <a:extLst>
            <a:ext uri="{FF2B5EF4-FFF2-40B4-BE49-F238E27FC236}">
              <a16:creationId xmlns:a16="http://schemas.microsoft.com/office/drawing/2014/main" id="{68BA3BFB-1087-4D4E-82FA-C31B9732E205}"/>
            </a:ext>
          </a:extLst>
        </xdr:cNvPr>
        <xdr:cNvSpPr txBox="1"/>
      </xdr:nvSpPr>
      <xdr:spPr>
        <a:xfrm>
          <a:off x="12611744" y="995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126836</xdr:rowOff>
    </xdr:from>
    <xdr:ext cx="405111" cy="259045"/>
    <xdr:sp macro="" textlink="">
      <xdr:nvSpPr>
        <xdr:cNvPr id="364" name="n_1mainValue【保健センター・保健所】&#10;有形固定資産減価償却率">
          <a:extLst>
            <a:ext uri="{FF2B5EF4-FFF2-40B4-BE49-F238E27FC236}">
              <a16:creationId xmlns:a16="http://schemas.microsoft.com/office/drawing/2014/main" id="{242597A5-7714-4523-B281-3A24E7AA811F}"/>
            </a:ext>
          </a:extLst>
        </xdr:cNvPr>
        <xdr:cNvSpPr txBox="1"/>
      </xdr:nvSpPr>
      <xdr:spPr>
        <a:xfrm>
          <a:off x="15266044" y="10585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79483</xdr:rowOff>
    </xdr:from>
    <xdr:ext cx="405111" cy="259045"/>
    <xdr:sp macro="" textlink="">
      <xdr:nvSpPr>
        <xdr:cNvPr id="365" name="n_2mainValue【保健センター・保健所】&#10;有形固定資産減価償却率">
          <a:extLst>
            <a:ext uri="{FF2B5EF4-FFF2-40B4-BE49-F238E27FC236}">
              <a16:creationId xmlns:a16="http://schemas.microsoft.com/office/drawing/2014/main" id="{06DA6E8C-C847-4ED7-8EF6-2E1DFA69A565}"/>
            </a:ext>
          </a:extLst>
        </xdr:cNvPr>
        <xdr:cNvSpPr txBox="1"/>
      </xdr:nvSpPr>
      <xdr:spPr>
        <a:xfrm>
          <a:off x="14389744" y="1053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30497</xdr:rowOff>
    </xdr:from>
    <xdr:ext cx="405111" cy="259045"/>
    <xdr:sp macro="" textlink="">
      <xdr:nvSpPr>
        <xdr:cNvPr id="366" name="n_3mainValue【保健センター・保健所】&#10;有形固定資産減価償却率">
          <a:extLst>
            <a:ext uri="{FF2B5EF4-FFF2-40B4-BE49-F238E27FC236}">
              <a16:creationId xmlns:a16="http://schemas.microsoft.com/office/drawing/2014/main" id="{1B49FE73-0145-4C23-81BB-778CF352A3F1}"/>
            </a:ext>
          </a:extLst>
        </xdr:cNvPr>
        <xdr:cNvSpPr txBox="1"/>
      </xdr:nvSpPr>
      <xdr:spPr>
        <a:xfrm>
          <a:off x="13500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92546</xdr:rowOff>
    </xdr:from>
    <xdr:ext cx="405111" cy="259045"/>
    <xdr:sp macro="" textlink="">
      <xdr:nvSpPr>
        <xdr:cNvPr id="367" name="n_4mainValue【保健センター・保健所】&#10;有形固定資産減価償却率">
          <a:extLst>
            <a:ext uri="{FF2B5EF4-FFF2-40B4-BE49-F238E27FC236}">
              <a16:creationId xmlns:a16="http://schemas.microsoft.com/office/drawing/2014/main" id="{009AE49F-5274-4C1A-B805-6E0991541500}"/>
            </a:ext>
          </a:extLst>
        </xdr:cNvPr>
        <xdr:cNvSpPr txBox="1"/>
      </xdr:nvSpPr>
      <xdr:spPr>
        <a:xfrm>
          <a:off x="12611744"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68" name="正方形/長方形 367">
          <a:extLst>
            <a:ext uri="{FF2B5EF4-FFF2-40B4-BE49-F238E27FC236}">
              <a16:creationId xmlns:a16="http://schemas.microsoft.com/office/drawing/2014/main" id="{DA04D9D4-4C12-40FF-BEA5-B2FF7CDF921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69" name="正方形/長方形 368">
          <a:extLst>
            <a:ext uri="{FF2B5EF4-FFF2-40B4-BE49-F238E27FC236}">
              <a16:creationId xmlns:a16="http://schemas.microsoft.com/office/drawing/2014/main" id="{F1FD4E66-1B1F-469E-8363-373D571C41D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0" name="正方形/長方形 369">
          <a:extLst>
            <a:ext uri="{FF2B5EF4-FFF2-40B4-BE49-F238E27FC236}">
              <a16:creationId xmlns:a16="http://schemas.microsoft.com/office/drawing/2014/main" id="{96A1D8B4-232B-4145-81E7-5DDB1756CF1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1" name="正方形/長方形 370">
          <a:extLst>
            <a:ext uri="{FF2B5EF4-FFF2-40B4-BE49-F238E27FC236}">
              <a16:creationId xmlns:a16="http://schemas.microsoft.com/office/drawing/2014/main" id="{6D98F353-D32D-4065-B556-AA9DEE08DC7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2" name="正方形/長方形 371">
          <a:extLst>
            <a:ext uri="{FF2B5EF4-FFF2-40B4-BE49-F238E27FC236}">
              <a16:creationId xmlns:a16="http://schemas.microsoft.com/office/drawing/2014/main" id="{49B022AA-5106-4ACA-B152-77191DA48BC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3" name="正方形/長方形 372">
          <a:extLst>
            <a:ext uri="{FF2B5EF4-FFF2-40B4-BE49-F238E27FC236}">
              <a16:creationId xmlns:a16="http://schemas.microsoft.com/office/drawing/2014/main" id="{BC440E05-9AD0-40F6-9177-AEDA30AA04F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4" name="正方形/長方形 373">
          <a:extLst>
            <a:ext uri="{FF2B5EF4-FFF2-40B4-BE49-F238E27FC236}">
              <a16:creationId xmlns:a16="http://schemas.microsoft.com/office/drawing/2014/main" id="{1B0E8625-9177-4873-BC39-A99ED04BD93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5" name="正方形/長方形 374">
          <a:extLst>
            <a:ext uri="{FF2B5EF4-FFF2-40B4-BE49-F238E27FC236}">
              <a16:creationId xmlns:a16="http://schemas.microsoft.com/office/drawing/2014/main" id="{3B4CFFEB-673B-42CC-B85D-FEE96E1A5FB4}"/>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76" name="テキスト ボックス 375">
          <a:extLst>
            <a:ext uri="{FF2B5EF4-FFF2-40B4-BE49-F238E27FC236}">
              <a16:creationId xmlns:a16="http://schemas.microsoft.com/office/drawing/2014/main" id="{C6E1B492-363E-4C69-9CF2-392F6830C6C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77" name="直線コネクタ 376">
          <a:extLst>
            <a:ext uri="{FF2B5EF4-FFF2-40B4-BE49-F238E27FC236}">
              <a16:creationId xmlns:a16="http://schemas.microsoft.com/office/drawing/2014/main" id="{7D242A02-0EC8-4A6C-88A3-8AC40D3F58B6}"/>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78" name="直線コネクタ 377">
          <a:extLst>
            <a:ext uri="{FF2B5EF4-FFF2-40B4-BE49-F238E27FC236}">
              <a16:creationId xmlns:a16="http://schemas.microsoft.com/office/drawing/2014/main" id="{1E83752D-D075-4F0F-A500-D2DF77136515}"/>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79" name="テキスト ボックス 378">
          <a:extLst>
            <a:ext uri="{FF2B5EF4-FFF2-40B4-BE49-F238E27FC236}">
              <a16:creationId xmlns:a16="http://schemas.microsoft.com/office/drawing/2014/main" id="{F9B1FDE9-BE08-4C5D-BE45-F45CDF3960C7}"/>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80" name="直線コネクタ 379">
          <a:extLst>
            <a:ext uri="{FF2B5EF4-FFF2-40B4-BE49-F238E27FC236}">
              <a16:creationId xmlns:a16="http://schemas.microsoft.com/office/drawing/2014/main" id="{F1B48835-2ADC-4559-84C2-523603A36268}"/>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81" name="テキスト ボックス 380">
          <a:extLst>
            <a:ext uri="{FF2B5EF4-FFF2-40B4-BE49-F238E27FC236}">
              <a16:creationId xmlns:a16="http://schemas.microsoft.com/office/drawing/2014/main" id="{9D7D6B42-8E44-47B1-BE82-AB88B61C6C67}"/>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82" name="直線コネクタ 381">
          <a:extLst>
            <a:ext uri="{FF2B5EF4-FFF2-40B4-BE49-F238E27FC236}">
              <a16:creationId xmlns:a16="http://schemas.microsoft.com/office/drawing/2014/main" id="{7C23D70B-F128-4A2A-952D-B6724F8DA77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83" name="テキスト ボックス 382">
          <a:extLst>
            <a:ext uri="{FF2B5EF4-FFF2-40B4-BE49-F238E27FC236}">
              <a16:creationId xmlns:a16="http://schemas.microsoft.com/office/drawing/2014/main" id="{1F4B249C-D720-472B-A028-D73477AFFE88}"/>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84" name="直線コネクタ 383">
          <a:extLst>
            <a:ext uri="{FF2B5EF4-FFF2-40B4-BE49-F238E27FC236}">
              <a16:creationId xmlns:a16="http://schemas.microsoft.com/office/drawing/2014/main" id="{D7D4D82D-682F-47C5-8D9D-B8FFD8EBDB96}"/>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85" name="テキスト ボックス 384">
          <a:extLst>
            <a:ext uri="{FF2B5EF4-FFF2-40B4-BE49-F238E27FC236}">
              <a16:creationId xmlns:a16="http://schemas.microsoft.com/office/drawing/2014/main" id="{0EFECC2D-980D-4E87-BFBA-5A5D1EBDE721}"/>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86" name="直線コネクタ 385">
          <a:extLst>
            <a:ext uri="{FF2B5EF4-FFF2-40B4-BE49-F238E27FC236}">
              <a16:creationId xmlns:a16="http://schemas.microsoft.com/office/drawing/2014/main" id="{BF6DB676-D73D-4066-8658-2A0F9C9AFF65}"/>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87" name="テキスト ボックス 386">
          <a:extLst>
            <a:ext uri="{FF2B5EF4-FFF2-40B4-BE49-F238E27FC236}">
              <a16:creationId xmlns:a16="http://schemas.microsoft.com/office/drawing/2014/main" id="{0C122FB1-E174-47D5-8046-094C80489CFB}"/>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88" name="直線コネクタ 387">
          <a:extLst>
            <a:ext uri="{FF2B5EF4-FFF2-40B4-BE49-F238E27FC236}">
              <a16:creationId xmlns:a16="http://schemas.microsoft.com/office/drawing/2014/main" id="{619E7419-FA3F-41B2-BEA2-CDD02570CEB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89" name="テキスト ボックス 388">
          <a:extLst>
            <a:ext uri="{FF2B5EF4-FFF2-40B4-BE49-F238E27FC236}">
              <a16:creationId xmlns:a16="http://schemas.microsoft.com/office/drawing/2014/main" id="{922A179B-F1F0-4793-896B-6AAC2985FA9D}"/>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90" name="【保健センター・保健所】&#10;一人当たり面積グラフ枠">
          <a:extLst>
            <a:ext uri="{FF2B5EF4-FFF2-40B4-BE49-F238E27FC236}">
              <a16:creationId xmlns:a16="http://schemas.microsoft.com/office/drawing/2014/main" id="{20C04825-6AA9-458C-83FA-15A4663D767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26670</xdr:rowOff>
    </xdr:from>
    <xdr:to>
      <xdr:col>116</xdr:col>
      <xdr:colOff>62864</xdr:colOff>
      <xdr:row>64</xdr:row>
      <xdr:rowOff>16510</xdr:rowOff>
    </xdr:to>
    <xdr:cxnSp macro="">
      <xdr:nvCxnSpPr>
        <xdr:cNvPr id="391" name="直線コネクタ 390">
          <a:extLst>
            <a:ext uri="{FF2B5EF4-FFF2-40B4-BE49-F238E27FC236}">
              <a16:creationId xmlns:a16="http://schemas.microsoft.com/office/drawing/2014/main" id="{D583B44D-756F-4096-A2AF-AD662E05E39F}"/>
            </a:ext>
          </a:extLst>
        </xdr:cNvPr>
        <xdr:cNvCxnSpPr/>
      </xdr:nvCxnSpPr>
      <xdr:spPr>
        <a:xfrm flipV="1">
          <a:off x="22160864" y="9627870"/>
          <a:ext cx="0" cy="1361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20337</xdr:rowOff>
    </xdr:from>
    <xdr:ext cx="469744" cy="259045"/>
    <xdr:sp macro="" textlink="">
      <xdr:nvSpPr>
        <xdr:cNvPr id="392" name="【保健センター・保健所】&#10;一人当たり面積最小値テキスト">
          <a:extLst>
            <a:ext uri="{FF2B5EF4-FFF2-40B4-BE49-F238E27FC236}">
              <a16:creationId xmlns:a16="http://schemas.microsoft.com/office/drawing/2014/main" id="{0F51BF10-1951-46B5-82CC-EC36837CBAC0}"/>
            </a:ext>
          </a:extLst>
        </xdr:cNvPr>
        <xdr:cNvSpPr txBox="1"/>
      </xdr:nvSpPr>
      <xdr:spPr>
        <a:xfrm>
          <a:off x="22199600" y="10993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16510</xdr:rowOff>
    </xdr:from>
    <xdr:to>
      <xdr:col>116</xdr:col>
      <xdr:colOff>152400</xdr:colOff>
      <xdr:row>64</xdr:row>
      <xdr:rowOff>16510</xdr:rowOff>
    </xdr:to>
    <xdr:cxnSp macro="">
      <xdr:nvCxnSpPr>
        <xdr:cNvPr id="393" name="直線コネクタ 392">
          <a:extLst>
            <a:ext uri="{FF2B5EF4-FFF2-40B4-BE49-F238E27FC236}">
              <a16:creationId xmlns:a16="http://schemas.microsoft.com/office/drawing/2014/main" id="{6C111468-4F13-4EA1-83A3-E1064D96B347}"/>
            </a:ext>
          </a:extLst>
        </xdr:cNvPr>
        <xdr:cNvCxnSpPr/>
      </xdr:nvCxnSpPr>
      <xdr:spPr>
        <a:xfrm>
          <a:off x="22072600" y="1098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144797</xdr:rowOff>
    </xdr:from>
    <xdr:ext cx="469744" cy="259045"/>
    <xdr:sp macro="" textlink="">
      <xdr:nvSpPr>
        <xdr:cNvPr id="394" name="【保健センター・保健所】&#10;一人当たり面積最大値テキスト">
          <a:extLst>
            <a:ext uri="{FF2B5EF4-FFF2-40B4-BE49-F238E27FC236}">
              <a16:creationId xmlns:a16="http://schemas.microsoft.com/office/drawing/2014/main" id="{5389D101-00CF-4037-98CC-5F08861AE19B}"/>
            </a:ext>
          </a:extLst>
        </xdr:cNvPr>
        <xdr:cNvSpPr txBox="1"/>
      </xdr:nvSpPr>
      <xdr:spPr>
        <a:xfrm>
          <a:off x="22199600" y="940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26670</xdr:rowOff>
    </xdr:from>
    <xdr:to>
      <xdr:col>116</xdr:col>
      <xdr:colOff>152400</xdr:colOff>
      <xdr:row>56</xdr:row>
      <xdr:rowOff>26670</xdr:rowOff>
    </xdr:to>
    <xdr:cxnSp macro="">
      <xdr:nvCxnSpPr>
        <xdr:cNvPr id="395" name="直線コネクタ 394">
          <a:extLst>
            <a:ext uri="{FF2B5EF4-FFF2-40B4-BE49-F238E27FC236}">
              <a16:creationId xmlns:a16="http://schemas.microsoft.com/office/drawing/2014/main" id="{6E215C68-2153-4F6B-A1E1-987069140FC5}"/>
            </a:ext>
          </a:extLst>
        </xdr:cNvPr>
        <xdr:cNvCxnSpPr/>
      </xdr:nvCxnSpPr>
      <xdr:spPr>
        <a:xfrm>
          <a:off x="22072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5097</xdr:rowOff>
    </xdr:from>
    <xdr:ext cx="469744" cy="259045"/>
    <xdr:sp macro="" textlink="">
      <xdr:nvSpPr>
        <xdr:cNvPr id="396" name="【保健センター・保健所】&#10;一人当たり面積平均値テキスト">
          <a:extLst>
            <a:ext uri="{FF2B5EF4-FFF2-40B4-BE49-F238E27FC236}">
              <a16:creationId xmlns:a16="http://schemas.microsoft.com/office/drawing/2014/main" id="{9AC09769-295A-43FB-9570-A949831D1C70}"/>
            </a:ext>
          </a:extLst>
        </xdr:cNvPr>
        <xdr:cNvSpPr txBox="1"/>
      </xdr:nvSpPr>
      <xdr:spPr>
        <a:xfrm>
          <a:off x="22199600" y="10634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153670</xdr:rowOff>
    </xdr:from>
    <xdr:to>
      <xdr:col>116</xdr:col>
      <xdr:colOff>114300</xdr:colOff>
      <xdr:row>63</xdr:row>
      <xdr:rowOff>83820</xdr:rowOff>
    </xdr:to>
    <xdr:sp macro="" textlink="">
      <xdr:nvSpPr>
        <xdr:cNvPr id="397" name="フローチャート: 判断 396">
          <a:extLst>
            <a:ext uri="{FF2B5EF4-FFF2-40B4-BE49-F238E27FC236}">
              <a16:creationId xmlns:a16="http://schemas.microsoft.com/office/drawing/2014/main" id="{E5AD1790-1B66-468A-B502-C3EDD2AD01A7}"/>
            </a:ext>
          </a:extLst>
        </xdr:cNvPr>
        <xdr:cNvSpPr/>
      </xdr:nvSpPr>
      <xdr:spPr>
        <a:xfrm>
          <a:off x="22110700" y="1078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142240</xdr:rowOff>
    </xdr:from>
    <xdr:to>
      <xdr:col>112</xdr:col>
      <xdr:colOff>38100</xdr:colOff>
      <xdr:row>63</xdr:row>
      <xdr:rowOff>72390</xdr:rowOff>
    </xdr:to>
    <xdr:sp macro="" textlink="">
      <xdr:nvSpPr>
        <xdr:cNvPr id="398" name="フローチャート: 判断 397">
          <a:extLst>
            <a:ext uri="{FF2B5EF4-FFF2-40B4-BE49-F238E27FC236}">
              <a16:creationId xmlns:a16="http://schemas.microsoft.com/office/drawing/2014/main" id="{80F2F910-E29E-41BA-A365-FF86614917EB}"/>
            </a:ext>
          </a:extLst>
        </xdr:cNvPr>
        <xdr:cNvSpPr/>
      </xdr:nvSpPr>
      <xdr:spPr>
        <a:xfrm>
          <a:off x="21272500" y="1077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124460</xdr:rowOff>
    </xdr:from>
    <xdr:to>
      <xdr:col>107</xdr:col>
      <xdr:colOff>101600</xdr:colOff>
      <xdr:row>63</xdr:row>
      <xdr:rowOff>54610</xdr:rowOff>
    </xdr:to>
    <xdr:sp macro="" textlink="">
      <xdr:nvSpPr>
        <xdr:cNvPr id="399" name="フローチャート: 判断 398">
          <a:extLst>
            <a:ext uri="{FF2B5EF4-FFF2-40B4-BE49-F238E27FC236}">
              <a16:creationId xmlns:a16="http://schemas.microsoft.com/office/drawing/2014/main" id="{64215ED5-A0D8-4A4A-96BE-4741EB4393B3}"/>
            </a:ext>
          </a:extLst>
        </xdr:cNvPr>
        <xdr:cNvSpPr/>
      </xdr:nvSpPr>
      <xdr:spPr>
        <a:xfrm>
          <a:off x="20383500" y="1075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125730</xdr:rowOff>
    </xdr:from>
    <xdr:to>
      <xdr:col>102</xdr:col>
      <xdr:colOff>165100</xdr:colOff>
      <xdr:row>63</xdr:row>
      <xdr:rowOff>55880</xdr:rowOff>
    </xdr:to>
    <xdr:sp macro="" textlink="">
      <xdr:nvSpPr>
        <xdr:cNvPr id="400" name="フローチャート: 判断 399">
          <a:extLst>
            <a:ext uri="{FF2B5EF4-FFF2-40B4-BE49-F238E27FC236}">
              <a16:creationId xmlns:a16="http://schemas.microsoft.com/office/drawing/2014/main" id="{C269C617-B7B5-43FB-81BB-3E4DC05FDF6C}"/>
            </a:ext>
          </a:extLst>
        </xdr:cNvPr>
        <xdr:cNvSpPr/>
      </xdr:nvSpPr>
      <xdr:spPr>
        <a:xfrm>
          <a:off x="19494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5080</xdr:rowOff>
    </xdr:from>
    <xdr:to>
      <xdr:col>98</xdr:col>
      <xdr:colOff>38100</xdr:colOff>
      <xdr:row>63</xdr:row>
      <xdr:rowOff>106680</xdr:rowOff>
    </xdr:to>
    <xdr:sp macro="" textlink="">
      <xdr:nvSpPr>
        <xdr:cNvPr id="401" name="フローチャート: 判断 400">
          <a:extLst>
            <a:ext uri="{FF2B5EF4-FFF2-40B4-BE49-F238E27FC236}">
              <a16:creationId xmlns:a16="http://schemas.microsoft.com/office/drawing/2014/main" id="{F42CF097-414F-448C-B889-DB5228CA2FA8}"/>
            </a:ext>
          </a:extLst>
        </xdr:cNvPr>
        <xdr:cNvSpPr/>
      </xdr:nvSpPr>
      <xdr:spPr>
        <a:xfrm>
          <a:off x="18605500" y="1080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02" name="テキスト ボックス 401">
          <a:extLst>
            <a:ext uri="{FF2B5EF4-FFF2-40B4-BE49-F238E27FC236}">
              <a16:creationId xmlns:a16="http://schemas.microsoft.com/office/drawing/2014/main" id="{EF1C2320-8101-4AEA-9221-F27B474DBBE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3" name="テキスト ボックス 402">
          <a:extLst>
            <a:ext uri="{FF2B5EF4-FFF2-40B4-BE49-F238E27FC236}">
              <a16:creationId xmlns:a16="http://schemas.microsoft.com/office/drawing/2014/main" id="{2370E414-34BB-4097-B0F9-2BBAE934490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04" name="テキスト ボックス 403">
          <a:extLst>
            <a:ext uri="{FF2B5EF4-FFF2-40B4-BE49-F238E27FC236}">
              <a16:creationId xmlns:a16="http://schemas.microsoft.com/office/drawing/2014/main" id="{DF8ABBB6-E7E5-4FBD-BD92-29F152964581}"/>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05" name="テキスト ボックス 404">
          <a:extLst>
            <a:ext uri="{FF2B5EF4-FFF2-40B4-BE49-F238E27FC236}">
              <a16:creationId xmlns:a16="http://schemas.microsoft.com/office/drawing/2014/main" id="{8EA34F15-D024-4AD5-AA33-C2DDB69C2CFF}"/>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06" name="テキスト ボックス 405">
          <a:extLst>
            <a:ext uri="{FF2B5EF4-FFF2-40B4-BE49-F238E27FC236}">
              <a16:creationId xmlns:a16="http://schemas.microsoft.com/office/drawing/2014/main" id="{8BDB66D5-F93E-40FF-8D5E-BBC299AE549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22860</xdr:rowOff>
    </xdr:from>
    <xdr:to>
      <xdr:col>116</xdr:col>
      <xdr:colOff>114300</xdr:colOff>
      <xdr:row>63</xdr:row>
      <xdr:rowOff>124460</xdr:rowOff>
    </xdr:to>
    <xdr:sp macro="" textlink="">
      <xdr:nvSpPr>
        <xdr:cNvPr id="407" name="楕円 406">
          <a:extLst>
            <a:ext uri="{FF2B5EF4-FFF2-40B4-BE49-F238E27FC236}">
              <a16:creationId xmlns:a16="http://schemas.microsoft.com/office/drawing/2014/main" id="{C8B6522C-46A7-4641-BC6E-0435D24839D6}"/>
            </a:ext>
          </a:extLst>
        </xdr:cNvPr>
        <xdr:cNvSpPr/>
      </xdr:nvSpPr>
      <xdr:spPr>
        <a:xfrm>
          <a:off x="22110700" y="1082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132097</xdr:rowOff>
    </xdr:from>
    <xdr:ext cx="469744" cy="259045"/>
    <xdr:sp macro="" textlink="">
      <xdr:nvSpPr>
        <xdr:cNvPr id="408" name="【保健センター・保健所】&#10;一人当たり面積該当値テキスト">
          <a:extLst>
            <a:ext uri="{FF2B5EF4-FFF2-40B4-BE49-F238E27FC236}">
              <a16:creationId xmlns:a16="http://schemas.microsoft.com/office/drawing/2014/main" id="{9DA4B715-9598-4E04-82E5-EF0D4A52AE24}"/>
            </a:ext>
          </a:extLst>
        </xdr:cNvPr>
        <xdr:cNvSpPr txBox="1"/>
      </xdr:nvSpPr>
      <xdr:spPr>
        <a:xfrm>
          <a:off x="22199600" y="10761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27940</xdr:rowOff>
    </xdr:from>
    <xdr:to>
      <xdr:col>112</xdr:col>
      <xdr:colOff>38100</xdr:colOff>
      <xdr:row>63</xdr:row>
      <xdr:rowOff>129540</xdr:rowOff>
    </xdr:to>
    <xdr:sp macro="" textlink="">
      <xdr:nvSpPr>
        <xdr:cNvPr id="409" name="楕円 408">
          <a:extLst>
            <a:ext uri="{FF2B5EF4-FFF2-40B4-BE49-F238E27FC236}">
              <a16:creationId xmlns:a16="http://schemas.microsoft.com/office/drawing/2014/main" id="{72090CAD-B376-49DC-9EE6-7DEC5C9D5036}"/>
            </a:ext>
          </a:extLst>
        </xdr:cNvPr>
        <xdr:cNvSpPr/>
      </xdr:nvSpPr>
      <xdr:spPr>
        <a:xfrm>
          <a:off x="21272500" y="1082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73660</xdr:rowOff>
    </xdr:from>
    <xdr:to>
      <xdr:col>116</xdr:col>
      <xdr:colOff>63500</xdr:colOff>
      <xdr:row>63</xdr:row>
      <xdr:rowOff>78740</xdr:rowOff>
    </xdr:to>
    <xdr:cxnSp macro="">
      <xdr:nvCxnSpPr>
        <xdr:cNvPr id="410" name="直線コネクタ 409">
          <a:extLst>
            <a:ext uri="{FF2B5EF4-FFF2-40B4-BE49-F238E27FC236}">
              <a16:creationId xmlns:a16="http://schemas.microsoft.com/office/drawing/2014/main" id="{92C0A527-5783-4520-9C6E-1578F7000956}"/>
            </a:ext>
          </a:extLst>
        </xdr:cNvPr>
        <xdr:cNvCxnSpPr/>
      </xdr:nvCxnSpPr>
      <xdr:spPr>
        <a:xfrm flipV="1">
          <a:off x="21323300" y="10875010"/>
          <a:ext cx="8382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31750</xdr:rowOff>
    </xdr:from>
    <xdr:to>
      <xdr:col>107</xdr:col>
      <xdr:colOff>101600</xdr:colOff>
      <xdr:row>63</xdr:row>
      <xdr:rowOff>133350</xdr:rowOff>
    </xdr:to>
    <xdr:sp macro="" textlink="">
      <xdr:nvSpPr>
        <xdr:cNvPr id="411" name="楕円 410">
          <a:extLst>
            <a:ext uri="{FF2B5EF4-FFF2-40B4-BE49-F238E27FC236}">
              <a16:creationId xmlns:a16="http://schemas.microsoft.com/office/drawing/2014/main" id="{8D8416FF-CF20-465E-BFE6-B2B1E8E551D2}"/>
            </a:ext>
          </a:extLst>
        </xdr:cNvPr>
        <xdr:cNvSpPr/>
      </xdr:nvSpPr>
      <xdr:spPr>
        <a:xfrm>
          <a:off x="20383500" y="1083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78740</xdr:rowOff>
    </xdr:from>
    <xdr:to>
      <xdr:col>111</xdr:col>
      <xdr:colOff>177800</xdr:colOff>
      <xdr:row>63</xdr:row>
      <xdr:rowOff>82550</xdr:rowOff>
    </xdr:to>
    <xdr:cxnSp macro="">
      <xdr:nvCxnSpPr>
        <xdr:cNvPr id="412" name="直線コネクタ 411">
          <a:extLst>
            <a:ext uri="{FF2B5EF4-FFF2-40B4-BE49-F238E27FC236}">
              <a16:creationId xmlns:a16="http://schemas.microsoft.com/office/drawing/2014/main" id="{1F63A259-355F-4B6F-BAD6-7B96CBE2370B}"/>
            </a:ext>
          </a:extLst>
        </xdr:cNvPr>
        <xdr:cNvCxnSpPr/>
      </xdr:nvCxnSpPr>
      <xdr:spPr>
        <a:xfrm flipV="1">
          <a:off x="20434300" y="108800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36830</xdr:rowOff>
    </xdr:from>
    <xdr:to>
      <xdr:col>102</xdr:col>
      <xdr:colOff>165100</xdr:colOff>
      <xdr:row>63</xdr:row>
      <xdr:rowOff>138430</xdr:rowOff>
    </xdr:to>
    <xdr:sp macro="" textlink="">
      <xdr:nvSpPr>
        <xdr:cNvPr id="413" name="楕円 412">
          <a:extLst>
            <a:ext uri="{FF2B5EF4-FFF2-40B4-BE49-F238E27FC236}">
              <a16:creationId xmlns:a16="http://schemas.microsoft.com/office/drawing/2014/main" id="{FAC89DEE-7B74-4072-9C6A-1D85F093640D}"/>
            </a:ext>
          </a:extLst>
        </xdr:cNvPr>
        <xdr:cNvSpPr/>
      </xdr:nvSpPr>
      <xdr:spPr>
        <a:xfrm>
          <a:off x="194945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82550</xdr:rowOff>
    </xdr:from>
    <xdr:to>
      <xdr:col>107</xdr:col>
      <xdr:colOff>50800</xdr:colOff>
      <xdr:row>63</xdr:row>
      <xdr:rowOff>87630</xdr:rowOff>
    </xdr:to>
    <xdr:cxnSp macro="">
      <xdr:nvCxnSpPr>
        <xdr:cNvPr id="414" name="直線コネクタ 413">
          <a:extLst>
            <a:ext uri="{FF2B5EF4-FFF2-40B4-BE49-F238E27FC236}">
              <a16:creationId xmlns:a16="http://schemas.microsoft.com/office/drawing/2014/main" id="{7557AB1A-B466-467C-9FF4-42FAE7AAA676}"/>
            </a:ext>
          </a:extLst>
        </xdr:cNvPr>
        <xdr:cNvCxnSpPr/>
      </xdr:nvCxnSpPr>
      <xdr:spPr>
        <a:xfrm flipV="1">
          <a:off x="19545300" y="1088390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41910</xdr:rowOff>
    </xdr:from>
    <xdr:to>
      <xdr:col>98</xdr:col>
      <xdr:colOff>38100</xdr:colOff>
      <xdr:row>63</xdr:row>
      <xdr:rowOff>143510</xdr:rowOff>
    </xdr:to>
    <xdr:sp macro="" textlink="">
      <xdr:nvSpPr>
        <xdr:cNvPr id="415" name="楕円 414">
          <a:extLst>
            <a:ext uri="{FF2B5EF4-FFF2-40B4-BE49-F238E27FC236}">
              <a16:creationId xmlns:a16="http://schemas.microsoft.com/office/drawing/2014/main" id="{67FB7EB1-288B-4B7A-83E8-93690A2C57FF}"/>
            </a:ext>
          </a:extLst>
        </xdr:cNvPr>
        <xdr:cNvSpPr/>
      </xdr:nvSpPr>
      <xdr:spPr>
        <a:xfrm>
          <a:off x="18605500" y="1084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87630</xdr:rowOff>
    </xdr:from>
    <xdr:to>
      <xdr:col>102</xdr:col>
      <xdr:colOff>114300</xdr:colOff>
      <xdr:row>63</xdr:row>
      <xdr:rowOff>92710</xdr:rowOff>
    </xdr:to>
    <xdr:cxnSp macro="">
      <xdr:nvCxnSpPr>
        <xdr:cNvPr id="416" name="直線コネクタ 415">
          <a:extLst>
            <a:ext uri="{FF2B5EF4-FFF2-40B4-BE49-F238E27FC236}">
              <a16:creationId xmlns:a16="http://schemas.microsoft.com/office/drawing/2014/main" id="{3312226D-D6E7-4B2B-88C2-15E42CA7ED17}"/>
            </a:ext>
          </a:extLst>
        </xdr:cNvPr>
        <xdr:cNvCxnSpPr/>
      </xdr:nvCxnSpPr>
      <xdr:spPr>
        <a:xfrm flipV="1">
          <a:off x="18656300" y="1088898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88917</xdr:rowOff>
    </xdr:from>
    <xdr:ext cx="469744" cy="259045"/>
    <xdr:sp macro="" textlink="">
      <xdr:nvSpPr>
        <xdr:cNvPr id="417" name="n_1aveValue【保健センター・保健所】&#10;一人当たり面積">
          <a:extLst>
            <a:ext uri="{FF2B5EF4-FFF2-40B4-BE49-F238E27FC236}">
              <a16:creationId xmlns:a16="http://schemas.microsoft.com/office/drawing/2014/main" id="{F2001F4D-A484-437A-BFCE-5ACAF73C9A7D}"/>
            </a:ext>
          </a:extLst>
        </xdr:cNvPr>
        <xdr:cNvSpPr txBox="1"/>
      </xdr:nvSpPr>
      <xdr:spPr>
        <a:xfrm>
          <a:off x="21075727" y="10547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71137</xdr:rowOff>
    </xdr:from>
    <xdr:ext cx="469744" cy="259045"/>
    <xdr:sp macro="" textlink="">
      <xdr:nvSpPr>
        <xdr:cNvPr id="418" name="n_2aveValue【保健センター・保健所】&#10;一人当たり面積">
          <a:extLst>
            <a:ext uri="{FF2B5EF4-FFF2-40B4-BE49-F238E27FC236}">
              <a16:creationId xmlns:a16="http://schemas.microsoft.com/office/drawing/2014/main" id="{7DC2E0DE-CFE7-4150-80AC-E82158D89A0C}"/>
            </a:ext>
          </a:extLst>
        </xdr:cNvPr>
        <xdr:cNvSpPr txBox="1"/>
      </xdr:nvSpPr>
      <xdr:spPr>
        <a:xfrm>
          <a:off x="20199427" y="1052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72407</xdr:rowOff>
    </xdr:from>
    <xdr:ext cx="469744" cy="259045"/>
    <xdr:sp macro="" textlink="">
      <xdr:nvSpPr>
        <xdr:cNvPr id="419" name="n_3aveValue【保健センター・保健所】&#10;一人当たり面積">
          <a:extLst>
            <a:ext uri="{FF2B5EF4-FFF2-40B4-BE49-F238E27FC236}">
              <a16:creationId xmlns:a16="http://schemas.microsoft.com/office/drawing/2014/main" id="{53194E20-D6C9-49CB-993B-E46406B1077D}"/>
            </a:ext>
          </a:extLst>
        </xdr:cNvPr>
        <xdr:cNvSpPr txBox="1"/>
      </xdr:nvSpPr>
      <xdr:spPr>
        <a:xfrm>
          <a:off x="19310427" y="1053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123207</xdr:rowOff>
    </xdr:from>
    <xdr:ext cx="469744" cy="259045"/>
    <xdr:sp macro="" textlink="">
      <xdr:nvSpPr>
        <xdr:cNvPr id="420" name="n_4aveValue【保健センター・保健所】&#10;一人当たり面積">
          <a:extLst>
            <a:ext uri="{FF2B5EF4-FFF2-40B4-BE49-F238E27FC236}">
              <a16:creationId xmlns:a16="http://schemas.microsoft.com/office/drawing/2014/main" id="{6661114D-CC58-4213-BEF6-F5364CFAAE00}"/>
            </a:ext>
          </a:extLst>
        </xdr:cNvPr>
        <xdr:cNvSpPr txBox="1"/>
      </xdr:nvSpPr>
      <xdr:spPr>
        <a:xfrm>
          <a:off x="18421427" y="1058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120667</xdr:rowOff>
    </xdr:from>
    <xdr:ext cx="469744" cy="259045"/>
    <xdr:sp macro="" textlink="">
      <xdr:nvSpPr>
        <xdr:cNvPr id="421" name="n_1mainValue【保健センター・保健所】&#10;一人当たり面積">
          <a:extLst>
            <a:ext uri="{FF2B5EF4-FFF2-40B4-BE49-F238E27FC236}">
              <a16:creationId xmlns:a16="http://schemas.microsoft.com/office/drawing/2014/main" id="{7377338B-3AF9-410C-AB04-4541A53AF691}"/>
            </a:ext>
          </a:extLst>
        </xdr:cNvPr>
        <xdr:cNvSpPr txBox="1"/>
      </xdr:nvSpPr>
      <xdr:spPr>
        <a:xfrm>
          <a:off x="21075727" y="10922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124477</xdr:rowOff>
    </xdr:from>
    <xdr:ext cx="469744" cy="259045"/>
    <xdr:sp macro="" textlink="">
      <xdr:nvSpPr>
        <xdr:cNvPr id="422" name="n_2mainValue【保健センター・保健所】&#10;一人当たり面積">
          <a:extLst>
            <a:ext uri="{FF2B5EF4-FFF2-40B4-BE49-F238E27FC236}">
              <a16:creationId xmlns:a16="http://schemas.microsoft.com/office/drawing/2014/main" id="{D060BB5F-D9F6-42FE-9E3D-ACBF2A3BF80A}"/>
            </a:ext>
          </a:extLst>
        </xdr:cNvPr>
        <xdr:cNvSpPr txBox="1"/>
      </xdr:nvSpPr>
      <xdr:spPr>
        <a:xfrm>
          <a:off x="20199427" y="1092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129557</xdr:rowOff>
    </xdr:from>
    <xdr:ext cx="469744" cy="259045"/>
    <xdr:sp macro="" textlink="">
      <xdr:nvSpPr>
        <xdr:cNvPr id="423" name="n_3mainValue【保健センター・保健所】&#10;一人当たり面積">
          <a:extLst>
            <a:ext uri="{FF2B5EF4-FFF2-40B4-BE49-F238E27FC236}">
              <a16:creationId xmlns:a16="http://schemas.microsoft.com/office/drawing/2014/main" id="{6AB01967-F548-4C6B-9E0D-4E81AFB98A8A}"/>
            </a:ext>
          </a:extLst>
        </xdr:cNvPr>
        <xdr:cNvSpPr txBox="1"/>
      </xdr:nvSpPr>
      <xdr:spPr>
        <a:xfrm>
          <a:off x="19310427"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134637</xdr:rowOff>
    </xdr:from>
    <xdr:ext cx="469744" cy="259045"/>
    <xdr:sp macro="" textlink="">
      <xdr:nvSpPr>
        <xdr:cNvPr id="424" name="n_4mainValue【保健センター・保健所】&#10;一人当たり面積">
          <a:extLst>
            <a:ext uri="{FF2B5EF4-FFF2-40B4-BE49-F238E27FC236}">
              <a16:creationId xmlns:a16="http://schemas.microsoft.com/office/drawing/2014/main" id="{EAD83BBD-A795-407D-8B83-95A970805441}"/>
            </a:ext>
          </a:extLst>
        </xdr:cNvPr>
        <xdr:cNvSpPr txBox="1"/>
      </xdr:nvSpPr>
      <xdr:spPr>
        <a:xfrm>
          <a:off x="18421427" y="10935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5" name="正方形/長方形 424">
          <a:extLst>
            <a:ext uri="{FF2B5EF4-FFF2-40B4-BE49-F238E27FC236}">
              <a16:creationId xmlns:a16="http://schemas.microsoft.com/office/drawing/2014/main" id="{3471103A-27C8-4BD1-9EC9-9D1D1957795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6" name="正方形/長方形 425">
          <a:extLst>
            <a:ext uri="{FF2B5EF4-FFF2-40B4-BE49-F238E27FC236}">
              <a16:creationId xmlns:a16="http://schemas.microsoft.com/office/drawing/2014/main" id="{AD4103D4-8D21-4DD4-8310-1573197018E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7" name="正方形/長方形 426">
          <a:extLst>
            <a:ext uri="{FF2B5EF4-FFF2-40B4-BE49-F238E27FC236}">
              <a16:creationId xmlns:a16="http://schemas.microsoft.com/office/drawing/2014/main" id="{32E6D7EE-4481-4846-8D08-831F2B0E9BB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8" name="正方形/長方形 427">
          <a:extLst>
            <a:ext uri="{FF2B5EF4-FFF2-40B4-BE49-F238E27FC236}">
              <a16:creationId xmlns:a16="http://schemas.microsoft.com/office/drawing/2014/main" id="{A9CC9A18-1C61-43AC-A723-258B12AC180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9" name="正方形/長方形 428">
          <a:extLst>
            <a:ext uri="{FF2B5EF4-FFF2-40B4-BE49-F238E27FC236}">
              <a16:creationId xmlns:a16="http://schemas.microsoft.com/office/drawing/2014/main" id="{0E78DAD7-7661-404B-9B3A-5A7740BDB39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0" name="正方形/長方形 429">
          <a:extLst>
            <a:ext uri="{FF2B5EF4-FFF2-40B4-BE49-F238E27FC236}">
              <a16:creationId xmlns:a16="http://schemas.microsoft.com/office/drawing/2014/main" id="{CE38E6DD-D173-4039-8814-7F907637CFD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1" name="正方形/長方形 430">
          <a:extLst>
            <a:ext uri="{FF2B5EF4-FFF2-40B4-BE49-F238E27FC236}">
              <a16:creationId xmlns:a16="http://schemas.microsoft.com/office/drawing/2014/main" id="{D87E8CC4-02FD-4CFF-A512-505899707E4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2" name="正方形/長方形 431">
          <a:extLst>
            <a:ext uri="{FF2B5EF4-FFF2-40B4-BE49-F238E27FC236}">
              <a16:creationId xmlns:a16="http://schemas.microsoft.com/office/drawing/2014/main" id="{246D7348-DDC1-4B09-8599-C632D527EC86}"/>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3" name="テキスト ボックス 432">
          <a:extLst>
            <a:ext uri="{FF2B5EF4-FFF2-40B4-BE49-F238E27FC236}">
              <a16:creationId xmlns:a16="http://schemas.microsoft.com/office/drawing/2014/main" id="{A8362ED4-21DC-4C06-A188-73D4DE5ACEA9}"/>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4" name="直線コネクタ 433">
          <a:extLst>
            <a:ext uri="{FF2B5EF4-FFF2-40B4-BE49-F238E27FC236}">
              <a16:creationId xmlns:a16="http://schemas.microsoft.com/office/drawing/2014/main" id="{0D7952FD-259A-4C72-98E2-80986BE5374C}"/>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35" name="テキスト ボックス 434">
          <a:extLst>
            <a:ext uri="{FF2B5EF4-FFF2-40B4-BE49-F238E27FC236}">
              <a16:creationId xmlns:a16="http://schemas.microsoft.com/office/drawing/2014/main" id="{C1BFF2EC-33D2-4C58-9A44-51930DEB878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36" name="直線コネクタ 435">
          <a:extLst>
            <a:ext uri="{FF2B5EF4-FFF2-40B4-BE49-F238E27FC236}">
              <a16:creationId xmlns:a16="http://schemas.microsoft.com/office/drawing/2014/main" id="{B461CCA6-598A-4551-9F45-78A8B77AAA49}"/>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437" name="テキスト ボックス 436">
          <a:extLst>
            <a:ext uri="{FF2B5EF4-FFF2-40B4-BE49-F238E27FC236}">
              <a16:creationId xmlns:a16="http://schemas.microsoft.com/office/drawing/2014/main" id="{20A853C9-1E12-4DA9-AAAF-485C1D878BE2}"/>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38" name="直線コネクタ 437">
          <a:extLst>
            <a:ext uri="{FF2B5EF4-FFF2-40B4-BE49-F238E27FC236}">
              <a16:creationId xmlns:a16="http://schemas.microsoft.com/office/drawing/2014/main" id="{7CE5D3DC-3019-4E72-B0A4-32F4D72335D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39" name="テキスト ボックス 438">
          <a:extLst>
            <a:ext uri="{FF2B5EF4-FFF2-40B4-BE49-F238E27FC236}">
              <a16:creationId xmlns:a16="http://schemas.microsoft.com/office/drawing/2014/main" id="{BE3DABF2-2ABB-4D29-9207-C630D94D40F7}"/>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40" name="直線コネクタ 439">
          <a:extLst>
            <a:ext uri="{FF2B5EF4-FFF2-40B4-BE49-F238E27FC236}">
              <a16:creationId xmlns:a16="http://schemas.microsoft.com/office/drawing/2014/main" id="{E0D5C961-659D-4542-A06D-5784D5AF3E02}"/>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41" name="テキスト ボックス 440">
          <a:extLst>
            <a:ext uri="{FF2B5EF4-FFF2-40B4-BE49-F238E27FC236}">
              <a16:creationId xmlns:a16="http://schemas.microsoft.com/office/drawing/2014/main" id="{82A188F4-F5C4-4A47-B315-6F02849E614E}"/>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42" name="直線コネクタ 441">
          <a:extLst>
            <a:ext uri="{FF2B5EF4-FFF2-40B4-BE49-F238E27FC236}">
              <a16:creationId xmlns:a16="http://schemas.microsoft.com/office/drawing/2014/main" id="{47F1E4D4-0B26-45D6-9D21-A716B26C2EAF}"/>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43" name="テキスト ボックス 442">
          <a:extLst>
            <a:ext uri="{FF2B5EF4-FFF2-40B4-BE49-F238E27FC236}">
              <a16:creationId xmlns:a16="http://schemas.microsoft.com/office/drawing/2014/main" id="{C0F4263C-1EAD-41C0-B702-085E918AC28E}"/>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44" name="直線コネクタ 443">
          <a:extLst>
            <a:ext uri="{FF2B5EF4-FFF2-40B4-BE49-F238E27FC236}">
              <a16:creationId xmlns:a16="http://schemas.microsoft.com/office/drawing/2014/main" id="{8BE2438C-17AD-4172-A022-4F061E607C9B}"/>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445" name="テキスト ボックス 444">
          <a:extLst>
            <a:ext uri="{FF2B5EF4-FFF2-40B4-BE49-F238E27FC236}">
              <a16:creationId xmlns:a16="http://schemas.microsoft.com/office/drawing/2014/main" id="{12A2CD67-1F9C-49AC-A70A-616D2F6E9214}"/>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6" name="直線コネクタ 445">
          <a:extLst>
            <a:ext uri="{FF2B5EF4-FFF2-40B4-BE49-F238E27FC236}">
              <a16:creationId xmlns:a16="http://schemas.microsoft.com/office/drawing/2014/main" id="{1A6F9ECB-FBD3-4664-8690-54C3AF9B58A5}"/>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447" name="テキスト ボックス 446">
          <a:extLst>
            <a:ext uri="{FF2B5EF4-FFF2-40B4-BE49-F238E27FC236}">
              <a16:creationId xmlns:a16="http://schemas.microsoft.com/office/drawing/2014/main" id="{89850B84-6E89-4A41-961B-9F80BAB2C079}"/>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48" name="【消防施設】&#10;有形固定資産減価償却率グラフ枠">
          <a:extLst>
            <a:ext uri="{FF2B5EF4-FFF2-40B4-BE49-F238E27FC236}">
              <a16:creationId xmlns:a16="http://schemas.microsoft.com/office/drawing/2014/main" id="{A5D921C5-24AD-4093-AAF2-78C848616F8F}"/>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30480</xdr:rowOff>
    </xdr:from>
    <xdr:to>
      <xdr:col>85</xdr:col>
      <xdr:colOff>126364</xdr:colOff>
      <xdr:row>86</xdr:row>
      <xdr:rowOff>83820</xdr:rowOff>
    </xdr:to>
    <xdr:cxnSp macro="">
      <xdr:nvCxnSpPr>
        <xdr:cNvPr id="449" name="直線コネクタ 448">
          <a:extLst>
            <a:ext uri="{FF2B5EF4-FFF2-40B4-BE49-F238E27FC236}">
              <a16:creationId xmlns:a16="http://schemas.microsoft.com/office/drawing/2014/main" id="{23A650AD-76AE-4BF4-A5F9-62449F3E1771}"/>
            </a:ext>
          </a:extLst>
        </xdr:cNvPr>
        <xdr:cNvCxnSpPr/>
      </xdr:nvCxnSpPr>
      <xdr:spPr>
        <a:xfrm flipV="1">
          <a:off x="16318864" y="13232130"/>
          <a:ext cx="0" cy="1596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87647</xdr:rowOff>
    </xdr:from>
    <xdr:ext cx="405111" cy="259045"/>
    <xdr:sp macro="" textlink="">
      <xdr:nvSpPr>
        <xdr:cNvPr id="450" name="【消防施設】&#10;有形固定資産減価償却率最小値テキスト">
          <a:extLst>
            <a:ext uri="{FF2B5EF4-FFF2-40B4-BE49-F238E27FC236}">
              <a16:creationId xmlns:a16="http://schemas.microsoft.com/office/drawing/2014/main" id="{FD501B32-B93B-44E2-860E-4BCDE521D436}"/>
            </a:ext>
          </a:extLst>
        </xdr:cNvPr>
        <xdr:cNvSpPr txBox="1"/>
      </xdr:nvSpPr>
      <xdr:spPr>
        <a:xfrm>
          <a:off x="16357600" y="1483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83820</xdr:rowOff>
    </xdr:from>
    <xdr:to>
      <xdr:col>86</xdr:col>
      <xdr:colOff>25400</xdr:colOff>
      <xdr:row>86</xdr:row>
      <xdr:rowOff>83820</xdr:rowOff>
    </xdr:to>
    <xdr:cxnSp macro="">
      <xdr:nvCxnSpPr>
        <xdr:cNvPr id="451" name="直線コネクタ 450">
          <a:extLst>
            <a:ext uri="{FF2B5EF4-FFF2-40B4-BE49-F238E27FC236}">
              <a16:creationId xmlns:a16="http://schemas.microsoft.com/office/drawing/2014/main" id="{8DD13037-EA9C-4B0A-B0B2-D201BD32AD58}"/>
            </a:ext>
          </a:extLst>
        </xdr:cNvPr>
        <xdr:cNvCxnSpPr/>
      </xdr:nvCxnSpPr>
      <xdr:spPr>
        <a:xfrm>
          <a:off x="16230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148607</xdr:rowOff>
    </xdr:from>
    <xdr:ext cx="405111" cy="259045"/>
    <xdr:sp macro="" textlink="">
      <xdr:nvSpPr>
        <xdr:cNvPr id="452" name="【消防施設】&#10;有形固定資産減価償却率最大値テキスト">
          <a:extLst>
            <a:ext uri="{FF2B5EF4-FFF2-40B4-BE49-F238E27FC236}">
              <a16:creationId xmlns:a16="http://schemas.microsoft.com/office/drawing/2014/main" id="{B1D81592-F4CF-41D1-B777-27829B76A35C}"/>
            </a:ext>
          </a:extLst>
        </xdr:cNvPr>
        <xdr:cNvSpPr txBox="1"/>
      </xdr:nvSpPr>
      <xdr:spPr>
        <a:xfrm>
          <a:off x="16357600" y="1300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30480</xdr:rowOff>
    </xdr:from>
    <xdr:to>
      <xdr:col>86</xdr:col>
      <xdr:colOff>25400</xdr:colOff>
      <xdr:row>77</xdr:row>
      <xdr:rowOff>30480</xdr:rowOff>
    </xdr:to>
    <xdr:cxnSp macro="">
      <xdr:nvCxnSpPr>
        <xdr:cNvPr id="453" name="直線コネクタ 452">
          <a:extLst>
            <a:ext uri="{FF2B5EF4-FFF2-40B4-BE49-F238E27FC236}">
              <a16:creationId xmlns:a16="http://schemas.microsoft.com/office/drawing/2014/main" id="{53919C81-E303-49F3-9A2F-8AE481D06100}"/>
            </a:ext>
          </a:extLst>
        </xdr:cNvPr>
        <xdr:cNvCxnSpPr/>
      </xdr:nvCxnSpPr>
      <xdr:spPr>
        <a:xfrm>
          <a:off x="16230600" y="1323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44466</xdr:rowOff>
    </xdr:from>
    <xdr:ext cx="405111" cy="259045"/>
    <xdr:sp macro="" textlink="">
      <xdr:nvSpPr>
        <xdr:cNvPr id="454" name="【消防施設】&#10;有形固定資産減価償却率平均値テキスト">
          <a:extLst>
            <a:ext uri="{FF2B5EF4-FFF2-40B4-BE49-F238E27FC236}">
              <a16:creationId xmlns:a16="http://schemas.microsoft.com/office/drawing/2014/main" id="{4812D3A4-6997-4258-A39A-9FF791350CB6}"/>
            </a:ext>
          </a:extLst>
        </xdr:cNvPr>
        <xdr:cNvSpPr txBox="1"/>
      </xdr:nvSpPr>
      <xdr:spPr>
        <a:xfrm>
          <a:off x="16357600" y="1393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455" name="フローチャート: 判断 454">
          <a:extLst>
            <a:ext uri="{FF2B5EF4-FFF2-40B4-BE49-F238E27FC236}">
              <a16:creationId xmlns:a16="http://schemas.microsoft.com/office/drawing/2014/main" id="{118F8D26-296B-4BF1-AF94-1D2A063A43E4}"/>
            </a:ext>
          </a:extLst>
        </xdr:cNvPr>
        <xdr:cNvSpPr/>
      </xdr:nvSpPr>
      <xdr:spPr>
        <a:xfrm>
          <a:off x="16268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122555</xdr:rowOff>
    </xdr:from>
    <xdr:to>
      <xdr:col>81</xdr:col>
      <xdr:colOff>101600</xdr:colOff>
      <xdr:row>83</xdr:row>
      <xdr:rowOff>52705</xdr:rowOff>
    </xdr:to>
    <xdr:sp macro="" textlink="">
      <xdr:nvSpPr>
        <xdr:cNvPr id="456" name="フローチャート: 判断 455">
          <a:extLst>
            <a:ext uri="{FF2B5EF4-FFF2-40B4-BE49-F238E27FC236}">
              <a16:creationId xmlns:a16="http://schemas.microsoft.com/office/drawing/2014/main" id="{8194CB06-CB0E-4CDC-BF16-B3B2435A38C4}"/>
            </a:ext>
          </a:extLst>
        </xdr:cNvPr>
        <xdr:cNvSpPr/>
      </xdr:nvSpPr>
      <xdr:spPr>
        <a:xfrm>
          <a:off x="15430500" y="1418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170180</xdr:rowOff>
    </xdr:from>
    <xdr:to>
      <xdr:col>76</xdr:col>
      <xdr:colOff>165100</xdr:colOff>
      <xdr:row>82</xdr:row>
      <xdr:rowOff>100330</xdr:rowOff>
    </xdr:to>
    <xdr:sp macro="" textlink="">
      <xdr:nvSpPr>
        <xdr:cNvPr id="457" name="フローチャート: 判断 456">
          <a:extLst>
            <a:ext uri="{FF2B5EF4-FFF2-40B4-BE49-F238E27FC236}">
              <a16:creationId xmlns:a16="http://schemas.microsoft.com/office/drawing/2014/main" id="{1E63668A-74A1-434D-998D-CA650FECA13F}"/>
            </a:ext>
          </a:extLst>
        </xdr:cNvPr>
        <xdr:cNvSpPr/>
      </xdr:nvSpPr>
      <xdr:spPr>
        <a:xfrm>
          <a:off x="14541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84455</xdr:rowOff>
    </xdr:from>
    <xdr:to>
      <xdr:col>72</xdr:col>
      <xdr:colOff>38100</xdr:colOff>
      <xdr:row>83</xdr:row>
      <xdr:rowOff>14605</xdr:rowOff>
    </xdr:to>
    <xdr:sp macro="" textlink="">
      <xdr:nvSpPr>
        <xdr:cNvPr id="458" name="フローチャート: 判断 457">
          <a:extLst>
            <a:ext uri="{FF2B5EF4-FFF2-40B4-BE49-F238E27FC236}">
              <a16:creationId xmlns:a16="http://schemas.microsoft.com/office/drawing/2014/main" id="{F18897DD-A738-4C67-99A6-CA51B7266065}"/>
            </a:ext>
          </a:extLst>
        </xdr:cNvPr>
        <xdr:cNvSpPr/>
      </xdr:nvSpPr>
      <xdr:spPr>
        <a:xfrm>
          <a:off x="13652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38736</xdr:rowOff>
    </xdr:from>
    <xdr:to>
      <xdr:col>67</xdr:col>
      <xdr:colOff>101600</xdr:colOff>
      <xdr:row>81</xdr:row>
      <xdr:rowOff>140336</xdr:rowOff>
    </xdr:to>
    <xdr:sp macro="" textlink="">
      <xdr:nvSpPr>
        <xdr:cNvPr id="459" name="フローチャート: 判断 458">
          <a:extLst>
            <a:ext uri="{FF2B5EF4-FFF2-40B4-BE49-F238E27FC236}">
              <a16:creationId xmlns:a16="http://schemas.microsoft.com/office/drawing/2014/main" id="{CE6E6DAD-43E5-42C5-B4F8-9C0DB0D6437F}"/>
            </a:ext>
          </a:extLst>
        </xdr:cNvPr>
        <xdr:cNvSpPr/>
      </xdr:nvSpPr>
      <xdr:spPr>
        <a:xfrm>
          <a:off x="12763500" y="1392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60" name="テキスト ボックス 459">
          <a:extLst>
            <a:ext uri="{FF2B5EF4-FFF2-40B4-BE49-F238E27FC236}">
              <a16:creationId xmlns:a16="http://schemas.microsoft.com/office/drawing/2014/main" id="{C414F6BB-1531-42A3-838A-D486B3619583}"/>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1" name="テキスト ボックス 460">
          <a:extLst>
            <a:ext uri="{FF2B5EF4-FFF2-40B4-BE49-F238E27FC236}">
              <a16:creationId xmlns:a16="http://schemas.microsoft.com/office/drawing/2014/main" id="{B3216618-258D-4B30-94DA-4E9FF76F5252}"/>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2" name="テキスト ボックス 461">
          <a:extLst>
            <a:ext uri="{FF2B5EF4-FFF2-40B4-BE49-F238E27FC236}">
              <a16:creationId xmlns:a16="http://schemas.microsoft.com/office/drawing/2014/main" id="{4F8A6F62-9AB7-4DB8-A1F4-589445549545}"/>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3" name="テキスト ボックス 462">
          <a:extLst>
            <a:ext uri="{FF2B5EF4-FFF2-40B4-BE49-F238E27FC236}">
              <a16:creationId xmlns:a16="http://schemas.microsoft.com/office/drawing/2014/main" id="{DF45DF24-D91E-4422-8EBC-CBF5A5B4BBC6}"/>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4" name="テキスト ボックス 463">
          <a:extLst>
            <a:ext uri="{FF2B5EF4-FFF2-40B4-BE49-F238E27FC236}">
              <a16:creationId xmlns:a16="http://schemas.microsoft.com/office/drawing/2014/main" id="{B6784862-10CB-4155-B279-047C3220B49C}"/>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97789</xdr:rowOff>
    </xdr:from>
    <xdr:to>
      <xdr:col>85</xdr:col>
      <xdr:colOff>177800</xdr:colOff>
      <xdr:row>86</xdr:row>
      <xdr:rowOff>27939</xdr:rowOff>
    </xdr:to>
    <xdr:sp macro="" textlink="">
      <xdr:nvSpPr>
        <xdr:cNvPr id="465" name="楕円 464">
          <a:extLst>
            <a:ext uri="{FF2B5EF4-FFF2-40B4-BE49-F238E27FC236}">
              <a16:creationId xmlns:a16="http://schemas.microsoft.com/office/drawing/2014/main" id="{B8A0D5D8-6708-4C80-8B08-15F5258D0C90}"/>
            </a:ext>
          </a:extLst>
        </xdr:cNvPr>
        <xdr:cNvSpPr/>
      </xdr:nvSpPr>
      <xdr:spPr>
        <a:xfrm>
          <a:off x="16268700" y="1467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12716</xdr:rowOff>
    </xdr:from>
    <xdr:ext cx="405111" cy="259045"/>
    <xdr:sp macro="" textlink="">
      <xdr:nvSpPr>
        <xdr:cNvPr id="466" name="【消防施設】&#10;有形固定資産減価償却率該当値テキスト">
          <a:extLst>
            <a:ext uri="{FF2B5EF4-FFF2-40B4-BE49-F238E27FC236}">
              <a16:creationId xmlns:a16="http://schemas.microsoft.com/office/drawing/2014/main" id="{1FE52315-B3EE-42E5-B891-70EA981FD746}"/>
            </a:ext>
          </a:extLst>
        </xdr:cNvPr>
        <xdr:cNvSpPr txBox="1"/>
      </xdr:nvSpPr>
      <xdr:spPr>
        <a:xfrm>
          <a:off x="16357600" y="14585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65405</xdr:rowOff>
    </xdr:from>
    <xdr:to>
      <xdr:col>81</xdr:col>
      <xdr:colOff>101600</xdr:colOff>
      <xdr:row>85</xdr:row>
      <xdr:rowOff>167005</xdr:rowOff>
    </xdr:to>
    <xdr:sp macro="" textlink="">
      <xdr:nvSpPr>
        <xdr:cNvPr id="467" name="楕円 466">
          <a:extLst>
            <a:ext uri="{FF2B5EF4-FFF2-40B4-BE49-F238E27FC236}">
              <a16:creationId xmlns:a16="http://schemas.microsoft.com/office/drawing/2014/main" id="{070D53E5-1F9F-4E3C-9EA4-885901DB10BD}"/>
            </a:ext>
          </a:extLst>
        </xdr:cNvPr>
        <xdr:cNvSpPr/>
      </xdr:nvSpPr>
      <xdr:spPr>
        <a:xfrm>
          <a:off x="15430500" y="1463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116205</xdr:rowOff>
    </xdr:from>
    <xdr:to>
      <xdr:col>85</xdr:col>
      <xdr:colOff>127000</xdr:colOff>
      <xdr:row>85</xdr:row>
      <xdr:rowOff>148589</xdr:rowOff>
    </xdr:to>
    <xdr:cxnSp macro="">
      <xdr:nvCxnSpPr>
        <xdr:cNvPr id="468" name="直線コネクタ 467">
          <a:extLst>
            <a:ext uri="{FF2B5EF4-FFF2-40B4-BE49-F238E27FC236}">
              <a16:creationId xmlns:a16="http://schemas.microsoft.com/office/drawing/2014/main" id="{6BCC2F95-1F4C-43A3-9A72-787D4C4E93CF}"/>
            </a:ext>
          </a:extLst>
        </xdr:cNvPr>
        <xdr:cNvCxnSpPr/>
      </xdr:nvCxnSpPr>
      <xdr:spPr>
        <a:xfrm>
          <a:off x="15481300" y="14689455"/>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118745</xdr:rowOff>
    </xdr:from>
    <xdr:to>
      <xdr:col>76</xdr:col>
      <xdr:colOff>165100</xdr:colOff>
      <xdr:row>86</xdr:row>
      <xdr:rowOff>48895</xdr:rowOff>
    </xdr:to>
    <xdr:sp macro="" textlink="">
      <xdr:nvSpPr>
        <xdr:cNvPr id="469" name="楕円 468">
          <a:extLst>
            <a:ext uri="{FF2B5EF4-FFF2-40B4-BE49-F238E27FC236}">
              <a16:creationId xmlns:a16="http://schemas.microsoft.com/office/drawing/2014/main" id="{B05258D2-9D49-4840-9EAB-78B85565707A}"/>
            </a:ext>
          </a:extLst>
        </xdr:cNvPr>
        <xdr:cNvSpPr/>
      </xdr:nvSpPr>
      <xdr:spPr>
        <a:xfrm>
          <a:off x="14541500" y="1469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116205</xdr:rowOff>
    </xdr:from>
    <xdr:to>
      <xdr:col>81</xdr:col>
      <xdr:colOff>50800</xdr:colOff>
      <xdr:row>85</xdr:row>
      <xdr:rowOff>169545</xdr:rowOff>
    </xdr:to>
    <xdr:cxnSp macro="">
      <xdr:nvCxnSpPr>
        <xdr:cNvPr id="470" name="直線コネクタ 469">
          <a:extLst>
            <a:ext uri="{FF2B5EF4-FFF2-40B4-BE49-F238E27FC236}">
              <a16:creationId xmlns:a16="http://schemas.microsoft.com/office/drawing/2014/main" id="{C239A871-F79F-4771-87B1-88FFA6D676EE}"/>
            </a:ext>
          </a:extLst>
        </xdr:cNvPr>
        <xdr:cNvCxnSpPr/>
      </xdr:nvCxnSpPr>
      <xdr:spPr>
        <a:xfrm flipV="1">
          <a:off x="14592300" y="1468945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114936</xdr:rowOff>
    </xdr:from>
    <xdr:to>
      <xdr:col>72</xdr:col>
      <xdr:colOff>38100</xdr:colOff>
      <xdr:row>86</xdr:row>
      <xdr:rowOff>45086</xdr:rowOff>
    </xdr:to>
    <xdr:sp macro="" textlink="">
      <xdr:nvSpPr>
        <xdr:cNvPr id="471" name="楕円 470">
          <a:extLst>
            <a:ext uri="{FF2B5EF4-FFF2-40B4-BE49-F238E27FC236}">
              <a16:creationId xmlns:a16="http://schemas.microsoft.com/office/drawing/2014/main" id="{82D08CFD-42B3-4D41-8521-1B25B1DC363B}"/>
            </a:ext>
          </a:extLst>
        </xdr:cNvPr>
        <xdr:cNvSpPr/>
      </xdr:nvSpPr>
      <xdr:spPr>
        <a:xfrm>
          <a:off x="13652500" y="1468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165736</xdr:rowOff>
    </xdr:from>
    <xdr:to>
      <xdr:col>76</xdr:col>
      <xdr:colOff>114300</xdr:colOff>
      <xdr:row>85</xdr:row>
      <xdr:rowOff>169545</xdr:rowOff>
    </xdr:to>
    <xdr:cxnSp macro="">
      <xdr:nvCxnSpPr>
        <xdr:cNvPr id="472" name="直線コネクタ 471">
          <a:extLst>
            <a:ext uri="{FF2B5EF4-FFF2-40B4-BE49-F238E27FC236}">
              <a16:creationId xmlns:a16="http://schemas.microsoft.com/office/drawing/2014/main" id="{304DF14F-A5BA-48B2-8B3A-03A70C253214}"/>
            </a:ext>
          </a:extLst>
        </xdr:cNvPr>
        <xdr:cNvCxnSpPr/>
      </xdr:nvCxnSpPr>
      <xdr:spPr>
        <a:xfrm>
          <a:off x="13703300" y="14738986"/>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132080</xdr:rowOff>
    </xdr:from>
    <xdr:to>
      <xdr:col>67</xdr:col>
      <xdr:colOff>101600</xdr:colOff>
      <xdr:row>86</xdr:row>
      <xdr:rowOff>62230</xdr:rowOff>
    </xdr:to>
    <xdr:sp macro="" textlink="">
      <xdr:nvSpPr>
        <xdr:cNvPr id="473" name="楕円 472">
          <a:extLst>
            <a:ext uri="{FF2B5EF4-FFF2-40B4-BE49-F238E27FC236}">
              <a16:creationId xmlns:a16="http://schemas.microsoft.com/office/drawing/2014/main" id="{37A8D9DC-6FD5-4AF2-8DA8-D6DE1813867A}"/>
            </a:ext>
          </a:extLst>
        </xdr:cNvPr>
        <xdr:cNvSpPr/>
      </xdr:nvSpPr>
      <xdr:spPr>
        <a:xfrm>
          <a:off x="12763500" y="1470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165736</xdr:rowOff>
    </xdr:from>
    <xdr:to>
      <xdr:col>71</xdr:col>
      <xdr:colOff>177800</xdr:colOff>
      <xdr:row>86</xdr:row>
      <xdr:rowOff>11430</xdr:rowOff>
    </xdr:to>
    <xdr:cxnSp macro="">
      <xdr:nvCxnSpPr>
        <xdr:cNvPr id="474" name="直線コネクタ 473">
          <a:extLst>
            <a:ext uri="{FF2B5EF4-FFF2-40B4-BE49-F238E27FC236}">
              <a16:creationId xmlns:a16="http://schemas.microsoft.com/office/drawing/2014/main" id="{57379379-26E5-4BF4-9118-E009F4A32FF6}"/>
            </a:ext>
          </a:extLst>
        </xdr:cNvPr>
        <xdr:cNvCxnSpPr/>
      </xdr:nvCxnSpPr>
      <xdr:spPr>
        <a:xfrm flipV="1">
          <a:off x="12814300" y="14738986"/>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69232</xdr:rowOff>
    </xdr:from>
    <xdr:ext cx="405111" cy="259045"/>
    <xdr:sp macro="" textlink="">
      <xdr:nvSpPr>
        <xdr:cNvPr id="475" name="n_1aveValue【消防施設】&#10;有形固定資産減価償却率">
          <a:extLst>
            <a:ext uri="{FF2B5EF4-FFF2-40B4-BE49-F238E27FC236}">
              <a16:creationId xmlns:a16="http://schemas.microsoft.com/office/drawing/2014/main" id="{34D735C0-FBDA-4F1F-9DCA-EFE25589ACEC}"/>
            </a:ext>
          </a:extLst>
        </xdr:cNvPr>
        <xdr:cNvSpPr txBox="1"/>
      </xdr:nvSpPr>
      <xdr:spPr>
        <a:xfrm>
          <a:off x="15266044" y="1395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116857</xdr:rowOff>
    </xdr:from>
    <xdr:ext cx="405111" cy="259045"/>
    <xdr:sp macro="" textlink="">
      <xdr:nvSpPr>
        <xdr:cNvPr id="476" name="n_2aveValue【消防施設】&#10;有形固定資産減価償却率">
          <a:extLst>
            <a:ext uri="{FF2B5EF4-FFF2-40B4-BE49-F238E27FC236}">
              <a16:creationId xmlns:a16="http://schemas.microsoft.com/office/drawing/2014/main" id="{C0AC5192-D1C5-4E73-9927-EE83E75EE84A}"/>
            </a:ext>
          </a:extLst>
        </xdr:cNvPr>
        <xdr:cNvSpPr txBox="1"/>
      </xdr:nvSpPr>
      <xdr:spPr>
        <a:xfrm>
          <a:off x="1438974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31132</xdr:rowOff>
    </xdr:from>
    <xdr:ext cx="405111" cy="259045"/>
    <xdr:sp macro="" textlink="">
      <xdr:nvSpPr>
        <xdr:cNvPr id="477" name="n_3aveValue【消防施設】&#10;有形固定資産減価償却率">
          <a:extLst>
            <a:ext uri="{FF2B5EF4-FFF2-40B4-BE49-F238E27FC236}">
              <a16:creationId xmlns:a16="http://schemas.microsoft.com/office/drawing/2014/main" id="{8F2122EC-ABFE-4969-8D9D-B8B851DED263}"/>
            </a:ext>
          </a:extLst>
        </xdr:cNvPr>
        <xdr:cNvSpPr txBox="1"/>
      </xdr:nvSpPr>
      <xdr:spPr>
        <a:xfrm>
          <a:off x="13500744" y="1391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156863</xdr:rowOff>
    </xdr:from>
    <xdr:ext cx="405111" cy="259045"/>
    <xdr:sp macro="" textlink="">
      <xdr:nvSpPr>
        <xdr:cNvPr id="478" name="n_4aveValue【消防施設】&#10;有形固定資産減価償却率">
          <a:extLst>
            <a:ext uri="{FF2B5EF4-FFF2-40B4-BE49-F238E27FC236}">
              <a16:creationId xmlns:a16="http://schemas.microsoft.com/office/drawing/2014/main" id="{AC829044-2ABC-4811-84D2-A5DF842F58C0}"/>
            </a:ext>
          </a:extLst>
        </xdr:cNvPr>
        <xdr:cNvSpPr txBox="1"/>
      </xdr:nvSpPr>
      <xdr:spPr>
        <a:xfrm>
          <a:off x="12611744" y="13701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158132</xdr:rowOff>
    </xdr:from>
    <xdr:ext cx="405111" cy="259045"/>
    <xdr:sp macro="" textlink="">
      <xdr:nvSpPr>
        <xdr:cNvPr id="479" name="n_1mainValue【消防施設】&#10;有形固定資産減価償却率">
          <a:extLst>
            <a:ext uri="{FF2B5EF4-FFF2-40B4-BE49-F238E27FC236}">
              <a16:creationId xmlns:a16="http://schemas.microsoft.com/office/drawing/2014/main" id="{24689C6E-CEB3-4E18-AC24-92CCF48D0592}"/>
            </a:ext>
          </a:extLst>
        </xdr:cNvPr>
        <xdr:cNvSpPr txBox="1"/>
      </xdr:nvSpPr>
      <xdr:spPr>
        <a:xfrm>
          <a:off x="15266044" y="1473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40022</xdr:rowOff>
    </xdr:from>
    <xdr:ext cx="405111" cy="259045"/>
    <xdr:sp macro="" textlink="">
      <xdr:nvSpPr>
        <xdr:cNvPr id="480" name="n_2mainValue【消防施設】&#10;有形固定資産減価償却率">
          <a:extLst>
            <a:ext uri="{FF2B5EF4-FFF2-40B4-BE49-F238E27FC236}">
              <a16:creationId xmlns:a16="http://schemas.microsoft.com/office/drawing/2014/main" id="{08472FCA-0A11-4AF4-9D85-35E1344E4422}"/>
            </a:ext>
          </a:extLst>
        </xdr:cNvPr>
        <xdr:cNvSpPr txBox="1"/>
      </xdr:nvSpPr>
      <xdr:spPr>
        <a:xfrm>
          <a:off x="14389744" y="1478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36213</xdr:rowOff>
    </xdr:from>
    <xdr:ext cx="405111" cy="259045"/>
    <xdr:sp macro="" textlink="">
      <xdr:nvSpPr>
        <xdr:cNvPr id="481" name="n_3mainValue【消防施設】&#10;有形固定資産減価償却率">
          <a:extLst>
            <a:ext uri="{FF2B5EF4-FFF2-40B4-BE49-F238E27FC236}">
              <a16:creationId xmlns:a16="http://schemas.microsoft.com/office/drawing/2014/main" id="{07089A82-C16B-4DD1-B0C6-804B11385B27}"/>
            </a:ext>
          </a:extLst>
        </xdr:cNvPr>
        <xdr:cNvSpPr txBox="1"/>
      </xdr:nvSpPr>
      <xdr:spPr>
        <a:xfrm>
          <a:off x="13500744" y="1478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53357</xdr:rowOff>
    </xdr:from>
    <xdr:ext cx="405111" cy="259045"/>
    <xdr:sp macro="" textlink="">
      <xdr:nvSpPr>
        <xdr:cNvPr id="482" name="n_4mainValue【消防施設】&#10;有形固定資産減価償却率">
          <a:extLst>
            <a:ext uri="{FF2B5EF4-FFF2-40B4-BE49-F238E27FC236}">
              <a16:creationId xmlns:a16="http://schemas.microsoft.com/office/drawing/2014/main" id="{A9101262-3215-4BC8-90E9-DE028B13C1C5}"/>
            </a:ext>
          </a:extLst>
        </xdr:cNvPr>
        <xdr:cNvSpPr txBox="1"/>
      </xdr:nvSpPr>
      <xdr:spPr>
        <a:xfrm>
          <a:off x="12611744" y="1479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3" name="正方形/長方形 482">
          <a:extLst>
            <a:ext uri="{FF2B5EF4-FFF2-40B4-BE49-F238E27FC236}">
              <a16:creationId xmlns:a16="http://schemas.microsoft.com/office/drawing/2014/main" id="{2F42AF52-F9C0-4406-914B-AC8596175B2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4" name="正方形/長方形 483">
          <a:extLst>
            <a:ext uri="{FF2B5EF4-FFF2-40B4-BE49-F238E27FC236}">
              <a16:creationId xmlns:a16="http://schemas.microsoft.com/office/drawing/2014/main" id="{8AECCE32-2317-41C9-8257-F85954F7B49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5" name="正方形/長方形 484">
          <a:extLst>
            <a:ext uri="{FF2B5EF4-FFF2-40B4-BE49-F238E27FC236}">
              <a16:creationId xmlns:a16="http://schemas.microsoft.com/office/drawing/2014/main" id="{225B1A68-05AE-42C0-9E08-4E124FAC4B4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6" name="正方形/長方形 485">
          <a:extLst>
            <a:ext uri="{FF2B5EF4-FFF2-40B4-BE49-F238E27FC236}">
              <a16:creationId xmlns:a16="http://schemas.microsoft.com/office/drawing/2014/main" id="{12263538-D117-4633-8D51-D9E6A29A928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7" name="正方形/長方形 486">
          <a:extLst>
            <a:ext uri="{FF2B5EF4-FFF2-40B4-BE49-F238E27FC236}">
              <a16:creationId xmlns:a16="http://schemas.microsoft.com/office/drawing/2014/main" id="{B7BAF7FA-24C0-4B1A-9098-40FAA1DD92D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8" name="正方形/長方形 487">
          <a:extLst>
            <a:ext uri="{FF2B5EF4-FFF2-40B4-BE49-F238E27FC236}">
              <a16:creationId xmlns:a16="http://schemas.microsoft.com/office/drawing/2014/main" id="{7167A8D9-050E-4230-8C8A-413775F11C9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9" name="正方形/長方形 488">
          <a:extLst>
            <a:ext uri="{FF2B5EF4-FFF2-40B4-BE49-F238E27FC236}">
              <a16:creationId xmlns:a16="http://schemas.microsoft.com/office/drawing/2014/main" id="{02D194CA-7F67-42F3-8298-6E6652A6528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0" name="正方形/長方形 489">
          <a:extLst>
            <a:ext uri="{FF2B5EF4-FFF2-40B4-BE49-F238E27FC236}">
              <a16:creationId xmlns:a16="http://schemas.microsoft.com/office/drawing/2014/main" id="{CF50DB19-9FD5-4B37-949F-5311526FF00B}"/>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1" name="テキスト ボックス 490">
          <a:extLst>
            <a:ext uri="{FF2B5EF4-FFF2-40B4-BE49-F238E27FC236}">
              <a16:creationId xmlns:a16="http://schemas.microsoft.com/office/drawing/2014/main" id="{ECAFF70A-83A5-410F-BB79-C0010DE7EADC}"/>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2" name="直線コネクタ 491">
          <a:extLst>
            <a:ext uri="{FF2B5EF4-FFF2-40B4-BE49-F238E27FC236}">
              <a16:creationId xmlns:a16="http://schemas.microsoft.com/office/drawing/2014/main" id="{0D9D369A-44A7-47F6-8AAA-FAD6C4BA131C}"/>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93" name="直線コネクタ 492">
          <a:extLst>
            <a:ext uri="{FF2B5EF4-FFF2-40B4-BE49-F238E27FC236}">
              <a16:creationId xmlns:a16="http://schemas.microsoft.com/office/drawing/2014/main" id="{186345FB-62ED-4882-8EC2-26721683E86B}"/>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94" name="テキスト ボックス 493">
          <a:extLst>
            <a:ext uri="{FF2B5EF4-FFF2-40B4-BE49-F238E27FC236}">
              <a16:creationId xmlns:a16="http://schemas.microsoft.com/office/drawing/2014/main" id="{17EB1A68-9F81-4B7D-B014-3F784BBD93D8}"/>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95" name="直線コネクタ 494">
          <a:extLst>
            <a:ext uri="{FF2B5EF4-FFF2-40B4-BE49-F238E27FC236}">
              <a16:creationId xmlns:a16="http://schemas.microsoft.com/office/drawing/2014/main" id="{150A2B1C-ADF3-4EDE-8E09-2362442F3017}"/>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96" name="テキスト ボックス 495">
          <a:extLst>
            <a:ext uri="{FF2B5EF4-FFF2-40B4-BE49-F238E27FC236}">
              <a16:creationId xmlns:a16="http://schemas.microsoft.com/office/drawing/2014/main" id="{A2308E0C-E482-4C21-8E04-45B98747F434}"/>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97" name="直線コネクタ 496">
          <a:extLst>
            <a:ext uri="{FF2B5EF4-FFF2-40B4-BE49-F238E27FC236}">
              <a16:creationId xmlns:a16="http://schemas.microsoft.com/office/drawing/2014/main" id="{E3D1F96B-722A-46D8-9AD6-B57DA92D7B07}"/>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98" name="テキスト ボックス 497">
          <a:extLst>
            <a:ext uri="{FF2B5EF4-FFF2-40B4-BE49-F238E27FC236}">
              <a16:creationId xmlns:a16="http://schemas.microsoft.com/office/drawing/2014/main" id="{4625C246-D5C6-4E5D-9E3F-C950E1024CDA}"/>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99" name="直線コネクタ 498">
          <a:extLst>
            <a:ext uri="{FF2B5EF4-FFF2-40B4-BE49-F238E27FC236}">
              <a16:creationId xmlns:a16="http://schemas.microsoft.com/office/drawing/2014/main" id="{589CDC7B-865E-488E-99F4-6D883C90E45B}"/>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00" name="テキスト ボックス 499">
          <a:extLst>
            <a:ext uri="{FF2B5EF4-FFF2-40B4-BE49-F238E27FC236}">
              <a16:creationId xmlns:a16="http://schemas.microsoft.com/office/drawing/2014/main" id="{95751E05-6E7F-49B9-AC05-5B048EFD786E}"/>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1" name="直線コネクタ 500">
          <a:extLst>
            <a:ext uri="{FF2B5EF4-FFF2-40B4-BE49-F238E27FC236}">
              <a16:creationId xmlns:a16="http://schemas.microsoft.com/office/drawing/2014/main" id="{34E68CCC-C557-4DFD-93C9-A28F7CB4EE1D}"/>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2" name="テキスト ボックス 501">
          <a:extLst>
            <a:ext uri="{FF2B5EF4-FFF2-40B4-BE49-F238E27FC236}">
              <a16:creationId xmlns:a16="http://schemas.microsoft.com/office/drawing/2014/main" id="{FC890772-208F-4A98-BF43-9E590618DC12}"/>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3" name="【消防施設】&#10;一人当たり面積グラフ枠">
          <a:extLst>
            <a:ext uri="{FF2B5EF4-FFF2-40B4-BE49-F238E27FC236}">
              <a16:creationId xmlns:a16="http://schemas.microsoft.com/office/drawing/2014/main" id="{D6217718-243E-46B8-ABB2-EDAB3416F90C}"/>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100736</xdr:rowOff>
    </xdr:from>
    <xdr:to>
      <xdr:col>116</xdr:col>
      <xdr:colOff>62864</xdr:colOff>
      <xdr:row>86</xdr:row>
      <xdr:rowOff>27584</xdr:rowOff>
    </xdr:to>
    <xdr:cxnSp macro="">
      <xdr:nvCxnSpPr>
        <xdr:cNvPr id="504" name="直線コネクタ 503">
          <a:extLst>
            <a:ext uri="{FF2B5EF4-FFF2-40B4-BE49-F238E27FC236}">
              <a16:creationId xmlns:a16="http://schemas.microsoft.com/office/drawing/2014/main" id="{6FDFFC0C-124C-48DE-95B9-6DA1BB056EA5}"/>
            </a:ext>
          </a:extLst>
        </xdr:cNvPr>
        <xdr:cNvCxnSpPr/>
      </xdr:nvCxnSpPr>
      <xdr:spPr>
        <a:xfrm flipV="1">
          <a:off x="22160864" y="1347383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31411</xdr:rowOff>
    </xdr:from>
    <xdr:ext cx="469744" cy="259045"/>
    <xdr:sp macro="" textlink="">
      <xdr:nvSpPr>
        <xdr:cNvPr id="505" name="【消防施設】&#10;一人当たり面積最小値テキスト">
          <a:extLst>
            <a:ext uri="{FF2B5EF4-FFF2-40B4-BE49-F238E27FC236}">
              <a16:creationId xmlns:a16="http://schemas.microsoft.com/office/drawing/2014/main" id="{A260D73B-9ED5-46CF-B110-116CD8415999}"/>
            </a:ext>
          </a:extLst>
        </xdr:cNvPr>
        <xdr:cNvSpPr txBox="1"/>
      </xdr:nvSpPr>
      <xdr:spPr>
        <a:xfrm>
          <a:off x="22199600" y="1477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27584</xdr:rowOff>
    </xdr:from>
    <xdr:to>
      <xdr:col>116</xdr:col>
      <xdr:colOff>152400</xdr:colOff>
      <xdr:row>86</xdr:row>
      <xdr:rowOff>27584</xdr:rowOff>
    </xdr:to>
    <xdr:cxnSp macro="">
      <xdr:nvCxnSpPr>
        <xdr:cNvPr id="506" name="直線コネクタ 505">
          <a:extLst>
            <a:ext uri="{FF2B5EF4-FFF2-40B4-BE49-F238E27FC236}">
              <a16:creationId xmlns:a16="http://schemas.microsoft.com/office/drawing/2014/main" id="{EDD19651-B4E7-4C28-A118-045134F0E53B}"/>
            </a:ext>
          </a:extLst>
        </xdr:cNvPr>
        <xdr:cNvCxnSpPr/>
      </xdr:nvCxnSpPr>
      <xdr:spPr>
        <a:xfrm>
          <a:off x="22072600" y="14772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47413</xdr:rowOff>
    </xdr:from>
    <xdr:ext cx="469744" cy="259045"/>
    <xdr:sp macro="" textlink="">
      <xdr:nvSpPr>
        <xdr:cNvPr id="507" name="【消防施設】&#10;一人当たり面積最大値テキスト">
          <a:extLst>
            <a:ext uri="{FF2B5EF4-FFF2-40B4-BE49-F238E27FC236}">
              <a16:creationId xmlns:a16="http://schemas.microsoft.com/office/drawing/2014/main" id="{B8BA4746-6FEB-4069-8B51-EB1B1B7EB0D6}"/>
            </a:ext>
          </a:extLst>
        </xdr:cNvPr>
        <xdr:cNvSpPr txBox="1"/>
      </xdr:nvSpPr>
      <xdr:spPr>
        <a:xfrm>
          <a:off x="22199600" y="1324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100736</xdr:rowOff>
    </xdr:from>
    <xdr:to>
      <xdr:col>116</xdr:col>
      <xdr:colOff>152400</xdr:colOff>
      <xdr:row>78</xdr:row>
      <xdr:rowOff>100736</xdr:rowOff>
    </xdr:to>
    <xdr:cxnSp macro="">
      <xdr:nvCxnSpPr>
        <xdr:cNvPr id="508" name="直線コネクタ 507">
          <a:extLst>
            <a:ext uri="{FF2B5EF4-FFF2-40B4-BE49-F238E27FC236}">
              <a16:creationId xmlns:a16="http://schemas.microsoft.com/office/drawing/2014/main" id="{B264ED23-3AC3-4EA4-B26E-FD007E3E9BE9}"/>
            </a:ext>
          </a:extLst>
        </xdr:cNvPr>
        <xdr:cNvCxnSpPr/>
      </xdr:nvCxnSpPr>
      <xdr:spPr>
        <a:xfrm>
          <a:off x="22072600" y="13473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55897</xdr:rowOff>
    </xdr:from>
    <xdr:ext cx="469744" cy="259045"/>
    <xdr:sp macro="" textlink="">
      <xdr:nvSpPr>
        <xdr:cNvPr id="509" name="【消防施設】&#10;一人当たり面積平均値テキスト">
          <a:extLst>
            <a:ext uri="{FF2B5EF4-FFF2-40B4-BE49-F238E27FC236}">
              <a16:creationId xmlns:a16="http://schemas.microsoft.com/office/drawing/2014/main" id="{87680382-2986-412C-9AE5-4C6649A71839}"/>
            </a:ext>
          </a:extLst>
        </xdr:cNvPr>
        <xdr:cNvSpPr txBox="1"/>
      </xdr:nvSpPr>
      <xdr:spPr>
        <a:xfrm>
          <a:off x="22199600" y="14457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33020</xdr:rowOff>
    </xdr:from>
    <xdr:to>
      <xdr:col>116</xdr:col>
      <xdr:colOff>114300</xdr:colOff>
      <xdr:row>85</xdr:row>
      <xdr:rowOff>134620</xdr:rowOff>
    </xdr:to>
    <xdr:sp macro="" textlink="">
      <xdr:nvSpPr>
        <xdr:cNvPr id="510" name="フローチャート: 判断 509">
          <a:extLst>
            <a:ext uri="{FF2B5EF4-FFF2-40B4-BE49-F238E27FC236}">
              <a16:creationId xmlns:a16="http://schemas.microsoft.com/office/drawing/2014/main" id="{5632172C-9C42-41F7-BC81-C2F98991F7A7}"/>
            </a:ext>
          </a:extLst>
        </xdr:cNvPr>
        <xdr:cNvSpPr/>
      </xdr:nvSpPr>
      <xdr:spPr>
        <a:xfrm>
          <a:off x="22110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42163</xdr:rowOff>
    </xdr:from>
    <xdr:to>
      <xdr:col>112</xdr:col>
      <xdr:colOff>38100</xdr:colOff>
      <xdr:row>85</xdr:row>
      <xdr:rowOff>143763</xdr:rowOff>
    </xdr:to>
    <xdr:sp macro="" textlink="">
      <xdr:nvSpPr>
        <xdr:cNvPr id="511" name="フローチャート: 判断 510">
          <a:extLst>
            <a:ext uri="{FF2B5EF4-FFF2-40B4-BE49-F238E27FC236}">
              <a16:creationId xmlns:a16="http://schemas.microsoft.com/office/drawing/2014/main" id="{BE0E20FF-DA42-4029-8E94-2970EE1DAEBA}"/>
            </a:ext>
          </a:extLst>
        </xdr:cNvPr>
        <xdr:cNvSpPr/>
      </xdr:nvSpPr>
      <xdr:spPr>
        <a:xfrm>
          <a:off x="21272500" y="1461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60909</xdr:rowOff>
    </xdr:from>
    <xdr:to>
      <xdr:col>107</xdr:col>
      <xdr:colOff>101600</xdr:colOff>
      <xdr:row>85</xdr:row>
      <xdr:rowOff>162509</xdr:rowOff>
    </xdr:to>
    <xdr:sp macro="" textlink="">
      <xdr:nvSpPr>
        <xdr:cNvPr id="512" name="フローチャート: 判断 511">
          <a:extLst>
            <a:ext uri="{FF2B5EF4-FFF2-40B4-BE49-F238E27FC236}">
              <a16:creationId xmlns:a16="http://schemas.microsoft.com/office/drawing/2014/main" id="{09F48D2E-AAD9-4B90-9468-1B4C24426BCD}"/>
            </a:ext>
          </a:extLst>
        </xdr:cNvPr>
        <xdr:cNvSpPr/>
      </xdr:nvSpPr>
      <xdr:spPr>
        <a:xfrm>
          <a:off x="20383500" y="1463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67311</xdr:rowOff>
    </xdr:from>
    <xdr:to>
      <xdr:col>102</xdr:col>
      <xdr:colOff>165100</xdr:colOff>
      <xdr:row>85</xdr:row>
      <xdr:rowOff>168911</xdr:rowOff>
    </xdr:to>
    <xdr:sp macro="" textlink="">
      <xdr:nvSpPr>
        <xdr:cNvPr id="513" name="フローチャート: 判断 512">
          <a:extLst>
            <a:ext uri="{FF2B5EF4-FFF2-40B4-BE49-F238E27FC236}">
              <a16:creationId xmlns:a16="http://schemas.microsoft.com/office/drawing/2014/main" id="{6AF4E0EC-D148-4802-8625-728A04385378}"/>
            </a:ext>
          </a:extLst>
        </xdr:cNvPr>
        <xdr:cNvSpPr/>
      </xdr:nvSpPr>
      <xdr:spPr>
        <a:xfrm>
          <a:off x="19494500" y="1464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75997</xdr:rowOff>
    </xdr:from>
    <xdr:to>
      <xdr:col>98</xdr:col>
      <xdr:colOff>38100</xdr:colOff>
      <xdr:row>86</xdr:row>
      <xdr:rowOff>6147</xdr:rowOff>
    </xdr:to>
    <xdr:sp macro="" textlink="">
      <xdr:nvSpPr>
        <xdr:cNvPr id="514" name="フローチャート: 判断 513">
          <a:extLst>
            <a:ext uri="{FF2B5EF4-FFF2-40B4-BE49-F238E27FC236}">
              <a16:creationId xmlns:a16="http://schemas.microsoft.com/office/drawing/2014/main" id="{2FFD3B7D-0832-4D21-8BF2-9AA8B4812C51}"/>
            </a:ext>
          </a:extLst>
        </xdr:cNvPr>
        <xdr:cNvSpPr/>
      </xdr:nvSpPr>
      <xdr:spPr>
        <a:xfrm>
          <a:off x="18605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5" name="テキスト ボックス 514">
          <a:extLst>
            <a:ext uri="{FF2B5EF4-FFF2-40B4-BE49-F238E27FC236}">
              <a16:creationId xmlns:a16="http://schemas.microsoft.com/office/drawing/2014/main" id="{A5273CFC-51A6-4FE5-A63F-5362ED133D89}"/>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6" name="テキスト ボックス 515">
          <a:extLst>
            <a:ext uri="{FF2B5EF4-FFF2-40B4-BE49-F238E27FC236}">
              <a16:creationId xmlns:a16="http://schemas.microsoft.com/office/drawing/2014/main" id="{A9C3D544-329C-4C90-A75D-3C552A695C24}"/>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7" name="テキスト ボックス 516">
          <a:extLst>
            <a:ext uri="{FF2B5EF4-FFF2-40B4-BE49-F238E27FC236}">
              <a16:creationId xmlns:a16="http://schemas.microsoft.com/office/drawing/2014/main" id="{753EF6DD-516E-4E41-9F95-42EEDAFB382D}"/>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18" name="テキスト ボックス 517">
          <a:extLst>
            <a:ext uri="{FF2B5EF4-FFF2-40B4-BE49-F238E27FC236}">
              <a16:creationId xmlns:a16="http://schemas.microsoft.com/office/drawing/2014/main" id="{292EA208-DAFA-4566-9B57-7A35829C4B1C}"/>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19" name="テキスト ボックス 518">
          <a:extLst>
            <a:ext uri="{FF2B5EF4-FFF2-40B4-BE49-F238E27FC236}">
              <a16:creationId xmlns:a16="http://schemas.microsoft.com/office/drawing/2014/main" id="{915EB50D-FCD3-4E54-9D19-F123C0654ACC}"/>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57708</xdr:rowOff>
    </xdr:from>
    <xdr:to>
      <xdr:col>116</xdr:col>
      <xdr:colOff>114300</xdr:colOff>
      <xdr:row>85</xdr:row>
      <xdr:rowOff>159308</xdr:rowOff>
    </xdr:to>
    <xdr:sp macro="" textlink="">
      <xdr:nvSpPr>
        <xdr:cNvPr id="520" name="楕円 519">
          <a:extLst>
            <a:ext uri="{FF2B5EF4-FFF2-40B4-BE49-F238E27FC236}">
              <a16:creationId xmlns:a16="http://schemas.microsoft.com/office/drawing/2014/main" id="{E75529B8-40DC-4B08-8E3E-AD7C0679C137}"/>
            </a:ext>
          </a:extLst>
        </xdr:cNvPr>
        <xdr:cNvSpPr/>
      </xdr:nvSpPr>
      <xdr:spPr>
        <a:xfrm>
          <a:off x="22110700" y="1463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11446</xdr:rowOff>
    </xdr:from>
    <xdr:ext cx="469744" cy="259045"/>
    <xdr:sp macro="" textlink="">
      <xdr:nvSpPr>
        <xdr:cNvPr id="521" name="【消防施設】&#10;一人当たり面積該当値テキスト">
          <a:extLst>
            <a:ext uri="{FF2B5EF4-FFF2-40B4-BE49-F238E27FC236}">
              <a16:creationId xmlns:a16="http://schemas.microsoft.com/office/drawing/2014/main" id="{8D80C8FC-9394-45E1-82DB-29F95D4318BA}"/>
            </a:ext>
          </a:extLst>
        </xdr:cNvPr>
        <xdr:cNvSpPr txBox="1"/>
      </xdr:nvSpPr>
      <xdr:spPr>
        <a:xfrm>
          <a:off x="22199600" y="14584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58165</xdr:rowOff>
    </xdr:from>
    <xdr:to>
      <xdr:col>112</xdr:col>
      <xdr:colOff>38100</xdr:colOff>
      <xdr:row>85</xdr:row>
      <xdr:rowOff>159765</xdr:rowOff>
    </xdr:to>
    <xdr:sp macro="" textlink="">
      <xdr:nvSpPr>
        <xdr:cNvPr id="522" name="楕円 521">
          <a:extLst>
            <a:ext uri="{FF2B5EF4-FFF2-40B4-BE49-F238E27FC236}">
              <a16:creationId xmlns:a16="http://schemas.microsoft.com/office/drawing/2014/main" id="{93436B5C-D23F-420D-AC50-D96C13EFEF8B}"/>
            </a:ext>
          </a:extLst>
        </xdr:cNvPr>
        <xdr:cNvSpPr/>
      </xdr:nvSpPr>
      <xdr:spPr>
        <a:xfrm>
          <a:off x="212725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108508</xdr:rowOff>
    </xdr:from>
    <xdr:to>
      <xdr:col>116</xdr:col>
      <xdr:colOff>63500</xdr:colOff>
      <xdr:row>85</xdr:row>
      <xdr:rowOff>108965</xdr:rowOff>
    </xdr:to>
    <xdr:cxnSp macro="">
      <xdr:nvCxnSpPr>
        <xdr:cNvPr id="523" name="直線コネクタ 522">
          <a:extLst>
            <a:ext uri="{FF2B5EF4-FFF2-40B4-BE49-F238E27FC236}">
              <a16:creationId xmlns:a16="http://schemas.microsoft.com/office/drawing/2014/main" id="{CE19A380-245C-48F4-83F5-BA8745CF1B81}"/>
            </a:ext>
          </a:extLst>
        </xdr:cNvPr>
        <xdr:cNvCxnSpPr/>
      </xdr:nvCxnSpPr>
      <xdr:spPr>
        <a:xfrm flipV="1">
          <a:off x="21323300" y="14681758"/>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70053</xdr:rowOff>
    </xdr:from>
    <xdr:to>
      <xdr:col>107</xdr:col>
      <xdr:colOff>101600</xdr:colOff>
      <xdr:row>86</xdr:row>
      <xdr:rowOff>203</xdr:rowOff>
    </xdr:to>
    <xdr:sp macro="" textlink="">
      <xdr:nvSpPr>
        <xdr:cNvPr id="524" name="楕円 523">
          <a:extLst>
            <a:ext uri="{FF2B5EF4-FFF2-40B4-BE49-F238E27FC236}">
              <a16:creationId xmlns:a16="http://schemas.microsoft.com/office/drawing/2014/main" id="{45210191-19D5-4828-AAE2-917DC9C6E43F}"/>
            </a:ext>
          </a:extLst>
        </xdr:cNvPr>
        <xdr:cNvSpPr/>
      </xdr:nvSpPr>
      <xdr:spPr>
        <a:xfrm>
          <a:off x="20383500" y="1464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108965</xdr:rowOff>
    </xdr:from>
    <xdr:to>
      <xdr:col>111</xdr:col>
      <xdr:colOff>177800</xdr:colOff>
      <xdr:row>85</xdr:row>
      <xdr:rowOff>120853</xdr:rowOff>
    </xdr:to>
    <xdr:cxnSp macro="">
      <xdr:nvCxnSpPr>
        <xdr:cNvPr id="525" name="直線コネクタ 524">
          <a:extLst>
            <a:ext uri="{FF2B5EF4-FFF2-40B4-BE49-F238E27FC236}">
              <a16:creationId xmlns:a16="http://schemas.microsoft.com/office/drawing/2014/main" id="{516553DA-C3FB-4369-9E52-01618DD0D208}"/>
            </a:ext>
          </a:extLst>
        </xdr:cNvPr>
        <xdr:cNvCxnSpPr/>
      </xdr:nvCxnSpPr>
      <xdr:spPr>
        <a:xfrm flipV="1">
          <a:off x="20434300" y="14682215"/>
          <a:ext cx="8890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71882</xdr:rowOff>
    </xdr:from>
    <xdr:to>
      <xdr:col>102</xdr:col>
      <xdr:colOff>165100</xdr:colOff>
      <xdr:row>86</xdr:row>
      <xdr:rowOff>2032</xdr:rowOff>
    </xdr:to>
    <xdr:sp macro="" textlink="">
      <xdr:nvSpPr>
        <xdr:cNvPr id="526" name="楕円 525">
          <a:extLst>
            <a:ext uri="{FF2B5EF4-FFF2-40B4-BE49-F238E27FC236}">
              <a16:creationId xmlns:a16="http://schemas.microsoft.com/office/drawing/2014/main" id="{1F66336B-8330-4592-8238-391F837CEB4D}"/>
            </a:ext>
          </a:extLst>
        </xdr:cNvPr>
        <xdr:cNvSpPr/>
      </xdr:nvSpPr>
      <xdr:spPr>
        <a:xfrm>
          <a:off x="19494500" y="1464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120853</xdr:rowOff>
    </xdr:from>
    <xdr:to>
      <xdr:col>107</xdr:col>
      <xdr:colOff>50800</xdr:colOff>
      <xdr:row>85</xdr:row>
      <xdr:rowOff>122682</xdr:rowOff>
    </xdr:to>
    <xdr:cxnSp macro="">
      <xdr:nvCxnSpPr>
        <xdr:cNvPr id="527" name="直線コネクタ 526">
          <a:extLst>
            <a:ext uri="{FF2B5EF4-FFF2-40B4-BE49-F238E27FC236}">
              <a16:creationId xmlns:a16="http://schemas.microsoft.com/office/drawing/2014/main" id="{6F0E55D3-B8DE-447A-B48A-918003062B4C}"/>
            </a:ext>
          </a:extLst>
        </xdr:cNvPr>
        <xdr:cNvCxnSpPr/>
      </xdr:nvCxnSpPr>
      <xdr:spPr>
        <a:xfrm flipV="1">
          <a:off x="19545300" y="14694103"/>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73710</xdr:rowOff>
    </xdr:from>
    <xdr:to>
      <xdr:col>98</xdr:col>
      <xdr:colOff>38100</xdr:colOff>
      <xdr:row>86</xdr:row>
      <xdr:rowOff>3860</xdr:rowOff>
    </xdr:to>
    <xdr:sp macro="" textlink="">
      <xdr:nvSpPr>
        <xdr:cNvPr id="528" name="楕円 527">
          <a:extLst>
            <a:ext uri="{FF2B5EF4-FFF2-40B4-BE49-F238E27FC236}">
              <a16:creationId xmlns:a16="http://schemas.microsoft.com/office/drawing/2014/main" id="{EC0ED3E9-CF32-4480-BFCE-42ABE635EFE5}"/>
            </a:ext>
          </a:extLst>
        </xdr:cNvPr>
        <xdr:cNvSpPr/>
      </xdr:nvSpPr>
      <xdr:spPr>
        <a:xfrm>
          <a:off x="18605500" y="1464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122682</xdr:rowOff>
    </xdr:from>
    <xdr:to>
      <xdr:col>102</xdr:col>
      <xdr:colOff>114300</xdr:colOff>
      <xdr:row>85</xdr:row>
      <xdr:rowOff>124510</xdr:rowOff>
    </xdr:to>
    <xdr:cxnSp macro="">
      <xdr:nvCxnSpPr>
        <xdr:cNvPr id="529" name="直線コネクタ 528">
          <a:extLst>
            <a:ext uri="{FF2B5EF4-FFF2-40B4-BE49-F238E27FC236}">
              <a16:creationId xmlns:a16="http://schemas.microsoft.com/office/drawing/2014/main" id="{E45DF9BE-9585-48FC-B5D0-40EB77487E05}"/>
            </a:ext>
          </a:extLst>
        </xdr:cNvPr>
        <xdr:cNvCxnSpPr/>
      </xdr:nvCxnSpPr>
      <xdr:spPr>
        <a:xfrm flipV="1">
          <a:off x="18656300" y="14695932"/>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160290</xdr:rowOff>
    </xdr:from>
    <xdr:ext cx="469744" cy="259045"/>
    <xdr:sp macro="" textlink="">
      <xdr:nvSpPr>
        <xdr:cNvPr id="530" name="n_1aveValue【消防施設】&#10;一人当たり面積">
          <a:extLst>
            <a:ext uri="{FF2B5EF4-FFF2-40B4-BE49-F238E27FC236}">
              <a16:creationId xmlns:a16="http://schemas.microsoft.com/office/drawing/2014/main" id="{A4C0026F-471F-44BB-A1A1-39D2DC885C52}"/>
            </a:ext>
          </a:extLst>
        </xdr:cNvPr>
        <xdr:cNvSpPr txBox="1"/>
      </xdr:nvSpPr>
      <xdr:spPr>
        <a:xfrm>
          <a:off x="21075727" y="1439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7586</xdr:rowOff>
    </xdr:from>
    <xdr:ext cx="469744" cy="259045"/>
    <xdr:sp macro="" textlink="">
      <xdr:nvSpPr>
        <xdr:cNvPr id="531" name="n_2aveValue【消防施設】&#10;一人当たり面積">
          <a:extLst>
            <a:ext uri="{FF2B5EF4-FFF2-40B4-BE49-F238E27FC236}">
              <a16:creationId xmlns:a16="http://schemas.microsoft.com/office/drawing/2014/main" id="{C031052A-D46D-4D6C-839C-7E7F18998907}"/>
            </a:ext>
          </a:extLst>
        </xdr:cNvPr>
        <xdr:cNvSpPr txBox="1"/>
      </xdr:nvSpPr>
      <xdr:spPr>
        <a:xfrm>
          <a:off x="20199427" y="1440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13988</xdr:rowOff>
    </xdr:from>
    <xdr:ext cx="469744" cy="259045"/>
    <xdr:sp macro="" textlink="">
      <xdr:nvSpPr>
        <xdr:cNvPr id="532" name="n_3aveValue【消防施設】&#10;一人当たり面積">
          <a:extLst>
            <a:ext uri="{FF2B5EF4-FFF2-40B4-BE49-F238E27FC236}">
              <a16:creationId xmlns:a16="http://schemas.microsoft.com/office/drawing/2014/main" id="{72E4901D-A5DF-4791-BD7D-22D43A52DA4D}"/>
            </a:ext>
          </a:extLst>
        </xdr:cNvPr>
        <xdr:cNvSpPr txBox="1"/>
      </xdr:nvSpPr>
      <xdr:spPr>
        <a:xfrm>
          <a:off x="19310427" y="1441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168724</xdr:rowOff>
    </xdr:from>
    <xdr:ext cx="469744" cy="259045"/>
    <xdr:sp macro="" textlink="">
      <xdr:nvSpPr>
        <xdr:cNvPr id="533" name="n_4aveValue【消防施設】&#10;一人当たり面積">
          <a:extLst>
            <a:ext uri="{FF2B5EF4-FFF2-40B4-BE49-F238E27FC236}">
              <a16:creationId xmlns:a16="http://schemas.microsoft.com/office/drawing/2014/main" id="{B6A5456F-616F-4A93-9943-5F5764B78DA4}"/>
            </a:ext>
          </a:extLst>
        </xdr:cNvPr>
        <xdr:cNvSpPr txBox="1"/>
      </xdr:nvSpPr>
      <xdr:spPr>
        <a:xfrm>
          <a:off x="18421427" y="1474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150892</xdr:rowOff>
    </xdr:from>
    <xdr:ext cx="469744" cy="259045"/>
    <xdr:sp macro="" textlink="">
      <xdr:nvSpPr>
        <xdr:cNvPr id="534" name="n_1mainValue【消防施設】&#10;一人当たり面積">
          <a:extLst>
            <a:ext uri="{FF2B5EF4-FFF2-40B4-BE49-F238E27FC236}">
              <a16:creationId xmlns:a16="http://schemas.microsoft.com/office/drawing/2014/main" id="{6EF96C01-7843-47BD-A74D-03B14883617A}"/>
            </a:ext>
          </a:extLst>
        </xdr:cNvPr>
        <xdr:cNvSpPr txBox="1"/>
      </xdr:nvSpPr>
      <xdr:spPr>
        <a:xfrm>
          <a:off x="21075727" y="1472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162780</xdr:rowOff>
    </xdr:from>
    <xdr:ext cx="469744" cy="259045"/>
    <xdr:sp macro="" textlink="">
      <xdr:nvSpPr>
        <xdr:cNvPr id="535" name="n_2mainValue【消防施設】&#10;一人当たり面積">
          <a:extLst>
            <a:ext uri="{FF2B5EF4-FFF2-40B4-BE49-F238E27FC236}">
              <a16:creationId xmlns:a16="http://schemas.microsoft.com/office/drawing/2014/main" id="{CEEBDC5A-E58C-42D5-B306-176D85F4D44B}"/>
            </a:ext>
          </a:extLst>
        </xdr:cNvPr>
        <xdr:cNvSpPr txBox="1"/>
      </xdr:nvSpPr>
      <xdr:spPr>
        <a:xfrm>
          <a:off x="20199427" y="14736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164609</xdr:rowOff>
    </xdr:from>
    <xdr:ext cx="469744" cy="259045"/>
    <xdr:sp macro="" textlink="">
      <xdr:nvSpPr>
        <xdr:cNvPr id="536" name="n_3mainValue【消防施設】&#10;一人当たり面積">
          <a:extLst>
            <a:ext uri="{FF2B5EF4-FFF2-40B4-BE49-F238E27FC236}">
              <a16:creationId xmlns:a16="http://schemas.microsoft.com/office/drawing/2014/main" id="{B11B01D2-764F-4FD6-B465-86164C5D42C1}"/>
            </a:ext>
          </a:extLst>
        </xdr:cNvPr>
        <xdr:cNvSpPr txBox="1"/>
      </xdr:nvSpPr>
      <xdr:spPr>
        <a:xfrm>
          <a:off x="19310427" y="1473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20387</xdr:rowOff>
    </xdr:from>
    <xdr:ext cx="469744" cy="259045"/>
    <xdr:sp macro="" textlink="">
      <xdr:nvSpPr>
        <xdr:cNvPr id="537" name="n_4mainValue【消防施設】&#10;一人当たり面積">
          <a:extLst>
            <a:ext uri="{FF2B5EF4-FFF2-40B4-BE49-F238E27FC236}">
              <a16:creationId xmlns:a16="http://schemas.microsoft.com/office/drawing/2014/main" id="{B93D85E4-8A6A-4D04-85D1-5C831E83EF67}"/>
            </a:ext>
          </a:extLst>
        </xdr:cNvPr>
        <xdr:cNvSpPr txBox="1"/>
      </xdr:nvSpPr>
      <xdr:spPr>
        <a:xfrm>
          <a:off x="18421427" y="1442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8" name="正方形/長方形 537">
          <a:extLst>
            <a:ext uri="{FF2B5EF4-FFF2-40B4-BE49-F238E27FC236}">
              <a16:creationId xmlns:a16="http://schemas.microsoft.com/office/drawing/2014/main" id="{000961CD-454D-4B26-BFA2-081C7517C09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9" name="正方形/長方形 538">
          <a:extLst>
            <a:ext uri="{FF2B5EF4-FFF2-40B4-BE49-F238E27FC236}">
              <a16:creationId xmlns:a16="http://schemas.microsoft.com/office/drawing/2014/main" id="{5933B96D-2E5E-449D-90F1-53E5AABBB52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0" name="正方形/長方形 539">
          <a:extLst>
            <a:ext uri="{FF2B5EF4-FFF2-40B4-BE49-F238E27FC236}">
              <a16:creationId xmlns:a16="http://schemas.microsoft.com/office/drawing/2014/main" id="{367725DA-E562-4089-9F1E-4F73BCAD9A7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1" name="正方形/長方形 540">
          <a:extLst>
            <a:ext uri="{FF2B5EF4-FFF2-40B4-BE49-F238E27FC236}">
              <a16:creationId xmlns:a16="http://schemas.microsoft.com/office/drawing/2014/main" id="{637CA6C7-5321-45C0-8260-D4B809DF179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2" name="正方形/長方形 541">
          <a:extLst>
            <a:ext uri="{FF2B5EF4-FFF2-40B4-BE49-F238E27FC236}">
              <a16:creationId xmlns:a16="http://schemas.microsoft.com/office/drawing/2014/main" id="{F47F1293-BAE8-4FB5-BABB-EF42BB2B1F7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3" name="正方形/長方形 542">
          <a:extLst>
            <a:ext uri="{FF2B5EF4-FFF2-40B4-BE49-F238E27FC236}">
              <a16:creationId xmlns:a16="http://schemas.microsoft.com/office/drawing/2014/main" id="{05ABD15D-524E-4931-BD10-E5B78B9980B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4" name="正方形/長方形 543">
          <a:extLst>
            <a:ext uri="{FF2B5EF4-FFF2-40B4-BE49-F238E27FC236}">
              <a16:creationId xmlns:a16="http://schemas.microsoft.com/office/drawing/2014/main" id="{6BE3900E-EF14-498E-B56C-016005E4CF2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5" name="正方形/長方形 544">
          <a:extLst>
            <a:ext uri="{FF2B5EF4-FFF2-40B4-BE49-F238E27FC236}">
              <a16:creationId xmlns:a16="http://schemas.microsoft.com/office/drawing/2014/main" id="{5DC54C30-605E-49F7-B26C-1EE0BB6FAEE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6" name="テキスト ボックス 545">
          <a:extLst>
            <a:ext uri="{FF2B5EF4-FFF2-40B4-BE49-F238E27FC236}">
              <a16:creationId xmlns:a16="http://schemas.microsoft.com/office/drawing/2014/main" id="{290C963B-226C-43B6-9690-5E6D3A8A8C9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7" name="直線コネクタ 546">
          <a:extLst>
            <a:ext uri="{FF2B5EF4-FFF2-40B4-BE49-F238E27FC236}">
              <a16:creationId xmlns:a16="http://schemas.microsoft.com/office/drawing/2014/main" id="{7618F93F-ADA0-444B-AEAA-C703E3F5763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48" name="テキスト ボックス 547">
          <a:extLst>
            <a:ext uri="{FF2B5EF4-FFF2-40B4-BE49-F238E27FC236}">
              <a16:creationId xmlns:a16="http://schemas.microsoft.com/office/drawing/2014/main" id="{6B4F60FF-44AB-4473-8230-8DA408AB23DD}"/>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49" name="直線コネクタ 548">
          <a:extLst>
            <a:ext uri="{FF2B5EF4-FFF2-40B4-BE49-F238E27FC236}">
              <a16:creationId xmlns:a16="http://schemas.microsoft.com/office/drawing/2014/main" id="{E7B16BFA-63E9-4AB9-8706-97CA479D8B85}"/>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0" name="テキスト ボックス 549">
          <a:extLst>
            <a:ext uri="{FF2B5EF4-FFF2-40B4-BE49-F238E27FC236}">
              <a16:creationId xmlns:a16="http://schemas.microsoft.com/office/drawing/2014/main" id="{0F60F037-90B4-4E5E-A410-D28974C5C428}"/>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1" name="直線コネクタ 550">
          <a:extLst>
            <a:ext uri="{FF2B5EF4-FFF2-40B4-BE49-F238E27FC236}">
              <a16:creationId xmlns:a16="http://schemas.microsoft.com/office/drawing/2014/main" id="{46E4AC96-A045-4553-80BF-443BD22864A3}"/>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2" name="テキスト ボックス 551">
          <a:extLst>
            <a:ext uri="{FF2B5EF4-FFF2-40B4-BE49-F238E27FC236}">
              <a16:creationId xmlns:a16="http://schemas.microsoft.com/office/drawing/2014/main" id="{F17D2BC5-1604-4987-85F8-30736F544C91}"/>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3" name="直線コネクタ 552">
          <a:extLst>
            <a:ext uri="{FF2B5EF4-FFF2-40B4-BE49-F238E27FC236}">
              <a16:creationId xmlns:a16="http://schemas.microsoft.com/office/drawing/2014/main" id="{2E6484F2-B05A-496F-B1AB-FF90BBAE0457}"/>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4" name="テキスト ボックス 553">
          <a:extLst>
            <a:ext uri="{FF2B5EF4-FFF2-40B4-BE49-F238E27FC236}">
              <a16:creationId xmlns:a16="http://schemas.microsoft.com/office/drawing/2014/main" id="{DF596A47-DE42-4DC4-9CA5-994A70D42B0E}"/>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5" name="直線コネクタ 554">
          <a:extLst>
            <a:ext uri="{FF2B5EF4-FFF2-40B4-BE49-F238E27FC236}">
              <a16:creationId xmlns:a16="http://schemas.microsoft.com/office/drawing/2014/main" id="{D4327ECC-C17E-482E-A1E3-88544BC92091}"/>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6" name="テキスト ボックス 555">
          <a:extLst>
            <a:ext uri="{FF2B5EF4-FFF2-40B4-BE49-F238E27FC236}">
              <a16:creationId xmlns:a16="http://schemas.microsoft.com/office/drawing/2014/main" id="{ABA33F1C-B9D9-41F5-8497-6D74E062C7FE}"/>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7" name="直線コネクタ 556">
          <a:extLst>
            <a:ext uri="{FF2B5EF4-FFF2-40B4-BE49-F238E27FC236}">
              <a16:creationId xmlns:a16="http://schemas.microsoft.com/office/drawing/2014/main" id="{2AA5A7D6-7404-4178-BD03-05705645FE7A}"/>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8" name="テキスト ボックス 557">
          <a:extLst>
            <a:ext uri="{FF2B5EF4-FFF2-40B4-BE49-F238E27FC236}">
              <a16:creationId xmlns:a16="http://schemas.microsoft.com/office/drawing/2014/main" id="{0E72EE24-F096-4C24-B415-452F64BA598D}"/>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59" name="直線コネクタ 558">
          <a:extLst>
            <a:ext uri="{FF2B5EF4-FFF2-40B4-BE49-F238E27FC236}">
              <a16:creationId xmlns:a16="http://schemas.microsoft.com/office/drawing/2014/main" id="{2967A41A-C33F-4D3E-8D41-039E14FA43AC}"/>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0" name="テキスト ボックス 559">
          <a:extLst>
            <a:ext uri="{FF2B5EF4-FFF2-40B4-BE49-F238E27FC236}">
              <a16:creationId xmlns:a16="http://schemas.microsoft.com/office/drawing/2014/main" id="{7FFABD2A-04C2-4ED9-944B-59549F0706C6}"/>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1" name="直線コネクタ 560">
          <a:extLst>
            <a:ext uri="{FF2B5EF4-FFF2-40B4-BE49-F238E27FC236}">
              <a16:creationId xmlns:a16="http://schemas.microsoft.com/office/drawing/2014/main" id="{B987ED9E-13AB-4365-AE86-456193258D1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2" name="【庁舎】&#10;有形固定資産減価償却率グラフ枠">
          <a:extLst>
            <a:ext uri="{FF2B5EF4-FFF2-40B4-BE49-F238E27FC236}">
              <a16:creationId xmlns:a16="http://schemas.microsoft.com/office/drawing/2014/main" id="{5A307886-A23B-4AD0-BC2E-F46CE1DCAB3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25581</xdr:rowOff>
    </xdr:to>
    <xdr:cxnSp macro="">
      <xdr:nvCxnSpPr>
        <xdr:cNvPr id="563" name="直線コネクタ 562">
          <a:extLst>
            <a:ext uri="{FF2B5EF4-FFF2-40B4-BE49-F238E27FC236}">
              <a16:creationId xmlns:a16="http://schemas.microsoft.com/office/drawing/2014/main" id="{0F31A8DF-3CC0-4D2D-8306-B5106213F00F}"/>
            </a:ext>
          </a:extLst>
        </xdr:cNvPr>
        <xdr:cNvCxnSpPr/>
      </xdr:nvCxnSpPr>
      <xdr:spPr>
        <a:xfrm flipV="1">
          <a:off x="16318864" y="17090571"/>
          <a:ext cx="0"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29408</xdr:rowOff>
    </xdr:from>
    <xdr:ext cx="405111" cy="259045"/>
    <xdr:sp macro="" textlink="">
      <xdr:nvSpPr>
        <xdr:cNvPr id="564" name="【庁舎】&#10;有形固定資産減価償却率最小値テキスト">
          <a:extLst>
            <a:ext uri="{FF2B5EF4-FFF2-40B4-BE49-F238E27FC236}">
              <a16:creationId xmlns:a16="http://schemas.microsoft.com/office/drawing/2014/main" id="{6345C432-C092-4FDD-8150-79550C61CE8A}"/>
            </a:ext>
          </a:extLst>
        </xdr:cNvPr>
        <xdr:cNvSpPr txBox="1"/>
      </xdr:nvSpPr>
      <xdr:spPr>
        <a:xfrm>
          <a:off x="16357600" y="1871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25581</xdr:rowOff>
    </xdr:from>
    <xdr:to>
      <xdr:col>86</xdr:col>
      <xdr:colOff>25400</xdr:colOff>
      <xdr:row>109</xdr:row>
      <xdr:rowOff>25581</xdr:rowOff>
    </xdr:to>
    <xdr:cxnSp macro="">
      <xdr:nvCxnSpPr>
        <xdr:cNvPr id="565" name="直線コネクタ 564">
          <a:extLst>
            <a:ext uri="{FF2B5EF4-FFF2-40B4-BE49-F238E27FC236}">
              <a16:creationId xmlns:a16="http://schemas.microsoft.com/office/drawing/2014/main" id="{3E5526D6-E7D6-4319-99FF-FF10479CD879}"/>
            </a:ext>
          </a:extLst>
        </xdr:cNvPr>
        <xdr:cNvCxnSpPr/>
      </xdr:nvCxnSpPr>
      <xdr:spPr>
        <a:xfrm>
          <a:off x="16230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566" name="【庁舎】&#10;有形固定資産減価償却率最大値テキスト">
          <a:extLst>
            <a:ext uri="{FF2B5EF4-FFF2-40B4-BE49-F238E27FC236}">
              <a16:creationId xmlns:a16="http://schemas.microsoft.com/office/drawing/2014/main" id="{428E6401-2BD0-4C18-85E2-806867188034}"/>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67" name="直線コネクタ 566">
          <a:extLst>
            <a:ext uri="{FF2B5EF4-FFF2-40B4-BE49-F238E27FC236}">
              <a16:creationId xmlns:a16="http://schemas.microsoft.com/office/drawing/2014/main" id="{113B0364-0579-4805-8751-DEB212932504}"/>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146248</xdr:rowOff>
    </xdr:from>
    <xdr:ext cx="405111" cy="259045"/>
    <xdr:sp macro="" textlink="">
      <xdr:nvSpPr>
        <xdr:cNvPr id="568" name="【庁舎】&#10;有形固定資産減価償却率平均値テキスト">
          <a:extLst>
            <a:ext uri="{FF2B5EF4-FFF2-40B4-BE49-F238E27FC236}">
              <a16:creationId xmlns:a16="http://schemas.microsoft.com/office/drawing/2014/main" id="{A3823F3C-7C8A-4EB0-A141-7312121D6721}"/>
            </a:ext>
          </a:extLst>
        </xdr:cNvPr>
        <xdr:cNvSpPr txBox="1"/>
      </xdr:nvSpPr>
      <xdr:spPr>
        <a:xfrm>
          <a:off x="16357600" y="178055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123371</xdr:rowOff>
    </xdr:from>
    <xdr:to>
      <xdr:col>85</xdr:col>
      <xdr:colOff>177800</xdr:colOff>
      <xdr:row>105</xdr:row>
      <xdr:rowOff>53521</xdr:rowOff>
    </xdr:to>
    <xdr:sp macro="" textlink="">
      <xdr:nvSpPr>
        <xdr:cNvPr id="569" name="フローチャート: 判断 568">
          <a:extLst>
            <a:ext uri="{FF2B5EF4-FFF2-40B4-BE49-F238E27FC236}">
              <a16:creationId xmlns:a16="http://schemas.microsoft.com/office/drawing/2014/main" id="{0112CA64-9619-4989-95BA-EFB3545468BB}"/>
            </a:ext>
          </a:extLst>
        </xdr:cNvPr>
        <xdr:cNvSpPr/>
      </xdr:nvSpPr>
      <xdr:spPr>
        <a:xfrm>
          <a:off x="16268700" y="1795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115207</xdr:rowOff>
    </xdr:from>
    <xdr:to>
      <xdr:col>81</xdr:col>
      <xdr:colOff>101600</xdr:colOff>
      <xdr:row>105</xdr:row>
      <xdr:rowOff>45357</xdr:rowOff>
    </xdr:to>
    <xdr:sp macro="" textlink="">
      <xdr:nvSpPr>
        <xdr:cNvPr id="570" name="フローチャート: 判断 569">
          <a:extLst>
            <a:ext uri="{FF2B5EF4-FFF2-40B4-BE49-F238E27FC236}">
              <a16:creationId xmlns:a16="http://schemas.microsoft.com/office/drawing/2014/main" id="{C04B3BF5-7082-4D0D-B6CF-9B065F48D217}"/>
            </a:ext>
          </a:extLst>
        </xdr:cNvPr>
        <xdr:cNvSpPr/>
      </xdr:nvSpPr>
      <xdr:spPr>
        <a:xfrm>
          <a:off x="15430500" y="1794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108676</xdr:rowOff>
    </xdr:from>
    <xdr:to>
      <xdr:col>76</xdr:col>
      <xdr:colOff>165100</xdr:colOff>
      <xdr:row>105</xdr:row>
      <xdr:rowOff>38826</xdr:rowOff>
    </xdr:to>
    <xdr:sp macro="" textlink="">
      <xdr:nvSpPr>
        <xdr:cNvPr id="571" name="フローチャート: 判断 570">
          <a:extLst>
            <a:ext uri="{FF2B5EF4-FFF2-40B4-BE49-F238E27FC236}">
              <a16:creationId xmlns:a16="http://schemas.microsoft.com/office/drawing/2014/main" id="{559ECD93-1428-4868-8CEF-34EFCCB6E48F}"/>
            </a:ext>
          </a:extLst>
        </xdr:cNvPr>
        <xdr:cNvSpPr/>
      </xdr:nvSpPr>
      <xdr:spPr>
        <a:xfrm>
          <a:off x="14541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93980</xdr:rowOff>
    </xdr:from>
    <xdr:to>
      <xdr:col>72</xdr:col>
      <xdr:colOff>38100</xdr:colOff>
      <xdr:row>105</xdr:row>
      <xdr:rowOff>24130</xdr:rowOff>
    </xdr:to>
    <xdr:sp macro="" textlink="">
      <xdr:nvSpPr>
        <xdr:cNvPr id="572" name="フローチャート: 判断 571">
          <a:extLst>
            <a:ext uri="{FF2B5EF4-FFF2-40B4-BE49-F238E27FC236}">
              <a16:creationId xmlns:a16="http://schemas.microsoft.com/office/drawing/2014/main" id="{D90470CD-E2E0-4080-A9DC-4AF870B6928A}"/>
            </a:ext>
          </a:extLst>
        </xdr:cNvPr>
        <xdr:cNvSpPr/>
      </xdr:nvSpPr>
      <xdr:spPr>
        <a:xfrm>
          <a:off x="13652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43362</xdr:rowOff>
    </xdr:from>
    <xdr:to>
      <xdr:col>67</xdr:col>
      <xdr:colOff>101600</xdr:colOff>
      <xdr:row>104</xdr:row>
      <xdr:rowOff>144962</xdr:rowOff>
    </xdr:to>
    <xdr:sp macro="" textlink="">
      <xdr:nvSpPr>
        <xdr:cNvPr id="573" name="フローチャート: 判断 572">
          <a:extLst>
            <a:ext uri="{FF2B5EF4-FFF2-40B4-BE49-F238E27FC236}">
              <a16:creationId xmlns:a16="http://schemas.microsoft.com/office/drawing/2014/main" id="{26695D7D-489E-4E55-B120-2A64360B938C}"/>
            </a:ext>
          </a:extLst>
        </xdr:cNvPr>
        <xdr:cNvSpPr/>
      </xdr:nvSpPr>
      <xdr:spPr>
        <a:xfrm>
          <a:off x="127635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4" name="テキスト ボックス 573">
          <a:extLst>
            <a:ext uri="{FF2B5EF4-FFF2-40B4-BE49-F238E27FC236}">
              <a16:creationId xmlns:a16="http://schemas.microsoft.com/office/drawing/2014/main" id="{1D390A58-0AAB-4DB7-A905-E03D5B73C97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5" name="テキスト ボックス 574">
          <a:extLst>
            <a:ext uri="{FF2B5EF4-FFF2-40B4-BE49-F238E27FC236}">
              <a16:creationId xmlns:a16="http://schemas.microsoft.com/office/drawing/2014/main" id="{3F673150-7256-49CC-AB8A-19CA46FB11D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6" name="テキスト ボックス 575">
          <a:extLst>
            <a:ext uri="{FF2B5EF4-FFF2-40B4-BE49-F238E27FC236}">
              <a16:creationId xmlns:a16="http://schemas.microsoft.com/office/drawing/2014/main" id="{7AB6203B-0713-49AC-AFC5-DF3284E49C3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7" name="テキスト ボックス 576">
          <a:extLst>
            <a:ext uri="{FF2B5EF4-FFF2-40B4-BE49-F238E27FC236}">
              <a16:creationId xmlns:a16="http://schemas.microsoft.com/office/drawing/2014/main" id="{2A013DF9-8F5B-47F1-9E9B-7A7563DD33F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8" name="テキスト ボックス 577">
          <a:extLst>
            <a:ext uri="{FF2B5EF4-FFF2-40B4-BE49-F238E27FC236}">
              <a16:creationId xmlns:a16="http://schemas.microsoft.com/office/drawing/2014/main" id="{BA1A5576-416A-4CAA-B318-E199A932A48E}"/>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10705</xdr:rowOff>
    </xdr:from>
    <xdr:to>
      <xdr:col>85</xdr:col>
      <xdr:colOff>177800</xdr:colOff>
      <xdr:row>105</xdr:row>
      <xdr:rowOff>112305</xdr:rowOff>
    </xdr:to>
    <xdr:sp macro="" textlink="">
      <xdr:nvSpPr>
        <xdr:cNvPr id="579" name="楕円 578">
          <a:extLst>
            <a:ext uri="{FF2B5EF4-FFF2-40B4-BE49-F238E27FC236}">
              <a16:creationId xmlns:a16="http://schemas.microsoft.com/office/drawing/2014/main" id="{4A4CA5D2-436A-49FA-BC0A-72D02F5F2593}"/>
            </a:ext>
          </a:extLst>
        </xdr:cNvPr>
        <xdr:cNvSpPr/>
      </xdr:nvSpPr>
      <xdr:spPr>
        <a:xfrm>
          <a:off x="16268700" y="1801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160582</xdr:rowOff>
    </xdr:from>
    <xdr:ext cx="405111" cy="259045"/>
    <xdr:sp macro="" textlink="">
      <xdr:nvSpPr>
        <xdr:cNvPr id="580" name="【庁舎】&#10;有形固定資産減価償却率該当値テキスト">
          <a:extLst>
            <a:ext uri="{FF2B5EF4-FFF2-40B4-BE49-F238E27FC236}">
              <a16:creationId xmlns:a16="http://schemas.microsoft.com/office/drawing/2014/main" id="{6437A416-5EA2-491E-B140-3DEEE5B70C2D}"/>
            </a:ext>
          </a:extLst>
        </xdr:cNvPr>
        <xdr:cNvSpPr txBox="1"/>
      </xdr:nvSpPr>
      <xdr:spPr>
        <a:xfrm>
          <a:off x="16357600" y="1799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142966</xdr:rowOff>
    </xdr:from>
    <xdr:to>
      <xdr:col>81</xdr:col>
      <xdr:colOff>101600</xdr:colOff>
      <xdr:row>105</xdr:row>
      <xdr:rowOff>73116</xdr:rowOff>
    </xdr:to>
    <xdr:sp macro="" textlink="">
      <xdr:nvSpPr>
        <xdr:cNvPr id="581" name="楕円 580">
          <a:extLst>
            <a:ext uri="{FF2B5EF4-FFF2-40B4-BE49-F238E27FC236}">
              <a16:creationId xmlns:a16="http://schemas.microsoft.com/office/drawing/2014/main" id="{CEFEF35A-503D-476E-9B72-931073B281C5}"/>
            </a:ext>
          </a:extLst>
        </xdr:cNvPr>
        <xdr:cNvSpPr/>
      </xdr:nvSpPr>
      <xdr:spPr>
        <a:xfrm>
          <a:off x="15430500" y="179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22316</xdr:rowOff>
    </xdr:from>
    <xdr:to>
      <xdr:col>85</xdr:col>
      <xdr:colOff>127000</xdr:colOff>
      <xdr:row>105</xdr:row>
      <xdr:rowOff>61505</xdr:rowOff>
    </xdr:to>
    <xdr:cxnSp macro="">
      <xdr:nvCxnSpPr>
        <xdr:cNvPr id="582" name="直線コネクタ 581">
          <a:extLst>
            <a:ext uri="{FF2B5EF4-FFF2-40B4-BE49-F238E27FC236}">
              <a16:creationId xmlns:a16="http://schemas.microsoft.com/office/drawing/2014/main" id="{387B6451-CB96-4C78-9266-FB062E59B0DA}"/>
            </a:ext>
          </a:extLst>
        </xdr:cNvPr>
        <xdr:cNvCxnSpPr/>
      </xdr:nvCxnSpPr>
      <xdr:spPr>
        <a:xfrm>
          <a:off x="15481300" y="18024566"/>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583" name="楕円 582">
          <a:extLst>
            <a:ext uri="{FF2B5EF4-FFF2-40B4-BE49-F238E27FC236}">
              <a16:creationId xmlns:a16="http://schemas.microsoft.com/office/drawing/2014/main" id="{157CF04E-ABA2-4029-84AF-A90EEC9E7C07}"/>
            </a:ext>
          </a:extLst>
        </xdr:cNvPr>
        <xdr:cNvSpPr/>
      </xdr:nvSpPr>
      <xdr:spPr>
        <a:xfrm>
          <a:off x="145415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156211</xdr:rowOff>
    </xdr:from>
    <xdr:to>
      <xdr:col>81</xdr:col>
      <xdr:colOff>50800</xdr:colOff>
      <xdr:row>105</xdr:row>
      <xdr:rowOff>22316</xdr:rowOff>
    </xdr:to>
    <xdr:cxnSp macro="">
      <xdr:nvCxnSpPr>
        <xdr:cNvPr id="584" name="直線コネクタ 583">
          <a:extLst>
            <a:ext uri="{FF2B5EF4-FFF2-40B4-BE49-F238E27FC236}">
              <a16:creationId xmlns:a16="http://schemas.microsoft.com/office/drawing/2014/main" id="{3EB3EFC3-8FAF-48A0-AE7B-247765C96B67}"/>
            </a:ext>
          </a:extLst>
        </xdr:cNvPr>
        <xdr:cNvCxnSpPr/>
      </xdr:nvCxnSpPr>
      <xdr:spPr>
        <a:xfrm>
          <a:off x="14592300" y="17987011"/>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66221</xdr:rowOff>
    </xdr:from>
    <xdr:to>
      <xdr:col>72</xdr:col>
      <xdr:colOff>38100</xdr:colOff>
      <xdr:row>104</xdr:row>
      <xdr:rowOff>167821</xdr:rowOff>
    </xdr:to>
    <xdr:sp macro="" textlink="">
      <xdr:nvSpPr>
        <xdr:cNvPr id="585" name="楕円 584">
          <a:extLst>
            <a:ext uri="{FF2B5EF4-FFF2-40B4-BE49-F238E27FC236}">
              <a16:creationId xmlns:a16="http://schemas.microsoft.com/office/drawing/2014/main" id="{18A839B1-3462-4477-B6A0-0EE1904E7EB4}"/>
            </a:ext>
          </a:extLst>
        </xdr:cNvPr>
        <xdr:cNvSpPr/>
      </xdr:nvSpPr>
      <xdr:spPr>
        <a:xfrm>
          <a:off x="13652500" y="1789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117021</xdr:rowOff>
    </xdr:from>
    <xdr:to>
      <xdr:col>76</xdr:col>
      <xdr:colOff>114300</xdr:colOff>
      <xdr:row>104</xdr:row>
      <xdr:rowOff>156211</xdr:rowOff>
    </xdr:to>
    <xdr:cxnSp macro="">
      <xdr:nvCxnSpPr>
        <xdr:cNvPr id="586" name="直線コネクタ 585">
          <a:extLst>
            <a:ext uri="{FF2B5EF4-FFF2-40B4-BE49-F238E27FC236}">
              <a16:creationId xmlns:a16="http://schemas.microsoft.com/office/drawing/2014/main" id="{9A09CBE6-D538-41B1-A284-21D91978171E}"/>
            </a:ext>
          </a:extLst>
        </xdr:cNvPr>
        <xdr:cNvCxnSpPr/>
      </xdr:nvCxnSpPr>
      <xdr:spPr>
        <a:xfrm>
          <a:off x="13703300" y="17947821"/>
          <a:ext cx="8890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28666</xdr:rowOff>
    </xdr:from>
    <xdr:to>
      <xdr:col>67</xdr:col>
      <xdr:colOff>101600</xdr:colOff>
      <xdr:row>104</xdr:row>
      <xdr:rowOff>130266</xdr:rowOff>
    </xdr:to>
    <xdr:sp macro="" textlink="">
      <xdr:nvSpPr>
        <xdr:cNvPr id="587" name="楕円 586">
          <a:extLst>
            <a:ext uri="{FF2B5EF4-FFF2-40B4-BE49-F238E27FC236}">
              <a16:creationId xmlns:a16="http://schemas.microsoft.com/office/drawing/2014/main" id="{35AC5FB5-22D5-456F-A870-5E3788587625}"/>
            </a:ext>
          </a:extLst>
        </xdr:cNvPr>
        <xdr:cNvSpPr/>
      </xdr:nvSpPr>
      <xdr:spPr>
        <a:xfrm>
          <a:off x="12763500" y="1785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79466</xdr:rowOff>
    </xdr:from>
    <xdr:to>
      <xdr:col>71</xdr:col>
      <xdr:colOff>177800</xdr:colOff>
      <xdr:row>104</xdr:row>
      <xdr:rowOff>117021</xdr:rowOff>
    </xdr:to>
    <xdr:cxnSp macro="">
      <xdr:nvCxnSpPr>
        <xdr:cNvPr id="588" name="直線コネクタ 587">
          <a:extLst>
            <a:ext uri="{FF2B5EF4-FFF2-40B4-BE49-F238E27FC236}">
              <a16:creationId xmlns:a16="http://schemas.microsoft.com/office/drawing/2014/main" id="{87707F45-2D51-4B82-81B2-DBCBE9752C00}"/>
            </a:ext>
          </a:extLst>
        </xdr:cNvPr>
        <xdr:cNvCxnSpPr/>
      </xdr:nvCxnSpPr>
      <xdr:spPr>
        <a:xfrm>
          <a:off x="12814300" y="17910266"/>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61884</xdr:rowOff>
    </xdr:from>
    <xdr:ext cx="405111" cy="259045"/>
    <xdr:sp macro="" textlink="">
      <xdr:nvSpPr>
        <xdr:cNvPr id="589" name="n_1aveValue【庁舎】&#10;有形固定資産減価償却率">
          <a:extLst>
            <a:ext uri="{FF2B5EF4-FFF2-40B4-BE49-F238E27FC236}">
              <a16:creationId xmlns:a16="http://schemas.microsoft.com/office/drawing/2014/main" id="{4115E9AE-BFD3-486C-8A82-3D2FB5A483AE}"/>
            </a:ext>
          </a:extLst>
        </xdr:cNvPr>
        <xdr:cNvSpPr txBox="1"/>
      </xdr:nvSpPr>
      <xdr:spPr>
        <a:xfrm>
          <a:off x="15266044" y="1772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29953</xdr:rowOff>
    </xdr:from>
    <xdr:ext cx="405111" cy="259045"/>
    <xdr:sp macro="" textlink="">
      <xdr:nvSpPr>
        <xdr:cNvPr id="590" name="n_2aveValue【庁舎】&#10;有形固定資産減価償却率">
          <a:extLst>
            <a:ext uri="{FF2B5EF4-FFF2-40B4-BE49-F238E27FC236}">
              <a16:creationId xmlns:a16="http://schemas.microsoft.com/office/drawing/2014/main" id="{1C5966CF-D864-4246-B1A4-5656755D9736}"/>
            </a:ext>
          </a:extLst>
        </xdr:cNvPr>
        <xdr:cNvSpPr txBox="1"/>
      </xdr:nvSpPr>
      <xdr:spPr>
        <a:xfrm>
          <a:off x="14389744" y="1803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15257</xdr:rowOff>
    </xdr:from>
    <xdr:ext cx="405111" cy="259045"/>
    <xdr:sp macro="" textlink="">
      <xdr:nvSpPr>
        <xdr:cNvPr id="591" name="n_3aveValue【庁舎】&#10;有形固定資産減価償却率">
          <a:extLst>
            <a:ext uri="{FF2B5EF4-FFF2-40B4-BE49-F238E27FC236}">
              <a16:creationId xmlns:a16="http://schemas.microsoft.com/office/drawing/2014/main" id="{57D02DCD-07D5-4B37-8D6B-84885DDAE789}"/>
            </a:ext>
          </a:extLst>
        </xdr:cNvPr>
        <xdr:cNvSpPr txBox="1"/>
      </xdr:nvSpPr>
      <xdr:spPr>
        <a:xfrm>
          <a:off x="13500744" y="180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136089</xdr:rowOff>
    </xdr:from>
    <xdr:ext cx="405111" cy="259045"/>
    <xdr:sp macro="" textlink="">
      <xdr:nvSpPr>
        <xdr:cNvPr id="592" name="n_4aveValue【庁舎】&#10;有形固定資産減価償却率">
          <a:extLst>
            <a:ext uri="{FF2B5EF4-FFF2-40B4-BE49-F238E27FC236}">
              <a16:creationId xmlns:a16="http://schemas.microsoft.com/office/drawing/2014/main" id="{82932CE3-3BD6-4A53-8A5A-64416EEED244}"/>
            </a:ext>
          </a:extLst>
        </xdr:cNvPr>
        <xdr:cNvSpPr txBox="1"/>
      </xdr:nvSpPr>
      <xdr:spPr>
        <a:xfrm>
          <a:off x="12611744" y="1796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64243</xdr:rowOff>
    </xdr:from>
    <xdr:ext cx="405111" cy="259045"/>
    <xdr:sp macro="" textlink="">
      <xdr:nvSpPr>
        <xdr:cNvPr id="593" name="n_1mainValue【庁舎】&#10;有形固定資産減価償却率">
          <a:extLst>
            <a:ext uri="{FF2B5EF4-FFF2-40B4-BE49-F238E27FC236}">
              <a16:creationId xmlns:a16="http://schemas.microsoft.com/office/drawing/2014/main" id="{1EE90E77-73D4-4989-A7D3-7720E7B65B0B}"/>
            </a:ext>
          </a:extLst>
        </xdr:cNvPr>
        <xdr:cNvSpPr txBox="1"/>
      </xdr:nvSpPr>
      <xdr:spPr>
        <a:xfrm>
          <a:off x="15266044" y="1806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52088</xdr:rowOff>
    </xdr:from>
    <xdr:ext cx="405111" cy="259045"/>
    <xdr:sp macro="" textlink="">
      <xdr:nvSpPr>
        <xdr:cNvPr id="594" name="n_2mainValue【庁舎】&#10;有形固定資産減価償却率">
          <a:extLst>
            <a:ext uri="{FF2B5EF4-FFF2-40B4-BE49-F238E27FC236}">
              <a16:creationId xmlns:a16="http://schemas.microsoft.com/office/drawing/2014/main" id="{16919729-3C30-410F-A46B-2A5ACB09B193}"/>
            </a:ext>
          </a:extLst>
        </xdr:cNvPr>
        <xdr:cNvSpPr txBox="1"/>
      </xdr:nvSpPr>
      <xdr:spPr>
        <a:xfrm>
          <a:off x="14389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12898</xdr:rowOff>
    </xdr:from>
    <xdr:ext cx="405111" cy="259045"/>
    <xdr:sp macro="" textlink="">
      <xdr:nvSpPr>
        <xdr:cNvPr id="595" name="n_3mainValue【庁舎】&#10;有形固定資産減価償却率">
          <a:extLst>
            <a:ext uri="{FF2B5EF4-FFF2-40B4-BE49-F238E27FC236}">
              <a16:creationId xmlns:a16="http://schemas.microsoft.com/office/drawing/2014/main" id="{3488BB47-B1DD-4082-B51C-59083059A3FF}"/>
            </a:ext>
          </a:extLst>
        </xdr:cNvPr>
        <xdr:cNvSpPr txBox="1"/>
      </xdr:nvSpPr>
      <xdr:spPr>
        <a:xfrm>
          <a:off x="13500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146793</xdr:rowOff>
    </xdr:from>
    <xdr:ext cx="405111" cy="259045"/>
    <xdr:sp macro="" textlink="">
      <xdr:nvSpPr>
        <xdr:cNvPr id="596" name="n_4mainValue【庁舎】&#10;有形固定資産減価償却率">
          <a:extLst>
            <a:ext uri="{FF2B5EF4-FFF2-40B4-BE49-F238E27FC236}">
              <a16:creationId xmlns:a16="http://schemas.microsoft.com/office/drawing/2014/main" id="{29D418F6-AB05-4384-BE86-F8D306D05A5F}"/>
            </a:ext>
          </a:extLst>
        </xdr:cNvPr>
        <xdr:cNvSpPr txBox="1"/>
      </xdr:nvSpPr>
      <xdr:spPr>
        <a:xfrm>
          <a:off x="12611744" y="1763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7" name="正方形/長方形 596">
          <a:extLst>
            <a:ext uri="{FF2B5EF4-FFF2-40B4-BE49-F238E27FC236}">
              <a16:creationId xmlns:a16="http://schemas.microsoft.com/office/drawing/2014/main" id="{FF45BDAD-5DAE-47B6-94A1-6314B9DBF59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8" name="正方形/長方形 597">
          <a:extLst>
            <a:ext uri="{FF2B5EF4-FFF2-40B4-BE49-F238E27FC236}">
              <a16:creationId xmlns:a16="http://schemas.microsoft.com/office/drawing/2014/main" id="{3B1D8309-DEA3-44BD-9E1C-1E6C1F70013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9" name="正方形/長方形 598">
          <a:extLst>
            <a:ext uri="{FF2B5EF4-FFF2-40B4-BE49-F238E27FC236}">
              <a16:creationId xmlns:a16="http://schemas.microsoft.com/office/drawing/2014/main" id="{3E8173BC-C411-447D-88EF-97692BD4107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0" name="正方形/長方形 599">
          <a:extLst>
            <a:ext uri="{FF2B5EF4-FFF2-40B4-BE49-F238E27FC236}">
              <a16:creationId xmlns:a16="http://schemas.microsoft.com/office/drawing/2014/main" id="{C5F1C6A6-C30D-401F-9766-C7A791018C8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1" name="正方形/長方形 600">
          <a:extLst>
            <a:ext uri="{FF2B5EF4-FFF2-40B4-BE49-F238E27FC236}">
              <a16:creationId xmlns:a16="http://schemas.microsoft.com/office/drawing/2014/main" id="{681E63ED-0EBD-4715-87A0-B6F35C25DDC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2" name="正方形/長方形 601">
          <a:extLst>
            <a:ext uri="{FF2B5EF4-FFF2-40B4-BE49-F238E27FC236}">
              <a16:creationId xmlns:a16="http://schemas.microsoft.com/office/drawing/2014/main" id="{DCFD8401-5EF6-4B90-AB66-B0FCDAAA1F2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3" name="正方形/長方形 602">
          <a:extLst>
            <a:ext uri="{FF2B5EF4-FFF2-40B4-BE49-F238E27FC236}">
              <a16:creationId xmlns:a16="http://schemas.microsoft.com/office/drawing/2014/main" id="{A67871B8-6DE8-4C08-AB3F-464EED699EF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4" name="正方形/長方形 603">
          <a:extLst>
            <a:ext uri="{FF2B5EF4-FFF2-40B4-BE49-F238E27FC236}">
              <a16:creationId xmlns:a16="http://schemas.microsoft.com/office/drawing/2014/main" id="{B4DD9D7F-15EA-4ABC-AB93-6AD8B2924CB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5" name="テキスト ボックス 604">
          <a:extLst>
            <a:ext uri="{FF2B5EF4-FFF2-40B4-BE49-F238E27FC236}">
              <a16:creationId xmlns:a16="http://schemas.microsoft.com/office/drawing/2014/main" id="{02F2324D-16D5-45DA-A142-67E4F0FB6DA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6" name="直線コネクタ 605">
          <a:extLst>
            <a:ext uri="{FF2B5EF4-FFF2-40B4-BE49-F238E27FC236}">
              <a16:creationId xmlns:a16="http://schemas.microsoft.com/office/drawing/2014/main" id="{F6D42744-7E55-46FE-81C8-5780AE68CFD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07" name="直線コネクタ 606">
          <a:extLst>
            <a:ext uri="{FF2B5EF4-FFF2-40B4-BE49-F238E27FC236}">
              <a16:creationId xmlns:a16="http://schemas.microsoft.com/office/drawing/2014/main" id="{BF3F9324-81AA-46C4-B0A4-6BAC4D1B0AA4}"/>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08" name="テキスト ボックス 607">
          <a:extLst>
            <a:ext uri="{FF2B5EF4-FFF2-40B4-BE49-F238E27FC236}">
              <a16:creationId xmlns:a16="http://schemas.microsoft.com/office/drawing/2014/main" id="{BF83BA06-6BCE-47F7-84B2-9F611209F9BD}"/>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09" name="直線コネクタ 608">
          <a:extLst>
            <a:ext uri="{FF2B5EF4-FFF2-40B4-BE49-F238E27FC236}">
              <a16:creationId xmlns:a16="http://schemas.microsoft.com/office/drawing/2014/main" id="{D00BE9DB-521B-4264-B3BA-E8776BE1DDCB}"/>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10" name="テキスト ボックス 609">
          <a:extLst>
            <a:ext uri="{FF2B5EF4-FFF2-40B4-BE49-F238E27FC236}">
              <a16:creationId xmlns:a16="http://schemas.microsoft.com/office/drawing/2014/main" id="{8F0CB193-32DE-45C7-9CA2-B3CDFD02A75F}"/>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11" name="直線コネクタ 610">
          <a:extLst>
            <a:ext uri="{FF2B5EF4-FFF2-40B4-BE49-F238E27FC236}">
              <a16:creationId xmlns:a16="http://schemas.microsoft.com/office/drawing/2014/main" id="{25C48018-9BB6-46F8-BB24-E26D6123617D}"/>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12" name="テキスト ボックス 611">
          <a:extLst>
            <a:ext uri="{FF2B5EF4-FFF2-40B4-BE49-F238E27FC236}">
              <a16:creationId xmlns:a16="http://schemas.microsoft.com/office/drawing/2014/main" id="{5EEF2122-ABD9-44C5-BBF5-D81C552A09C3}"/>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13" name="直線コネクタ 612">
          <a:extLst>
            <a:ext uri="{FF2B5EF4-FFF2-40B4-BE49-F238E27FC236}">
              <a16:creationId xmlns:a16="http://schemas.microsoft.com/office/drawing/2014/main" id="{2FCC4155-73D7-40D3-8D68-CCC1CCCA1CF3}"/>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14" name="テキスト ボックス 613">
          <a:extLst>
            <a:ext uri="{FF2B5EF4-FFF2-40B4-BE49-F238E27FC236}">
              <a16:creationId xmlns:a16="http://schemas.microsoft.com/office/drawing/2014/main" id="{B3E5EE62-D198-433F-9E68-64E14251E35F}"/>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15" name="直線コネクタ 614">
          <a:extLst>
            <a:ext uri="{FF2B5EF4-FFF2-40B4-BE49-F238E27FC236}">
              <a16:creationId xmlns:a16="http://schemas.microsoft.com/office/drawing/2014/main" id="{E343F778-DAF6-4183-8CCA-CC24D394F619}"/>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16" name="テキスト ボックス 615">
          <a:extLst>
            <a:ext uri="{FF2B5EF4-FFF2-40B4-BE49-F238E27FC236}">
              <a16:creationId xmlns:a16="http://schemas.microsoft.com/office/drawing/2014/main" id="{59356F81-30D7-4258-84AB-59CADE15CE82}"/>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17" name="直線コネクタ 616">
          <a:extLst>
            <a:ext uri="{FF2B5EF4-FFF2-40B4-BE49-F238E27FC236}">
              <a16:creationId xmlns:a16="http://schemas.microsoft.com/office/drawing/2014/main" id="{F0C68ED2-B4D6-4C7A-A72A-80B91FA1BE45}"/>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18" name="テキスト ボックス 617">
          <a:extLst>
            <a:ext uri="{FF2B5EF4-FFF2-40B4-BE49-F238E27FC236}">
              <a16:creationId xmlns:a16="http://schemas.microsoft.com/office/drawing/2014/main" id="{28B935AD-71E9-4B6A-8E92-5A7477765E87}"/>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9" name="直線コネクタ 618">
          <a:extLst>
            <a:ext uri="{FF2B5EF4-FFF2-40B4-BE49-F238E27FC236}">
              <a16:creationId xmlns:a16="http://schemas.microsoft.com/office/drawing/2014/main" id="{FEE1EFD0-0177-4A84-9F36-0DE2FA6D403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0" name="テキスト ボックス 619">
          <a:extLst>
            <a:ext uri="{FF2B5EF4-FFF2-40B4-BE49-F238E27FC236}">
              <a16:creationId xmlns:a16="http://schemas.microsoft.com/office/drawing/2014/main" id="{40ED4774-5170-4964-AA5F-6E17CA4B356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1" name="【庁舎】&#10;一人当たり面積グラフ枠">
          <a:extLst>
            <a:ext uri="{FF2B5EF4-FFF2-40B4-BE49-F238E27FC236}">
              <a16:creationId xmlns:a16="http://schemas.microsoft.com/office/drawing/2014/main" id="{AFDB7EA9-2E2B-437D-8BBC-BE4D59FFC00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113212</xdr:rowOff>
    </xdr:from>
    <xdr:to>
      <xdr:col>116</xdr:col>
      <xdr:colOff>62864</xdr:colOff>
      <xdr:row>107</xdr:row>
      <xdr:rowOff>154032</xdr:rowOff>
    </xdr:to>
    <xdr:cxnSp macro="">
      <xdr:nvCxnSpPr>
        <xdr:cNvPr id="622" name="直線コネクタ 621">
          <a:extLst>
            <a:ext uri="{FF2B5EF4-FFF2-40B4-BE49-F238E27FC236}">
              <a16:creationId xmlns:a16="http://schemas.microsoft.com/office/drawing/2014/main" id="{8444A264-9D46-484C-A56A-438A9D7B9846}"/>
            </a:ext>
          </a:extLst>
        </xdr:cNvPr>
        <xdr:cNvCxnSpPr/>
      </xdr:nvCxnSpPr>
      <xdr:spPr>
        <a:xfrm flipV="1">
          <a:off x="22160864" y="17258212"/>
          <a:ext cx="0" cy="1240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157859</xdr:rowOff>
    </xdr:from>
    <xdr:ext cx="469744" cy="259045"/>
    <xdr:sp macro="" textlink="">
      <xdr:nvSpPr>
        <xdr:cNvPr id="623" name="【庁舎】&#10;一人当たり面積最小値テキスト">
          <a:extLst>
            <a:ext uri="{FF2B5EF4-FFF2-40B4-BE49-F238E27FC236}">
              <a16:creationId xmlns:a16="http://schemas.microsoft.com/office/drawing/2014/main" id="{122B1A4D-BC70-4783-947B-0A598ED806A4}"/>
            </a:ext>
          </a:extLst>
        </xdr:cNvPr>
        <xdr:cNvSpPr txBox="1"/>
      </xdr:nvSpPr>
      <xdr:spPr>
        <a:xfrm>
          <a:off x="22199600" y="1850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154032</xdr:rowOff>
    </xdr:from>
    <xdr:to>
      <xdr:col>116</xdr:col>
      <xdr:colOff>152400</xdr:colOff>
      <xdr:row>107</xdr:row>
      <xdr:rowOff>154032</xdr:rowOff>
    </xdr:to>
    <xdr:cxnSp macro="">
      <xdr:nvCxnSpPr>
        <xdr:cNvPr id="624" name="直線コネクタ 623">
          <a:extLst>
            <a:ext uri="{FF2B5EF4-FFF2-40B4-BE49-F238E27FC236}">
              <a16:creationId xmlns:a16="http://schemas.microsoft.com/office/drawing/2014/main" id="{9510D42B-1EFB-48F1-BC0C-8E70111A9314}"/>
            </a:ext>
          </a:extLst>
        </xdr:cNvPr>
        <xdr:cNvCxnSpPr/>
      </xdr:nvCxnSpPr>
      <xdr:spPr>
        <a:xfrm>
          <a:off x="22072600" y="18499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59889</xdr:rowOff>
    </xdr:from>
    <xdr:ext cx="469744" cy="259045"/>
    <xdr:sp macro="" textlink="">
      <xdr:nvSpPr>
        <xdr:cNvPr id="625" name="【庁舎】&#10;一人当たり面積最大値テキスト">
          <a:extLst>
            <a:ext uri="{FF2B5EF4-FFF2-40B4-BE49-F238E27FC236}">
              <a16:creationId xmlns:a16="http://schemas.microsoft.com/office/drawing/2014/main" id="{8517E37F-69BB-47D8-8E22-71F2AA6FE88C}"/>
            </a:ext>
          </a:extLst>
        </xdr:cNvPr>
        <xdr:cNvSpPr txBox="1"/>
      </xdr:nvSpPr>
      <xdr:spPr>
        <a:xfrm>
          <a:off x="22199600" y="1703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113212</xdr:rowOff>
    </xdr:from>
    <xdr:to>
      <xdr:col>116</xdr:col>
      <xdr:colOff>152400</xdr:colOff>
      <xdr:row>100</xdr:row>
      <xdr:rowOff>113212</xdr:rowOff>
    </xdr:to>
    <xdr:cxnSp macro="">
      <xdr:nvCxnSpPr>
        <xdr:cNvPr id="626" name="直線コネクタ 625">
          <a:extLst>
            <a:ext uri="{FF2B5EF4-FFF2-40B4-BE49-F238E27FC236}">
              <a16:creationId xmlns:a16="http://schemas.microsoft.com/office/drawing/2014/main" id="{0E1A9DDE-0441-4722-A095-8AED44CC060F}"/>
            </a:ext>
          </a:extLst>
        </xdr:cNvPr>
        <xdr:cNvCxnSpPr/>
      </xdr:nvCxnSpPr>
      <xdr:spPr>
        <a:xfrm>
          <a:off x="22072600" y="1725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78213</xdr:rowOff>
    </xdr:from>
    <xdr:ext cx="469744" cy="259045"/>
    <xdr:sp macro="" textlink="">
      <xdr:nvSpPr>
        <xdr:cNvPr id="627" name="【庁舎】&#10;一人当たり面積平均値テキスト">
          <a:extLst>
            <a:ext uri="{FF2B5EF4-FFF2-40B4-BE49-F238E27FC236}">
              <a16:creationId xmlns:a16="http://schemas.microsoft.com/office/drawing/2014/main" id="{D10384FB-7D0F-4481-8B18-088CA70F213B}"/>
            </a:ext>
          </a:extLst>
        </xdr:cNvPr>
        <xdr:cNvSpPr txBox="1"/>
      </xdr:nvSpPr>
      <xdr:spPr>
        <a:xfrm>
          <a:off x="22199600" y="179090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55336</xdr:rowOff>
    </xdr:from>
    <xdr:to>
      <xdr:col>116</xdr:col>
      <xdr:colOff>114300</xdr:colOff>
      <xdr:row>105</xdr:row>
      <xdr:rowOff>156936</xdr:rowOff>
    </xdr:to>
    <xdr:sp macro="" textlink="">
      <xdr:nvSpPr>
        <xdr:cNvPr id="628" name="フローチャート: 判断 627">
          <a:extLst>
            <a:ext uri="{FF2B5EF4-FFF2-40B4-BE49-F238E27FC236}">
              <a16:creationId xmlns:a16="http://schemas.microsoft.com/office/drawing/2014/main" id="{6E03C79E-22E3-496E-9478-3DD06454EC42}"/>
            </a:ext>
          </a:extLst>
        </xdr:cNvPr>
        <xdr:cNvSpPr/>
      </xdr:nvSpPr>
      <xdr:spPr>
        <a:xfrm>
          <a:off x="22110700" y="1805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78195</xdr:rowOff>
    </xdr:from>
    <xdr:to>
      <xdr:col>112</xdr:col>
      <xdr:colOff>38100</xdr:colOff>
      <xdr:row>106</xdr:row>
      <xdr:rowOff>8345</xdr:rowOff>
    </xdr:to>
    <xdr:sp macro="" textlink="">
      <xdr:nvSpPr>
        <xdr:cNvPr id="629" name="フローチャート: 判断 628">
          <a:extLst>
            <a:ext uri="{FF2B5EF4-FFF2-40B4-BE49-F238E27FC236}">
              <a16:creationId xmlns:a16="http://schemas.microsoft.com/office/drawing/2014/main" id="{8757B4C1-D327-45EA-8482-A4660C84292B}"/>
            </a:ext>
          </a:extLst>
        </xdr:cNvPr>
        <xdr:cNvSpPr/>
      </xdr:nvSpPr>
      <xdr:spPr>
        <a:xfrm>
          <a:off x="21272500" y="1808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122827</xdr:rowOff>
    </xdr:from>
    <xdr:to>
      <xdr:col>107</xdr:col>
      <xdr:colOff>101600</xdr:colOff>
      <xdr:row>106</xdr:row>
      <xdr:rowOff>52977</xdr:rowOff>
    </xdr:to>
    <xdr:sp macro="" textlink="">
      <xdr:nvSpPr>
        <xdr:cNvPr id="630" name="フローチャート: 判断 629">
          <a:extLst>
            <a:ext uri="{FF2B5EF4-FFF2-40B4-BE49-F238E27FC236}">
              <a16:creationId xmlns:a16="http://schemas.microsoft.com/office/drawing/2014/main" id="{B0529CF1-35B0-4625-9A67-E885AEFE8CB5}"/>
            </a:ext>
          </a:extLst>
        </xdr:cNvPr>
        <xdr:cNvSpPr/>
      </xdr:nvSpPr>
      <xdr:spPr>
        <a:xfrm>
          <a:off x="20383500" y="1812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142421</xdr:rowOff>
    </xdr:from>
    <xdr:to>
      <xdr:col>102</xdr:col>
      <xdr:colOff>165100</xdr:colOff>
      <xdr:row>106</xdr:row>
      <xdr:rowOff>72571</xdr:rowOff>
    </xdr:to>
    <xdr:sp macro="" textlink="">
      <xdr:nvSpPr>
        <xdr:cNvPr id="631" name="フローチャート: 判断 630">
          <a:extLst>
            <a:ext uri="{FF2B5EF4-FFF2-40B4-BE49-F238E27FC236}">
              <a16:creationId xmlns:a16="http://schemas.microsoft.com/office/drawing/2014/main" id="{26D1899E-1ADB-4562-B78C-9B0D04EAFAC3}"/>
            </a:ext>
          </a:extLst>
        </xdr:cNvPr>
        <xdr:cNvSpPr/>
      </xdr:nvSpPr>
      <xdr:spPr>
        <a:xfrm>
          <a:off x="19494500" y="18144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84727</xdr:rowOff>
    </xdr:from>
    <xdr:to>
      <xdr:col>98</xdr:col>
      <xdr:colOff>38100</xdr:colOff>
      <xdr:row>106</xdr:row>
      <xdr:rowOff>14877</xdr:rowOff>
    </xdr:to>
    <xdr:sp macro="" textlink="">
      <xdr:nvSpPr>
        <xdr:cNvPr id="632" name="フローチャート: 判断 631">
          <a:extLst>
            <a:ext uri="{FF2B5EF4-FFF2-40B4-BE49-F238E27FC236}">
              <a16:creationId xmlns:a16="http://schemas.microsoft.com/office/drawing/2014/main" id="{E28B027F-CB7A-4D24-86E4-2F0E8D5E246D}"/>
            </a:ext>
          </a:extLst>
        </xdr:cNvPr>
        <xdr:cNvSpPr/>
      </xdr:nvSpPr>
      <xdr:spPr>
        <a:xfrm>
          <a:off x="18605500" y="1808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3" name="テキスト ボックス 632">
          <a:extLst>
            <a:ext uri="{FF2B5EF4-FFF2-40B4-BE49-F238E27FC236}">
              <a16:creationId xmlns:a16="http://schemas.microsoft.com/office/drawing/2014/main" id="{B3390543-A868-4EE2-9A46-F84B10EC51A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4" name="テキスト ボックス 633">
          <a:extLst>
            <a:ext uri="{FF2B5EF4-FFF2-40B4-BE49-F238E27FC236}">
              <a16:creationId xmlns:a16="http://schemas.microsoft.com/office/drawing/2014/main" id="{85391B10-3276-4618-8D13-F3720AB16B5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5" name="テキスト ボックス 634">
          <a:extLst>
            <a:ext uri="{FF2B5EF4-FFF2-40B4-BE49-F238E27FC236}">
              <a16:creationId xmlns:a16="http://schemas.microsoft.com/office/drawing/2014/main" id="{F129E3A2-F5DB-4666-BB1A-D147DFDD903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6" name="テキスト ボックス 635">
          <a:extLst>
            <a:ext uri="{FF2B5EF4-FFF2-40B4-BE49-F238E27FC236}">
              <a16:creationId xmlns:a16="http://schemas.microsoft.com/office/drawing/2014/main" id="{43738FB1-4BFE-4319-9AF3-B66BF72D59B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7" name="テキスト ボックス 636">
          <a:extLst>
            <a:ext uri="{FF2B5EF4-FFF2-40B4-BE49-F238E27FC236}">
              <a16:creationId xmlns:a16="http://schemas.microsoft.com/office/drawing/2014/main" id="{B3161514-E7EA-4E8D-9C81-A1269EFF6C1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62956</xdr:rowOff>
    </xdr:from>
    <xdr:to>
      <xdr:col>116</xdr:col>
      <xdr:colOff>114300</xdr:colOff>
      <xdr:row>105</xdr:row>
      <xdr:rowOff>164556</xdr:rowOff>
    </xdr:to>
    <xdr:sp macro="" textlink="">
      <xdr:nvSpPr>
        <xdr:cNvPr id="638" name="楕円 637">
          <a:extLst>
            <a:ext uri="{FF2B5EF4-FFF2-40B4-BE49-F238E27FC236}">
              <a16:creationId xmlns:a16="http://schemas.microsoft.com/office/drawing/2014/main" id="{F608E4B0-1793-433C-AB74-344C08E9BAD4}"/>
            </a:ext>
          </a:extLst>
        </xdr:cNvPr>
        <xdr:cNvSpPr/>
      </xdr:nvSpPr>
      <xdr:spPr>
        <a:xfrm>
          <a:off x="22110700" y="1806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41383</xdr:rowOff>
    </xdr:from>
    <xdr:ext cx="469744" cy="259045"/>
    <xdr:sp macro="" textlink="">
      <xdr:nvSpPr>
        <xdr:cNvPr id="639" name="【庁舎】&#10;一人当たり面積該当値テキスト">
          <a:extLst>
            <a:ext uri="{FF2B5EF4-FFF2-40B4-BE49-F238E27FC236}">
              <a16:creationId xmlns:a16="http://schemas.microsoft.com/office/drawing/2014/main" id="{C4B34BCB-EC57-43C4-A15C-1DE93CBC9019}"/>
            </a:ext>
          </a:extLst>
        </xdr:cNvPr>
        <xdr:cNvSpPr txBox="1"/>
      </xdr:nvSpPr>
      <xdr:spPr>
        <a:xfrm>
          <a:off x="22199600" y="18043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81462</xdr:rowOff>
    </xdr:from>
    <xdr:to>
      <xdr:col>112</xdr:col>
      <xdr:colOff>38100</xdr:colOff>
      <xdr:row>106</xdr:row>
      <xdr:rowOff>11612</xdr:rowOff>
    </xdr:to>
    <xdr:sp macro="" textlink="">
      <xdr:nvSpPr>
        <xdr:cNvPr id="640" name="楕円 639">
          <a:extLst>
            <a:ext uri="{FF2B5EF4-FFF2-40B4-BE49-F238E27FC236}">
              <a16:creationId xmlns:a16="http://schemas.microsoft.com/office/drawing/2014/main" id="{488F7449-B6B7-42B1-95C8-B0C89BC04347}"/>
            </a:ext>
          </a:extLst>
        </xdr:cNvPr>
        <xdr:cNvSpPr/>
      </xdr:nvSpPr>
      <xdr:spPr>
        <a:xfrm>
          <a:off x="21272500" y="1808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113756</xdr:rowOff>
    </xdr:from>
    <xdr:to>
      <xdr:col>116</xdr:col>
      <xdr:colOff>63500</xdr:colOff>
      <xdr:row>105</xdr:row>
      <xdr:rowOff>132262</xdr:rowOff>
    </xdr:to>
    <xdr:cxnSp macro="">
      <xdr:nvCxnSpPr>
        <xdr:cNvPr id="641" name="直線コネクタ 640">
          <a:extLst>
            <a:ext uri="{FF2B5EF4-FFF2-40B4-BE49-F238E27FC236}">
              <a16:creationId xmlns:a16="http://schemas.microsoft.com/office/drawing/2014/main" id="{F8EB7F36-340C-4B9F-96D3-F8ABC188D18C}"/>
            </a:ext>
          </a:extLst>
        </xdr:cNvPr>
        <xdr:cNvCxnSpPr/>
      </xdr:nvCxnSpPr>
      <xdr:spPr>
        <a:xfrm flipV="1">
          <a:off x="21323300" y="18116006"/>
          <a:ext cx="8382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95613</xdr:rowOff>
    </xdr:from>
    <xdr:to>
      <xdr:col>107</xdr:col>
      <xdr:colOff>101600</xdr:colOff>
      <xdr:row>106</xdr:row>
      <xdr:rowOff>25763</xdr:rowOff>
    </xdr:to>
    <xdr:sp macro="" textlink="">
      <xdr:nvSpPr>
        <xdr:cNvPr id="642" name="楕円 641">
          <a:extLst>
            <a:ext uri="{FF2B5EF4-FFF2-40B4-BE49-F238E27FC236}">
              <a16:creationId xmlns:a16="http://schemas.microsoft.com/office/drawing/2014/main" id="{CE6E7179-8596-4EC3-BEA7-12C929AE4F34}"/>
            </a:ext>
          </a:extLst>
        </xdr:cNvPr>
        <xdr:cNvSpPr/>
      </xdr:nvSpPr>
      <xdr:spPr>
        <a:xfrm>
          <a:off x="20383500" y="1809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132262</xdr:rowOff>
    </xdr:from>
    <xdr:to>
      <xdr:col>111</xdr:col>
      <xdr:colOff>177800</xdr:colOff>
      <xdr:row>105</xdr:row>
      <xdr:rowOff>146413</xdr:rowOff>
    </xdr:to>
    <xdr:cxnSp macro="">
      <xdr:nvCxnSpPr>
        <xdr:cNvPr id="643" name="直線コネクタ 642">
          <a:extLst>
            <a:ext uri="{FF2B5EF4-FFF2-40B4-BE49-F238E27FC236}">
              <a16:creationId xmlns:a16="http://schemas.microsoft.com/office/drawing/2014/main" id="{B6C49CE2-90D8-4214-ADA0-C41016923599}"/>
            </a:ext>
          </a:extLst>
        </xdr:cNvPr>
        <xdr:cNvCxnSpPr/>
      </xdr:nvCxnSpPr>
      <xdr:spPr>
        <a:xfrm flipV="1">
          <a:off x="20434300" y="18134512"/>
          <a:ext cx="88900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111942</xdr:rowOff>
    </xdr:from>
    <xdr:to>
      <xdr:col>102</xdr:col>
      <xdr:colOff>165100</xdr:colOff>
      <xdr:row>106</xdr:row>
      <xdr:rowOff>42092</xdr:rowOff>
    </xdr:to>
    <xdr:sp macro="" textlink="">
      <xdr:nvSpPr>
        <xdr:cNvPr id="644" name="楕円 643">
          <a:extLst>
            <a:ext uri="{FF2B5EF4-FFF2-40B4-BE49-F238E27FC236}">
              <a16:creationId xmlns:a16="http://schemas.microsoft.com/office/drawing/2014/main" id="{C8EDBCA4-19D7-461D-8E70-72599903A7F2}"/>
            </a:ext>
          </a:extLst>
        </xdr:cNvPr>
        <xdr:cNvSpPr/>
      </xdr:nvSpPr>
      <xdr:spPr>
        <a:xfrm>
          <a:off x="19494500" y="1811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146413</xdr:rowOff>
    </xdr:from>
    <xdr:to>
      <xdr:col>107</xdr:col>
      <xdr:colOff>50800</xdr:colOff>
      <xdr:row>105</xdr:row>
      <xdr:rowOff>162742</xdr:rowOff>
    </xdr:to>
    <xdr:cxnSp macro="">
      <xdr:nvCxnSpPr>
        <xdr:cNvPr id="645" name="直線コネクタ 644">
          <a:extLst>
            <a:ext uri="{FF2B5EF4-FFF2-40B4-BE49-F238E27FC236}">
              <a16:creationId xmlns:a16="http://schemas.microsoft.com/office/drawing/2014/main" id="{7B82290E-FF4A-4050-BDD6-388871D8A010}"/>
            </a:ext>
          </a:extLst>
        </xdr:cNvPr>
        <xdr:cNvCxnSpPr/>
      </xdr:nvCxnSpPr>
      <xdr:spPr>
        <a:xfrm flipV="1">
          <a:off x="19545300" y="1814866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131536</xdr:rowOff>
    </xdr:from>
    <xdr:to>
      <xdr:col>98</xdr:col>
      <xdr:colOff>38100</xdr:colOff>
      <xdr:row>106</xdr:row>
      <xdr:rowOff>61686</xdr:rowOff>
    </xdr:to>
    <xdr:sp macro="" textlink="">
      <xdr:nvSpPr>
        <xdr:cNvPr id="646" name="楕円 645">
          <a:extLst>
            <a:ext uri="{FF2B5EF4-FFF2-40B4-BE49-F238E27FC236}">
              <a16:creationId xmlns:a16="http://schemas.microsoft.com/office/drawing/2014/main" id="{B82C9F4C-8CB9-4E7C-A8E4-14E9C7857CDD}"/>
            </a:ext>
          </a:extLst>
        </xdr:cNvPr>
        <xdr:cNvSpPr/>
      </xdr:nvSpPr>
      <xdr:spPr>
        <a:xfrm>
          <a:off x="18605500" y="1813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162742</xdr:rowOff>
    </xdr:from>
    <xdr:to>
      <xdr:col>102</xdr:col>
      <xdr:colOff>114300</xdr:colOff>
      <xdr:row>106</xdr:row>
      <xdr:rowOff>10886</xdr:rowOff>
    </xdr:to>
    <xdr:cxnSp macro="">
      <xdr:nvCxnSpPr>
        <xdr:cNvPr id="647" name="直線コネクタ 646">
          <a:extLst>
            <a:ext uri="{FF2B5EF4-FFF2-40B4-BE49-F238E27FC236}">
              <a16:creationId xmlns:a16="http://schemas.microsoft.com/office/drawing/2014/main" id="{1851C764-E15F-4ED2-81D2-59348D5F60A4}"/>
            </a:ext>
          </a:extLst>
        </xdr:cNvPr>
        <xdr:cNvCxnSpPr/>
      </xdr:nvCxnSpPr>
      <xdr:spPr>
        <a:xfrm flipV="1">
          <a:off x="18656300" y="18164992"/>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24872</xdr:rowOff>
    </xdr:from>
    <xdr:ext cx="469744" cy="259045"/>
    <xdr:sp macro="" textlink="">
      <xdr:nvSpPr>
        <xdr:cNvPr id="648" name="n_1aveValue【庁舎】&#10;一人当たり面積">
          <a:extLst>
            <a:ext uri="{FF2B5EF4-FFF2-40B4-BE49-F238E27FC236}">
              <a16:creationId xmlns:a16="http://schemas.microsoft.com/office/drawing/2014/main" id="{7A3D89B9-3606-4E41-B0E9-0D69BC1AB37D}"/>
            </a:ext>
          </a:extLst>
        </xdr:cNvPr>
        <xdr:cNvSpPr txBox="1"/>
      </xdr:nvSpPr>
      <xdr:spPr>
        <a:xfrm>
          <a:off x="21075727" y="17855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44104</xdr:rowOff>
    </xdr:from>
    <xdr:ext cx="469744" cy="259045"/>
    <xdr:sp macro="" textlink="">
      <xdr:nvSpPr>
        <xdr:cNvPr id="649" name="n_2aveValue【庁舎】&#10;一人当たり面積">
          <a:extLst>
            <a:ext uri="{FF2B5EF4-FFF2-40B4-BE49-F238E27FC236}">
              <a16:creationId xmlns:a16="http://schemas.microsoft.com/office/drawing/2014/main" id="{C22447AF-CC47-4318-A529-E1C84594E4A2}"/>
            </a:ext>
          </a:extLst>
        </xdr:cNvPr>
        <xdr:cNvSpPr txBox="1"/>
      </xdr:nvSpPr>
      <xdr:spPr>
        <a:xfrm>
          <a:off x="20199427" y="18217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63698</xdr:rowOff>
    </xdr:from>
    <xdr:ext cx="469744" cy="259045"/>
    <xdr:sp macro="" textlink="">
      <xdr:nvSpPr>
        <xdr:cNvPr id="650" name="n_3aveValue【庁舎】&#10;一人当たり面積">
          <a:extLst>
            <a:ext uri="{FF2B5EF4-FFF2-40B4-BE49-F238E27FC236}">
              <a16:creationId xmlns:a16="http://schemas.microsoft.com/office/drawing/2014/main" id="{D06CC64A-0D52-4520-BDE3-5094A72B9F59}"/>
            </a:ext>
          </a:extLst>
        </xdr:cNvPr>
        <xdr:cNvSpPr txBox="1"/>
      </xdr:nvSpPr>
      <xdr:spPr>
        <a:xfrm>
          <a:off x="19310427" y="18237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31404</xdr:rowOff>
    </xdr:from>
    <xdr:ext cx="469744" cy="259045"/>
    <xdr:sp macro="" textlink="">
      <xdr:nvSpPr>
        <xdr:cNvPr id="651" name="n_4aveValue【庁舎】&#10;一人当たり面積">
          <a:extLst>
            <a:ext uri="{FF2B5EF4-FFF2-40B4-BE49-F238E27FC236}">
              <a16:creationId xmlns:a16="http://schemas.microsoft.com/office/drawing/2014/main" id="{9B8E0E09-6AE4-45AC-AFA6-DE2E1B690C84}"/>
            </a:ext>
          </a:extLst>
        </xdr:cNvPr>
        <xdr:cNvSpPr txBox="1"/>
      </xdr:nvSpPr>
      <xdr:spPr>
        <a:xfrm>
          <a:off x="18421427" y="1786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2739</xdr:rowOff>
    </xdr:from>
    <xdr:ext cx="469744" cy="259045"/>
    <xdr:sp macro="" textlink="">
      <xdr:nvSpPr>
        <xdr:cNvPr id="652" name="n_1mainValue【庁舎】&#10;一人当たり面積">
          <a:extLst>
            <a:ext uri="{FF2B5EF4-FFF2-40B4-BE49-F238E27FC236}">
              <a16:creationId xmlns:a16="http://schemas.microsoft.com/office/drawing/2014/main" id="{4C74F840-7A56-469C-BC62-0F104DD45C98}"/>
            </a:ext>
          </a:extLst>
        </xdr:cNvPr>
        <xdr:cNvSpPr txBox="1"/>
      </xdr:nvSpPr>
      <xdr:spPr>
        <a:xfrm>
          <a:off x="21075727" y="18176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42290</xdr:rowOff>
    </xdr:from>
    <xdr:ext cx="469744" cy="259045"/>
    <xdr:sp macro="" textlink="">
      <xdr:nvSpPr>
        <xdr:cNvPr id="653" name="n_2mainValue【庁舎】&#10;一人当たり面積">
          <a:extLst>
            <a:ext uri="{FF2B5EF4-FFF2-40B4-BE49-F238E27FC236}">
              <a16:creationId xmlns:a16="http://schemas.microsoft.com/office/drawing/2014/main" id="{ACF4CA9D-5F3F-452A-9D84-9C247F9A5B58}"/>
            </a:ext>
          </a:extLst>
        </xdr:cNvPr>
        <xdr:cNvSpPr txBox="1"/>
      </xdr:nvSpPr>
      <xdr:spPr>
        <a:xfrm>
          <a:off x="20199427" y="1787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58619</xdr:rowOff>
    </xdr:from>
    <xdr:ext cx="469744" cy="259045"/>
    <xdr:sp macro="" textlink="">
      <xdr:nvSpPr>
        <xdr:cNvPr id="654" name="n_3mainValue【庁舎】&#10;一人当たり面積">
          <a:extLst>
            <a:ext uri="{FF2B5EF4-FFF2-40B4-BE49-F238E27FC236}">
              <a16:creationId xmlns:a16="http://schemas.microsoft.com/office/drawing/2014/main" id="{70020DEA-7B79-42BF-9D72-A0F9E3B2FABC}"/>
            </a:ext>
          </a:extLst>
        </xdr:cNvPr>
        <xdr:cNvSpPr txBox="1"/>
      </xdr:nvSpPr>
      <xdr:spPr>
        <a:xfrm>
          <a:off x="19310427" y="1788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52813</xdr:rowOff>
    </xdr:from>
    <xdr:ext cx="469744" cy="259045"/>
    <xdr:sp macro="" textlink="">
      <xdr:nvSpPr>
        <xdr:cNvPr id="655" name="n_4mainValue【庁舎】&#10;一人当たり面積">
          <a:extLst>
            <a:ext uri="{FF2B5EF4-FFF2-40B4-BE49-F238E27FC236}">
              <a16:creationId xmlns:a16="http://schemas.microsoft.com/office/drawing/2014/main" id="{3D9CB112-3115-4D8D-82FB-18ED4A75289E}"/>
            </a:ext>
          </a:extLst>
        </xdr:cNvPr>
        <xdr:cNvSpPr txBox="1"/>
      </xdr:nvSpPr>
      <xdr:spPr>
        <a:xfrm>
          <a:off x="18421427" y="1822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6" name="正方形/長方形 655">
          <a:extLst>
            <a:ext uri="{FF2B5EF4-FFF2-40B4-BE49-F238E27FC236}">
              <a16:creationId xmlns:a16="http://schemas.microsoft.com/office/drawing/2014/main" id="{1F160094-E561-4708-AA00-06F02B9D519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7" name="正方形/長方形 656">
          <a:extLst>
            <a:ext uri="{FF2B5EF4-FFF2-40B4-BE49-F238E27FC236}">
              <a16:creationId xmlns:a16="http://schemas.microsoft.com/office/drawing/2014/main" id="{BC975BA5-4683-4338-8EA4-149F14C6202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8" name="テキスト ボックス 657">
          <a:extLst>
            <a:ext uri="{FF2B5EF4-FFF2-40B4-BE49-F238E27FC236}">
              <a16:creationId xmlns:a16="http://schemas.microsoft.com/office/drawing/2014/main" id="{047CCF08-B226-4951-9199-6EA82BBFA2F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体育館については、平成</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年度建設（小学校）と平成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年度建設（中学校）の学校体育館のほか、昭和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年代から</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年代に建設され、現在は社会体育館となっている旧学校体育館が存在している。減価償却の進んでいる社会体育館については、建物の状況を確認しながら、取壊しを含めて検討していく予定である。保健センターは平成</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年建設が</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カ所あり、率は</a:t>
          </a:r>
          <a:r>
            <a:rPr kumimoji="1" lang="en-US" altLang="ja-JP" sz="1300">
              <a:latin typeface="ＭＳ Ｐゴシック" panose="020B0600070205080204" pitchFamily="50" charset="-128"/>
              <a:ea typeface="ＭＳ Ｐゴシック" panose="020B0600070205080204" pitchFamily="50" charset="-128"/>
            </a:rPr>
            <a:t>68.7</a:t>
          </a:r>
          <a:r>
            <a:rPr kumimoji="1" lang="ja-JP" altLang="en-US" sz="1300">
              <a:latin typeface="ＭＳ Ｐゴシック" panose="020B0600070205080204" pitchFamily="50" charset="-128"/>
              <a:ea typeface="ＭＳ Ｐゴシック" panose="020B0600070205080204" pitchFamily="50" charset="-128"/>
            </a:rPr>
            <a:t>％と半分を過ぎたところにある。状況に応じて補修等を行うこととしており、平成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年に空調設備の更新工事を行ったところである。消防施設に行いては、道路と同じく防火水槽等の期首残額を備忘価格の</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円にしているため</a:t>
          </a:r>
          <a:r>
            <a:rPr kumimoji="1" lang="en-US" altLang="ja-JP" sz="1300">
              <a:latin typeface="ＭＳ Ｐゴシック" panose="020B0600070205080204" pitchFamily="50" charset="-128"/>
              <a:ea typeface="ＭＳ Ｐゴシック" panose="020B0600070205080204" pitchFamily="50" charset="-128"/>
            </a:rPr>
            <a:t>92.8</a:t>
          </a:r>
          <a:r>
            <a:rPr kumimoji="1" lang="ja-JP" altLang="en-US" sz="1300">
              <a:latin typeface="ＭＳ Ｐゴシック" panose="020B0600070205080204" pitchFamily="50" charset="-128"/>
              <a:ea typeface="ＭＳ Ｐゴシック" panose="020B0600070205080204" pitchFamily="50" charset="-128"/>
            </a:rPr>
            <a:t>％と高い水準にある。庁舎については、昭和</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年に建築され、平成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年度に耐震補強工事を行ったところである。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群馬県下仁田町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7,007
6,969
188.38
6,561,250
6,510,348
22,719
3,480,591
5,371,261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26.2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令和２年度決算では、類似団体平均が現状維持であった中、</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ポイント下がったため、その分差が広がってしまった。</a:t>
          </a:r>
        </a:p>
        <a:p>
          <a:r>
            <a:rPr kumimoji="1" lang="ja-JP" altLang="en-US" sz="1300">
              <a:latin typeface="ＭＳ Ｐゴシック" panose="020B0600070205080204" pitchFamily="50" charset="-128"/>
              <a:ea typeface="ＭＳ Ｐゴシック" panose="020B0600070205080204" pitchFamily="50" charset="-128"/>
            </a:rPr>
            <a:t>　しかし、高齢化・少子化の進行とともに、生産年齢人口も減少し、町税収入も落ち込んでいる事から、長期的には下落傾向にある。</a:t>
          </a:r>
        </a:p>
        <a:p>
          <a:r>
            <a:rPr kumimoji="1" lang="ja-JP" altLang="en-US" sz="1300">
              <a:latin typeface="ＭＳ Ｐゴシック" panose="020B0600070205080204" pitchFamily="50" charset="-128"/>
              <a:ea typeface="ＭＳ Ｐゴシック" panose="020B0600070205080204" pitchFamily="50" charset="-128"/>
            </a:rPr>
            <a:t>　今後も引き続き、全職員による集中滞納整理を実施し、収納率の向上に努めるとともに、行政改革による事務事業の見直しも進め、経費の削減を図り財政基盤の強化を図る。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44</xdr:row>
      <xdr:rowOff>130628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341533"/>
          <a:ext cx="0" cy="1332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141212</xdr:rowOff>
    </xdr:from>
    <xdr:to>
      <xdr:col>23</xdr:col>
      <xdr:colOff>133350</xdr:colOff>
      <xdr:row>43</xdr:row>
      <xdr:rowOff>152702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13562"/>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15015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1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141212</xdr:rowOff>
    </xdr:from>
    <xdr:to>
      <xdr:col>19</xdr:col>
      <xdr:colOff>133350</xdr:colOff>
      <xdr:row>43</xdr:row>
      <xdr:rowOff>141212</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5135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110265</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39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141212</xdr:rowOff>
    </xdr:from>
    <xdr:to>
      <xdr:col>15</xdr:col>
      <xdr:colOff>82550</xdr:colOff>
      <xdr:row>43</xdr:row>
      <xdr:rowOff>141212</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5135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141212</xdr:rowOff>
    </xdr:from>
    <xdr:to>
      <xdr:col>11</xdr:col>
      <xdr:colOff>31750</xdr:colOff>
      <xdr:row>43</xdr:row>
      <xdr:rowOff>141212</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5135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158448</xdr:rowOff>
    </xdr:from>
    <xdr:to>
      <xdr:col>11</xdr:col>
      <xdr:colOff>82550</xdr:colOff>
      <xdr:row>43</xdr:row>
      <xdr:rowOff>88598</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98775</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2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169938</xdr:rowOff>
    </xdr:from>
    <xdr:to>
      <xdr:col>7</xdr:col>
      <xdr:colOff>31750</xdr:colOff>
      <xdr:row>43</xdr:row>
      <xdr:rowOff>100088</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110265</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101902</xdr:rowOff>
    </xdr:from>
    <xdr:to>
      <xdr:col>23</xdr:col>
      <xdr:colOff>184150</xdr:colOff>
      <xdr:row>44</xdr:row>
      <xdr:rowOff>32052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73979</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4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90412</xdr:rowOff>
    </xdr:from>
    <xdr:to>
      <xdr:col>19</xdr:col>
      <xdr:colOff>184150</xdr:colOff>
      <xdr:row>44</xdr:row>
      <xdr:rowOff>20562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5339</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54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90412</xdr:rowOff>
    </xdr:from>
    <xdr:to>
      <xdr:col>15</xdr:col>
      <xdr:colOff>133350</xdr:colOff>
      <xdr:row>44</xdr:row>
      <xdr:rowOff>20562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5339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90412</xdr:rowOff>
    </xdr:from>
    <xdr:to>
      <xdr:col>11</xdr:col>
      <xdr:colOff>82550</xdr:colOff>
      <xdr:row>44</xdr:row>
      <xdr:rowOff>20562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5339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90412</xdr:rowOff>
    </xdr:from>
    <xdr:to>
      <xdr:col>7</xdr:col>
      <xdr:colOff>31750</xdr:colOff>
      <xdr:row>44</xdr:row>
      <xdr:rowOff>20562</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5339</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令和元年度より</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ポイント改善し、類似団体との差が前年度の</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ポイントから</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ポイントに縮まった。　</a:t>
          </a:r>
        </a:p>
        <a:p>
          <a:r>
            <a:rPr kumimoji="1" lang="ja-JP" altLang="en-US" sz="1300">
              <a:latin typeface="ＭＳ Ｐゴシック" panose="020B0600070205080204" pitchFamily="50" charset="-128"/>
              <a:ea typeface="ＭＳ Ｐゴシック" panose="020B0600070205080204" pitchFamily="50" charset="-128"/>
            </a:rPr>
            <a:t>　経常経費のうち分母の経常一般財源収入が、地方交付税や地方譲与税の増額により</a:t>
          </a:r>
          <a:r>
            <a:rPr kumimoji="1" lang="en-US" altLang="ja-JP" sz="1300">
              <a:latin typeface="ＭＳ Ｐゴシック" panose="020B0600070205080204" pitchFamily="50" charset="-128"/>
              <a:ea typeface="ＭＳ Ｐゴシック" panose="020B0600070205080204" pitchFamily="50" charset="-128"/>
            </a:rPr>
            <a:t>129,640</a:t>
          </a:r>
          <a:r>
            <a:rPr kumimoji="1" lang="ja-JP" altLang="en-US" sz="1300">
              <a:latin typeface="ＭＳ Ｐゴシック" panose="020B0600070205080204" pitchFamily="50" charset="-128"/>
              <a:ea typeface="ＭＳ Ｐゴシック" panose="020B0600070205080204" pitchFamily="50" charset="-128"/>
            </a:rPr>
            <a:t>千円の増額になったことが、大きな減の要因である。</a:t>
          </a:r>
        </a:p>
        <a:p>
          <a:r>
            <a:rPr kumimoji="1" lang="ja-JP" altLang="en-US" sz="1300">
              <a:latin typeface="ＭＳ Ｐゴシック" panose="020B0600070205080204" pitchFamily="50" charset="-128"/>
              <a:ea typeface="ＭＳ Ｐゴシック" panose="020B0600070205080204" pitchFamily="50" charset="-128"/>
            </a:rPr>
            <a:t>　また相対的な経費でみると、一部事務組合（病院事業・ごみ処理事業等）に対する補助費負担額と公債費の歳出に占める比率が大きいことが経常収支比率が高い要因となっている。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67</xdr:row>
      <xdr:rowOff>12446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2284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53848</xdr:rowOff>
    </xdr:from>
    <xdr:to>
      <xdr:col>23</xdr:col>
      <xdr:colOff>133350</xdr:colOff>
      <xdr:row>65</xdr:row>
      <xdr:rowOff>70612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1026648"/>
          <a:ext cx="8382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70375</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700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53848</xdr:rowOff>
    </xdr:from>
    <xdr:to>
      <xdr:col>23</xdr:col>
      <xdr:colOff>184150</xdr:colOff>
      <xdr:row>63</xdr:row>
      <xdr:rowOff>155448</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70612</xdr:rowOff>
    </xdr:from>
    <xdr:to>
      <xdr:col>19</xdr:col>
      <xdr:colOff>133350</xdr:colOff>
      <xdr:row>65</xdr:row>
      <xdr:rowOff>85090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121486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121412</xdr:rowOff>
    </xdr:from>
    <xdr:to>
      <xdr:col>19</xdr:col>
      <xdr:colOff>184150</xdr:colOff>
      <xdr:row>64</xdr:row>
      <xdr:rowOff>51562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61739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691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85090</xdr:rowOff>
    </xdr:from>
    <xdr:to>
      <xdr:col>15</xdr:col>
      <xdr:colOff>82550</xdr:colOff>
      <xdr:row>65</xdr:row>
      <xdr:rowOff>138176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1229340"/>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68326</xdr:rowOff>
    </xdr:from>
    <xdr:to>
      <xdr:col>15</xdr:col>
      <xdr:colOff>133350</xdr:colOff>
      <xdr:row>63</xdr:row>
      <xdr:rowOff>169926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8653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63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160020</xdr:rowOff>
    </xdr:from>
    <xdr:to>
      <xdr:col>11</xdr:col>
      <xdr:colOff>31750</xdr:colOff>
      <xdr:row>65</xdr:row>
      <xdr:rowOff>138176</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1132820"/>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34544</xdr:rowOff>
    </xdr:from>
    <xdr:to>
      <xdr:col>11</xdr:col>
      <xdr:colOff>82550</xdr:colOff>
      <xdr:row>63</xdr:row>
      <xdr:rowOff>136144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146321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157734</xdr:rowOff>
    </xdr:from>
    <xdr:to>
      <xdr:col>7</xdr:col>
      <xdr:colOff>31750</xdr:colOff>
      <xdr:row>63</xdr:row>
      <xdr:rowOff>87884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98061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3048</xdr:rowOff>
    </xdr:from>
    <xdr:to>
      <xdr:col>23</xdr:col>
      <xdr:colOff>184150</xdr:colOff>
      <xdr:row>64</xdr:row>
      <xdr:rowOff>104648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146575</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947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19812</xdr:rowOff>
    </xdr:from>
    <xdr:to>
      <xdr:col>19</xdr:col>
      <xdr:colOff>184150</xdr:colOff>
      <xdr:row>65</xdr:row>
      <xdr:rowOff>121412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16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106189</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250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34290</xdr:rowOff>
    </xdr:from>
    <xdr:to>
      <xdr:col>15</xdr:col>
      <xdr:colOff>133350</xdr:colOff>
      <xdr:row>65</xdr:row>
      <xdr:rowOff>135890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120667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87376</xdr:rowOff>
    </xdr:from>
    <xdr:to>
      <xdr:col>11</xdr:col>
      <xdr:colOff>82550</xdr:colOff>
      <xdr:row>66</xdr:row>
      <xdr:rowOff>17526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23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2303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31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109220</xdr:rowOff>
    </xdr:from>
    <xdr:to>
      <xdr:col>7</xdr:col>
      <xdr:colOff>31750</xdr:colOff>
      <xdr:row>65</xdr:row>
      <xdr:rowOff>39370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24147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[223,886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類似団体より</a:t>
          </a:r>
          <a:r>
            <a:rPr kumimoji="1" lang="en-US" altLang="ja-JP" sz="1300">
              <a:latin typeface="ＭＳ Ｐゴシック" panose="020B0600070205080204" pitchFamily="50" charset="-128"/>
              <a:ea typeface="ＭＳ Ｐゴシック" panose="020B0600070205080204" pitchFamily="50" charset="-128"/>
            </a:rPr>
            <a:t>28,106</a:t>
          </a:r>
          <a:r>
            <a:rPr kumimoji="1" lang="ja-JP" altLang="en-US" sz="1300">
              <a:latin typeface="ＭＳ Ｐゴシック" panose="020B0600070205080204" pitchFamily="50" charset="-128"/>
              <a:ea typeface="ＭＳ Ｐゴシック" panose="020B0600070205080204" pitchFamily="50" charset="-128"/>
            </a:rPr>
            <a:t>円少なく、ここ数年は、類似団体の平均を下回っている。しかし、人口の減少が顕著なため、全国平均・県平均を大きく上回っている。引き続き、各分野での経費削減を図っていきたい。</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7108</xdr:rowOff>
    </xdr:from>
    <xdr:to>
      <xdr:col>23</xdr:col>
      <xdr:colOff>133350</xdr:colOff>
      <xdr:row>89</xdr:row>
      <xdr:rowOff>54907</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894558"/>
          <a:ext cx="0" cy="14193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26984</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28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54907</xdr:rowOff>
    </xdr:from>
    <xdr:to>
      <xdr:col>24</xdr:col>
      <xdr:colOff>12700</xdr:colOff>
      <xdr:row>89</xdr:row>
      <xdr:rowOff>54907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313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93485</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638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7108</xdr:rowOff>
    </xdr:from>
    <xdr:to>
      <xdr:col>24</xdr:col>
      <xdr:colOff>12700</xdr:colOff>
      <xdr:row>81</xdr:row>
      <xdr:rowOff>7108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894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49909</xdr:rowOff>
    </xdr:from>
    <xdr:to>
      <xdr:col>23</xdr:col>
      <xdr:colOff>133350</xdr:colOff>
      <xdr:row>82</xdr:row>
      <xdr:rowOff>111367</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4108809"/>
          <a:ext cx="838200" cy="61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129529</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4188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157452</xdr:rowOff>
    </xdr:from>
    <xdr:to>
      <xdr:col>23</xdr:col>
      <xdr:colOff>184150</xdr:colOff>
      <xdr:row>83</xdr:row>
      <xdr:rowOff>87602</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21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22609</xdr:rowOff>
    </xdr:from>
    <xdr:to>
      <xdr:col>19</xdr:col>
      <xdr:colOff>133350</xdr:colOff>
      <xdr:row>82</xdr:row>
      <xdr:rowOff>49909</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4081509"/>
          <a:ext cx="889000" cy="27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83846</xdr:rowOff>
    </xdr:from>
    <xdr:to>
      <xdr:col>19</xdr:col>
      <xdr:colOff>184150</xdr:colOff>
      <xdr:row>83</xdr:row>
      <xdr:rowOff>13996</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14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170223</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4229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15394</xdr:rowOff>
    </xdr:from>
    <xdr:to>
      <xdr:col>15</xdr:col>
      <xdr:colOff>82550</xdr:colOff>
      <xdr:row>82</xdr:row>
      <xdr:rowOff>22609</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4074294"/>
          <a:ext cx="889000" cy="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61559</xdr:rowOff>
    </xdr:from>
    <xdr:to>
      <xdr:col>15</xdr:col>
      <xdr:colOff>133350</xdr:colOff>
      <xdr:row>82</xdr:row>
      <xdr:rowOff>163159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41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147936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4206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171064</xdr:rowOff>
    </xdr:from>
    <xdr:to>
      <xdr:col>11</xdr:col>
      <xdr:colOff>31750</xdr:colOff>
      <xdr:row>82</xdr:row>
      <xdr:rowOff>15394</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4058514"/>
          <a:ext cx="889000" cy="1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57414</xdr:rowOff>
    </xdr:from>
    <xdr:to>
      <xdr:col>11</xdr:col>
      <xdr:colOff>82550</xdr:colOff>
      <xdr:row>82</xdr:row>
      <xdr:rowOff>159014</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143791</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42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69667</xdr:rowOff>
    </xdr:from>
    <xdr:to>
      <xdr:col>7</xdr:col>
      <xdr:colOff>31750</xdr:colOff>
      <xdr:row>82</xdr:row>
      <xdr:rowOff>171267</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156044</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421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60567</xdr:rowOff>
    </xdr:from>
    <xdr:to>
      <xdr:col>23</xdr:col>
      <xdr:colOff>184150</xdr:colOff>
      <xdr:row>82</xdr:row>
      <xdr:rowOff>162167</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411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77094</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3964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170559</xdr:rowOff>
    </xdr:from>
    <xdr:to>
      <xdr:col>19</xdr:col>
      <xdr:colOff>184150</xdr:colOff>
      <xdr:row>82</xdr:row>
      <xdr:rowOff>100709</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405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110886</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3826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143259</xdr:rowOff>
    </xdr:from>
    <xdr:to>
      <xdr:col>15</xdr:col>
      <xdr:colOff>133350</xdr:colOff>
      <xdr:row>82</xdr:row>
      <xdr:rowOff>73409</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403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83586</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37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136044</xdr:rowOff>
    </xdr:from>
    <xdr:to>
      <xdr:col>11</xdr:col>
      <xdr:colOff>82550</xdr:colOff>
      <xdr:row>82</xdr:row>
      <xdr:rowOff>66194</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402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76371</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3792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120264</xdr:rowOff>
    </xdr:from>
    <xdr:to>
      <xdr:col>7</xdr:col>
      <xdr:colOff>31750</xdr:colOff>
      <xdr:row>82</xdr:row>
      <xdr:rowOff>50414</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400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60591</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377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ラスパイレス指数は令和元年度数値を引用しているが、類似団体平均と比較すると</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ポイント悪い状況となっている。</a:t>
          </a:r>
        </a:p>
        <a:p>
          <a:r>
            <a:rPr kumimoji="1" lang="ja-JP" altLang="en-US" sz="1300">
              <a:latin typeface="ＭＳ Ｐゴシック" panose="020B0600070205080204" pitchFamily="50" charset="-128"/>
              <a:ea typeface="ＭＳ Ｐゴシック" panose="020B0600070205080204" pitchFamily="50" charset="-128"/>
            </a:rPr>
            <a:t>　職員採用人数の抑制等の影響から、若年層の比率が低く、数値が高い要因となっているが、中高齢層の定年退職などにより多少の改善は見られると思われる。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89</xdr:row>
      <xdr:rowOff>92832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973023"/>
          <a:ext cx="0" cy="13788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79527</xdr:rowOff>
    </xdr:from>
    <xdr:to>
      <xdr:col>81</xdr:col>
      <xdr:colOff>44450</xdr:colOff>
      <xdr:row>87</xdr:row>
      <xdr:rowOff>102507</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995677"/>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146854</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5486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130327</xdr:rowOff>
    </xdr:from>
    <xdr:to>
      <xdr:col>81</xdr:col>
      <xdr:colOff>95250</xdr:colOff>
      <xdr:row>86</xdr:row>
      <xdr:rowOff>60477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70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79527</xdr:rowOff>
    </xdr:from>
    <xdr:to>
      <xdr:col>77</xdr:col>
      <xdr:colOff>44450</xdr:colOff>
      <xdr:row>87</xdr:row>
      <xdr:rowOff>79527</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49956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141816</xdr:rowOff>
    </xdr:from>
    <xdr:to>
      <xdr:col>77</xdr:col>
      <xdr:colOff>95250</xdr:colOff>
      <xdr:row>86</xdr:row>
      <xdr:rowOff>71966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82143</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483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79527</xdr:rowOff>
    </xdr:from>
    <xdr:to>
      <xdr:col>72</xdr:col>
      <xdr:colOff>203200</xdr:colOff>
      <xdr:row>87</xdr:row>
      <xdr:rowOff>79527</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49956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118836</xdr:rowOff>
    </xdr:from>
    <xdr:to>
      <xdr:col>73</xdr:col>
      <xdr:colOff>44450</xdr:colOff>
      <xdr:row>86</xdr:row>
      <xdr:rowOff>48986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59163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79527</xdr:rowOff>
    </xdr:from>
    <xdr:to>
      <xdr:col>68</xdr:col>
      <xdr:colOff>152400</xdr:colOff>
      <xdr:row>87</xdr:row>
      <xdr:rowOff>113998</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3512800" y="1499567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116615</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4838</xdr:rowOff>
    </xdr:from>
    <xdr:to>
      <xdr:col>64</xdr:col>
      <xdr:colOff>152400</xdr:colOff>
      <xdr:row>86</xdr:row>
      <xdr:rowOff>106438</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116615</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51707</xdr:rowOff>
    </xdr:from>
    <xdr:to>
      <xdr:col>81</xdr:col>
      <xdr:colOff>95250</xdr:colOff>
      <xdr:row>87</xdr:row>
      <xdr:rowOff>153307</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23784</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93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28727</xdr:rowOff>
    </xdr:from>
    <xdr:to>
      <xdr:col>77</xdr:col>
      <xdr:colOff>95250</xdr:colOff>
      <xdr:row>87</xdr:row>
      <xdr:rowOff>130327</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94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115104</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5031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28727</xdr:rowOff>
    </xdr:from>
    <xdr:to>
      <xdr:col>73</xdr:col>
      <xdr:colOff>44450</xdr:colOff>
      <xdr:row>87</xdr:row>
      <xdr:rowOff>130327</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94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115104</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503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28727</xdr:rowOff>
    </xdr:from>
    <xdr:to>
      <xdr:col>68</xdr:col>
      <xdr:colOff>203200</xdr:colOff>
      <xdr:row>87</xdr:row>
      <xdr:rowOff>130327</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94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115104</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503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63198</xdr:rowOff>
    </xdr:from>
    <xdr:to>
      <xdr:col>64</xdr:col>
      <xdr:colOff>152400</xdr:colOff>
      <xdr:row>87</xdr:row>
      <xdr:rowOff>164798</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97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149575</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506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人当たりの職員数は、ここ数年比率で増加傾向にあり、対前年度比で</a:t>
          </a:r>
          <a:r>
            <a:rPr kumimoji="1" lang="en-US" altLang="ja-JP" sz="1300">
              <a:latin typeface="ＭＳ Ｐゴシック" panose="020B0600070205080204" pitchFamily="50" charset="-128"/>
              <a:ea typeface="ＭＳ Ｐゴシック" panose="020B0600070205080204" pitchFamily="50" charset="-128"/>
            </a:rPr>
            <a:t>0.69</a:t>
          </a:r>
          <a:r>
            <a:rPr kumimoji="1" lang="ja-JP" altLang="en-US" sz="1300">
              <a:latin typeface="ＭＳ Ｐゴシック" panose="020B0600070205080204" pitchFamily="50" charset="-128"/>
              <a:ea typeface="ＭＳ Ｐゴシック" panose="020B0600070205080204" pitchFamily="50" charset="-128"/>
            </a:rPr>
            <a:t>人増加し、類似団体平均に対しては、</a:t>
          </a:r>
          <a:r>
            <a:rPr kumimoji="1" lang="en-US" altLang="ja-JP" sz="1300">
              <a:latin typeface="ＭＳ Ｐゴシック" panose="020B0600070205080204" pitchFamily="50" charset="-128"/>
              <a:ea typeface="ＭＳ Ｐゴシック" panose="020B0600070205080204" pitchFamily="50" charset="-128"/>
            </a:rPr>
            <a:t>0.48</a:t>
          </a:r>
          <a:r>
            <a:rPr kumimoji="1" lang="ja-JP" altLang="en-US" sz="1300">
              <a:latin typeface="ＭＳ Ｐゴシック" panose="020B0600070205080204" pitchFamily="50" charset="-128"/>
              <a:ea typeface="ＭＳ Ｐゴシック" panose="020B0600070205080204" pitchFamily="50" charset="-128"/>
            </a:rPr>
            <a:t>人上回る状況となってしまった。</a:t>
          </a:r>
        </a:p>
        <a:p>
          <a:r>
            <a:rPr kumimoji="1" lang="ja-JP" altLang="en-US" sz="1300">
              <a:latin typeface="ＭＳ Ｐゴシック" panose="020B0600070205080204" pitchFamily="50" charset="-128"/>
              <a:ea typeface="ＭＳ Ｐゴシック" panose="020B0600070205080204" pitchFamily="50" charset="-128"/>
            </a:rPr>
            <a:t>　職員数は令和元年度数値を引用しているが、職員数の減以上に人口減が数値増加に影響しており、人口減少対策にも力を注いでいく必要がある。</a:t>
          </a:r>
        </a:p>
        <a:p>
          <a:r>
            <a:rPr kumimoji="1" lang="ja-JP" altLang="en-US" sz="1300">
              <a:latin typeface="ＭＳ Ｐゴシック" panose="020B0600070205080204" pitchFamily="50" charset="-128"/>
              <a:ea typeface="ＭＳ Ｐゴシック" panose="020B0600070205080204" pitchFamily="50" charset="-128"/>
            </a:rPr>
            <a:t>　数値改善に向けて、定員適正化計画に基づき職員数の削減に努めるが、職員年齢構成の配慮も必要となる。</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135445</xdr:rowOff>
    </xdr:from>
    <xdr:to>
      <xdr:col>81</xdr:col>
      <xdr:colOff>44450</xdr:colOff>
      <xdr:row>66</xdr:row>
      <xdr:rowOff>78931</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10079545"/>
          <a:ext cx="0" cy="13150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51008</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366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78931</xdr:rowOff>
    </xdr:from>
    <xdr:to>
      <xdr:col>81</xdr:col>
      <xdr:colOff>133350</xdr:colOff>
      <xdr:row>66</xdr:row>
      <xdr:rowOff>78931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394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50372</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823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135445</xdr:rowOff>
    </xdr:from>
    <xdr:to>
      <xdr:col>81</xdr:col>
      <xdr:colOff>133350</xdr:colOff>
      <xdr:row>58</xdr:row>
      <xdr:rowOff>135445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007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94774</xdr:rowOff>
    </xdr:from>
    <xdr:to>
      <xdr:col>81</xdr:col>
      <xdr:colOff>44450</xdr:colOff>
      <xdr:row>60</xdr:row>
      <xdr:rowOff>136398</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381774"/>
          <a:ext cx="838200" cy="41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73169</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188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56642</xdr:rowOff>
    </xdr:from>
    <xdr:to>
      <xdr:col>81</xdr:col>
      <xdr:colOff>95250</xdr:colOff>
      <xdr:row>60</xdr:row>
      <xdr:rowOff>158242</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34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94774</xdr:rowOff>
    </xdr:from>
    <xdr:to>
      <xdr:col>77</xdr:col>
      <xdr:colOff>44450</xdr:colOff>
      <xdr:row>60</xdr:row>
      <xdr:rowOff>108045</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5290800" y="10381774"/>
          <a:ext cx="889000" cy="1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48196</xdr:rowOff>
    </xdr:from>
    <xdr:to>
      <xdr:col>77</xdr:col>
      <xdr:colOff>95250</xdr:colOff>
      <xdr:row>60</xdr:row>
      <xdr:rowOff>149796</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3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134573</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421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77883</xdr:rowOff>
    </xdr:from>
    <xdr:to>
      <xdr:col>72</xdr:col>
      <xdr:colOff>203200</xdr:colOff>
      <xdr:row>60</xdr:row>
      <xdr:rowOff>108045</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364883"/>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4763</xdr:rowOff>
    </xdr:from>
    <xdr:to>
      <xdr:col>73</xdr:col>
      <xdr:colOff>44450</xdr:colOff>
      <xdr:row>60</xdr:row>
      <xdr:rowOff>106363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116540</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060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50133</xdr:rowOff>
    </xdr:from>
    <xdr:to>
      <xdr:col>68</xdr:col>
      <xdr:colOff>152400</xdr:colOff>
      <xdr:row>60</xdr:row>
      <xdr:rowOff>77883</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337133"/>
          <a:ext cx="889000" cy="2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540</xdr:rowOff>
    </xdr:from>
    <xdr:to>
      <xdr:col>68</xdr:col>
      <xdr:colOff>203200</xdr:colOff>
      <xdr:row>60</xdr:row>
      <xdr:rowOff>102140</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112317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05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11399</xdr:rowOff>
    </xdr:from>
    <xdr:to>
      <xdr:col>64</xdr:col>
      <xdr:colOff>152400</xdr:colOff>
      <xdr:row>60</xdr:row>
      <xdr:rowOff>112999</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97776</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38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85598</xdr:rowOff>
    </xdr:from>
    <xdr:to>
      <xdr:col>81</xdr:col>
      <xdr:colOff>95250</xdr:colOff>
      <xdr:row>61</xdr:row>
      <xdr:rowOff>15748</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37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57675</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344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43974</xdr:rowOff>
    </xdr:from>
    <xdr:to>
      <xdr:col>77</xdr:col>
      <xdr:colOff>95250</xdr:colOff>
      <xdr:row>60</xdr:row>
      <xdr:rowOff>145574</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33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155751</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099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57245</xdr:rowOff>
    </xdr:from>
    <xdr:to>
      <xdr:col>73</xdr:col>
      <xdr:colOff>44450</xdr:colOff>
      <xdr:row>60</xdr:row>
      <xdr:rowOff>158845</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34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143622</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430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27083</xdr:rowOff>
    </xdr:from>
    <xdr:to>
      <xdr:col>68</xdr:col>
      <xdr:colOff>203200</xdr:colOff>
      <xdr:row>60</xdr:row>
      <xdr:rowOff>128683</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31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113460</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400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170783</xdr:rowOff>
    </xdr:from>
    <xdr:to>
      <xdr:col>64</xdr:col>
      <xdr:colOff>152400</xdr:colOff>
      <xdr:row>60</xdr:row>
      <xdr:rowOff>100933</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28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111110</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0055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前年度比で</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ポイントの減であり、単年度で見た場合、一般会計出資債、防災対策事業債、臨時地方道整備事業債の償還終了による元利償還金の減により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ポイントの減となっている。</a:t>
          </a:r>
        </a:p>
        <a:p>
          <a:r>
            <a:rPr kumimoji="1" lang="ja-JP" altLang="en-US" sz="1300">
              <a:latin typeface="ＭＳ Ｐゴシック" panose="020B0600070205080204" pitchFamily="50" charset="-128"/>
              <a:ea typeface="ＭＳ Ｐゴシック" panose="020B0600070205080204" pitchFamily="50" charset="-128"/>
            </a:rPr>
            <a:t>　全国平均・県平均値・類似団体と比較していずれも悪い数値であるが、事業を地方債に頼らざるを得ない現状から、大きな改善は難しい状況である。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30057</xdr:rowOff>
    </xdr:from>
    <xdr:to>
      <xdr:col>81</xdr:col>
      <xdr:colOff>44450</xdr:colOff>
      <xdr:row>44</xdr:row>
      <xdr:rowOff>165100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373707"/>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116434</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30057</xdr:rowOff>
    </xdr:from>
    <xdr:to>
      <xdr:col>81</xdr:col>
      <xdr:colOff>133350</xdr:colOff>
      <xdr:row>37</xdr:row>
      <xdr:rowOff>30057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73660</xdr:rowOff>
    </xdr:from>
    <xdr:to>
      <xdr:col>81</xdr:col>
      <xdr:colOff>44450</xdr:colOff>
      <xdr:row>42</xdr:row>
      <xdr:rowOff>129963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6179800" y="7274560"/>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162577</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113877</xdr:rowOff>
    </xdr:from>
    <xdr:to>
      <xdr:col>77</xdr:col>
      <xdr:colOff>44450</xdr:colOff>
      <xdr:row>42</xdr:row>
      <xdr:rowOff>129963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5290800" y="731477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121920</xdr:rowOff>
    </xdr:from>
    <xdr:to>
      <xdr:col>77</xdr:col>
      <xdr:colOff>95250</xdr:colOff>
      <xdr:row>42</xdr:row>
      <xdr:rowOff>52070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62247</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92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113877</xdr:rowOff>
    </xdr:from>
    <xdr:to>
      <xdr:col>72</xdr:col>
      <xdr:colOff>203200</xdr:colOff>
      <xdr:row>42</xdr:row>
      <xdr:rowOff>121920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731477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22031</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113877</xdr:rowOff>
    </xdr:from>
    <xdr:to>
      <xdr:col>68</xdr:col>
      <xdr:colOff>152400</xdr:colOff>
      <xdr:row>42</xdr:row>
      <xdr:rowOff>121920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3512800" y="731477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81704</xdr:rowOff>
    </xdr:from>
    <xdr:to>
      <xdr:col>68</xdr:col>
      <xdr:colOff>203200</xdr:colOff>
      <xdr:row>42</xdr:row>
      <xdr:rowOff>11854</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22031</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89746</xdr:rowOff>
    </xdr:from>
    <xdr:to>
      <xdr:col>64</xdr:col>
      <xdr:colOff>152400</xdr:colOff>
      <xdr:row>42</xdr:row>
      <xdr:rowOff>19896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30073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22860</xdr:rowOff>
    </xdr:from>
    <xdr:to>
      <xdr:col>81</xdr:col>
      <xdr:colOff>95250</xdr:colOff>
      <xdr:row>42</xdr:row>
      <xdr:rowOff>124460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166387</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719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79163</xdr:rowOff>
    </xdr:from>
    <xdr:to>
      <xdr:col>77</xdr:col>
      <xdr:colOff>95250</xdr:colOff>
      <xdr:row>43</xdr:row>
      <xdr:rowOff>9313</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165540</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7366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63077</xdr:rowOff>
    </xdr:from>
    <xdr:to>
      <xdr:col>73</xdr:col>
      <xdr:colOff>44450</xdr:colOff>
      <xdr:row>42</xdr:row>
      <xdr:rowOff>164677</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149454</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73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71120</xdr:rowOff>
    </xdr:from>
    <xdr:to>
      <xdr:col>68</xdr:col>
      <xdr:colOff>203200</xdr:colOff>
      <xdr:row>43</xdr:row>
      <xdr:rowOff>1270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157497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63077</xdr:rowOff>
    </xdr:from>
    <xdr:to>
      <xdr:col>64</xdr:col>
      <xdr:colOff>152400</xdr:colOff>
      <xdr:row>42</xdr:row>
      <xdr:rowOff>164677</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149454</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73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令和元年度と比較すると</a:t>
          </a:r>
          <a:r>
            <a:rPr kumimoji="1" lang="en-US" altLang="ja-JP" sz="1300">
              <a:latin typeface="ＭＳ Ｐゴシック" panose="020B0600070205080204" pitchFamily="50" charset="-128"/>
              <a:ea typeface="ＭＳ Ｐゴシック" panose="020B0600070205080204" pitchFamily="50" charset="-128"/>
            </a:rPr>
            <a:t>13.8</a:t>
          </a:r>
          <a:r>
            <a:rPr kumimoji="1" lang="ja-JP" altLang="en-US" sz="1300">
              <a:latin typeface="ＭＳ Ｐゴシック" panose="020B0600070205080204" pitchFamily="50" charset="-128"/>
              <a:ea typeface="ＭＳ Ｐゴシック" panose="020B0600070205080204" pitchFamily="50" charset="-128"/>
            </a:rPr>
            <a:t>ポイント改善しているが、依然として類似団体・全国・県平均いずれも上回っている状況である。</a:t>
          </a:r>
        </a:p>
        <a:p>
          <a:r>
            <a:rPr kumimoji="1" lang="ja-JP" altLang="en-US" sz="1300">
              <a:latin typeface="ＭＳ Ｐゴシック" panose="020B0600070205080204" pitchFamily="50" charset="-128"/>
              <a:ea typeface="ＭＳ Ｐゴシック" panose="020B0600070205080204" pitchFamily="50" charset="-128"/>
            </a:rPr>
            <a:t>　地方債現在高、公営企業や組合に対する負担見込額、退職手当負担金見込額の減が改善の主要因となっている。</a:t>
          </a:r>
        </a:p>
        <a:p>
          <a:r>
            <a:rPr kumimoji="1" lang="ja-JP" altLang="en-US" sz="1300">
              <a:latin typeface="ＭＳ Ｐゴシック" panose="020B0600070205080204" pitchFamily="50" charset="-128"/>
              <a:ea typeface="ＭＳ Ｐゴシック" panose="020B0600070205080204" pitchFamily="50" charset="-128"/>
            </a:rPr>
            <a:t>　また、今後、財政調整基金などの充当可能基金残額が減少することも考えられるため、一層の行財政改革を推進し、基金残高の増額を図ったり、引き続き繰上償還等を積極的に活用していきたい。</a:t>
          </a: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40936</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370667"/>
          <a:ext cx="0" cy="14421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13013</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78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40936</xdr:rowOff>
    </xdr:from>
    <xdr:to>
      <xdr:col>81</xdr:col>
      <xdr:colOff>133350</xdr:colOff>
      <xdr:row>22</xdr:row>
      <xdr:rowOff>40936</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81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9652</xdr:rowOff>
    </xdr:from>
    <xdr:to>
      <xdr:col>81</xdr:col>
      <xdr:colOff>44450</xdr:colOff>
      <xdr:row>15</xdr:row>
      <xdr:rowOff>120650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6179800" y="2581402"/>
          <a:ext cx="8382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120650</xdr:rowOff>
    </xdr:from>
    <xdr:to>
      <xdr:col>77</xdr:col>
      <xdr:colOff>44450</xdr:colOff>
      <xdr:row>16</xdr:row>
      <xdr:rowOff>50546</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5290800" y="2692400"/>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50546</xdr:rowOff>
    </xdr:from>
    <xdr:to>
      <xdr:col>72</xdr:col>
      <xdr:colOff>203200</xdr:colOff>
      <xdr:row>16</xdr:row>
      <xdr:rowOff>161544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4401800" y="2793746"/>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161544</xdr:rowOff>
    </xdr:from>
    <xdr:to>
      <xdr:col>68</xdr:col>
      <xdr:colOff>152400</xdr:colOff>
      <xdr:row>17</xdr:row>
      <xdr:rowOff>97070</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3512800" y="2904744"/>
          <a:ext cx="889000" cy="106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130302</xdr:rowOff>
    </xdr:from>
    <xdr:to>
      <xdr:col>81</xdr:col>
      <xdr:colOff>95250</xdr:colOff>
      <xdr:row>15</xdr:row>
      <xdr:rowOff>60452</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967200" y="253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102379</xdr:rowOff>
    </xdr:from>
    <xdr:ext cx="762000" cy="259045"/>
    <xdr:sp macro="" textlink="">
      <xdr:nvSpPr>
        <xdr:cNvPr id="462" name="将来負担の状況該当値テキスト">
          <a:extLst>
            <a:ext uri="{FF2B5EF4-FFF2-40B4-BE49-F238E27FC236}">
              <a16:creationId xmlns:a16="http://schemas.microsoft.com/office/drawing/2014/main" id="{00000000-0008-0000-0300-0000CE010000}"/>
            </a:ext>
          </a:extLst>
        </xdr:cNvPr>
        <xdr:cNvSpPr txBox="1"/>
      </xdr:nvSpPr>
      <xdr:spPr>
        <a:xfrm>
          <a:off x="17106900" y="2502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69850</xdr:rowOff>
    </xdr:from>
    <xdr:to>
      <xdr:col>77</xdr:col>
      <xdr:colOff>95250</xdr:colOff>
      <xdr:row>16</xdr:row>
      <xdr:rowOff>0</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264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156227</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272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171196</xdr:rowOff>
    </xdr:from>
    <xdr:to>
      <xdr:col>73</xdr:col>
      <xdr:colOff>44450</xdr:colOff>
      <xdr:row>16</xdr:row>
      <xdr:rowOff>101346</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240000" y="274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86123</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2829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110744</xdr:rowOff>
    </xdr:from>
    <xdr:to>
      <xdr:col>68</xdr:col>
      <xdr:colOff>203200</xdr:colOff>
      <xdr:row>17</xdr:row>
      <xdr:rowOff>40894</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285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25671</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294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46270</xdr:rowOff>
    </xdr:from>
    <xdr:to>
      <xdr:col>64</xdr:col>
      <xdr:colOff>152400</xdr:colOff>
      <xdr:row>17</xdr:row>
      <xdr:rowOff>147870</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296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132647</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304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群馬県下仁田町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7,007
6,969
188.38
6,561,250
6,510,348
22,719
3,480,591
5,371,261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26.2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定員適正化計画及び集中改革プランにより職員数の適正化が図られてきているが、町の人口減少も考慮しつつ、組織の機構改革を行い人件費の削減により一層に努める。</a:t>
          </a:r>
        </a:p>
        <a:p>
          <a:r>
            <a:rPr kumimoji="1" lang="ja-JP" altLang="en-US" sz="1300">
              <a:latin typeface="ＭＳ Ｐゴシック" panose="020B0600070205080204" pitchFamily="50" charset="-128"/>
              <a:ea typeface="ＭＳ Ｐゴシック" panose="020B0600070205080204" pitchFamily="50" charset="-128"/>
            </a:rPr>
            <a:t>　令和２年度は、支弁人件費の増や時間外手当の減などにより、</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ポイントの減となっている状況である。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124714</xdr:rowOff>
    </xdr:from>
    <xdr:to>
      <xdr:col>24</xdr:col>
      <xdr:colOff>25400</xdr:colOff>
      <xdr:row>40</xdr:row>
      <xdr:rowOff>72136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82564"/>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44213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72136</xdr:rowOff>
    </xdr:from>
    <xdr:to>
      <xdr:col>24</xdr:col>
      <xdr:colOff>114300</xdr:colOff>
      <xdr:row>40</xdr:row>
      <xdr:rowOff>72136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3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39641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124714</xdr:rowOff>
    </xdr:from>
    <xdr:to>
      <xdr:col>24</xdr:col>
      <xdr:colOff>114300</xdr:colOff>
      <xdr:row>33</xdr:row>
      <xdr:rowOff>124714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24130</xdr:rowOff>
    </xdr:from>
    <xdr:to>
      <xdr:col>24</xdr:col>
      <xdr:colOff>25400</xdr:colOff>
      <xdr:row>37</xdr:row>
      <xdr:rowOff>124714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367780"/>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32275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75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60198</xdr:rowOff>
    </xdr:from>
    <xdr:to>
      <xdr:col>24</xdr:col>
      <xdr:colOff>76200</xdr:colOff>
      <xdr:row>37</xdr:row>
      <xdr:rowOff>161798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106426</xdr:rowOff>
    </xdr:from>
    <xdr:to>
      <xdr:col>19</xdr:col>
      <xdr:colOff>187325</xdr:colOff>
      <xdr:row>37</xdr:row>
      <xdr:rowOff>124714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4500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98823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97282</xdr:rowOff>
    </xdr:from>
    <xdr:to>
      <xdr:col>15</xdr:col>
      <xdr:colOff>98425</xdr:colOff>
      <xdr:row>37</xdr:row>
      <xdr:rowOff>106426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4409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75963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74422</xdr:rowOff>
    </xdr:from>
    <xdr:to>
      <xdr:col>11</xdr:col>
      <xdr:colOff>9525</xdr:colOff>
      <xdr:row>37</xdr:row>
      <xdr:rowOff>97282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4180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75963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161307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73914</xdr:rowOff>
    </xdr:from>
    <xdr:to>
      <xdr:col>20</xdr:col>
      <xdr:colOff>38100</xdr:colOff>
      <xdr:row>38</xdr:row>
      <xdr:rowOff>4064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160291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03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55626</xdr:rowOff>
    </xdr:from>
    <xdr:to>
      <xdr:col>15</xdr:col>
      <xdr:colOff>149225</xdr:colOff>
      <xdr:row>37</xdr:row>
      <xdr:rowOff>157226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142003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46482</xdr:rowOff>
    </xdr:from>
    <xdr:to>
      <xdr:col>11</xdr:col>
      <xdr:colOff>60325</xdr:colOff>
      <xdr:row>37</xdr:row>
      <xdr:rowOff>148082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132859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23622</xdr:rowOff>
    </xdr:from>
    <xdr:to>
      <xdr:col>6</xdr:col>
      <xdr:colOff>171450</xdr:colOff>
      <xdr:row>37</xdr:row>
      <xdr:rowOff>125222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109999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集中改革プランに基づき、経常経費の削減を進め、外部委託の見直し・指定管理者制度導入・事務用品及び消耗品の購買抑制等に取組んだ成果が現れており、類似団体・国・県の平均値を上回る改善がなされている。今後においても、指定管理者制度への移行可能な事業等について検討を進め、更なる削減に向けた取り組みを行う。</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77470</xdr:rowOff>
    </xdr:from>
    <xdr:to>
      <xdr:col>82</xdr:col>
      <xdr:colOff>107950</xdr:colOff>
      <xdr:row>21</xdr:row>
      <xdr:rowOff>77470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063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49547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4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77470</xdr:rowOff>
    </xdr:from>
    <xdr:to>
      <xdr:col>82</xdr:col>
      <xdr:colOff>196850</xdr:colOff>
      <xdr:row>21</xdr:row>
      <xdr:rowOff>77470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7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163847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4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77470</xdr:rowOff>
    </xdr:from>
    <xdr:to>
      <xdr:col>82</xdr:col>
      <xdr:colOff>196850</xdr:colOff>
      <xdr:row>13</xdr:row>
      <xdr:rowOff>77470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0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92710</xdr:rowOff>
    </xdr:from>
    <xdr:to>
      <xdr:col>82</xdr:col>
      <xdr:colOff>107950</xdr:colOff>
      <xdr:row>15</xdr:row>
      <xdr:rowOff>115570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6644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17797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6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115570</xdr:rowOff>
    </xdr:from>
    <xdr:to>
      <xdr:col>78</xdr:col>
      <xdr:colOff>69850</xdr:colOff>
      <xdr:row>15</xdr:row>
      <xdr:rowOff>115570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687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11430</xdr:rowOff>
    </xdr:from>
    <xdr:to>
      <xdr:col>78</xdr:col>
      <xdr:colOff>120650</xdr:colOff>
      <xdr:row>17</xdr:row>
      <xdr:rowOff>113030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97807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301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115570</xdr:rowOff>
    </xdr:from>
    <xdr:to>
      <xdr:col>73</xdr:col>
      <xdr:colOff>180975</xdr:colOff>
      <xdr:row>15</xdr:row>
      <xdr:rowOff>115570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687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11430</xdr:rowOff>
    </xdr:from>
    <xdr:to>
      <xdr:col>74</xdr:col>
      <xdr:colOff>31750</xdr:colOff>
      <xdr:row>17</xdr:row>
      <xdr:rowOff>113030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97807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85090</xdr:rowOff>
    </xdr:from>
    <xdr:to>
      <xdr:col>69</xdr:col>
      <xdr:colOff>92075</xdr:colOff>
      <xdr:row>15</xdr:row>
      <xdr:rowOff>115570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6568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41910</xdr:rowOff>
    </xdr:from>
    <xdr:to>
      <xdr:col>82</xdr:col>
      <xdr:colOff>158750</xdr:colOff>
      <xdr:row>15</xdr:row>
      <xdr:rowOff>143510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58437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64770</xdr:rowOff>
    </xdr:from>
    <xdr:to>
      <xdr:col>78</xdr:col>
      <xdr:colOff>120650</xdr:colOff>
      <xdr:row>15</xdr:row>
      <xdr:rowOff>166370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5097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405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64770</xdr:rowOff>
    </xdr:from>
    <xdr:to>
      <xdr:col>74</xdr:col>
      <xdr:colOff>31750</xdr:colOff>
      <xdr:row>15</xdr:row>
      <xdr:rowOff>166370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5097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64770</xdr:rowOff>
    </xdr:from>
    <xdr:to>
      <xdr:col>69</xdr:col>
      <xdr:colOff>142875</xdr:colOff>
      <xdr:row>15</xdr:row>
      <xdr:rowOff>166370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5097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34290</xdr:rowOff>
    </xdr:from>
    <xdr:to>
      <xdr:col>65</xdr:col>
      <xdr:colOff>53975</xdr:colOff>
      <xdr:row>15</xdr:row>
      <xdr:rowOff>135890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60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146067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37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全国平均、県平均との比較では、</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ポイントほど下回り、類似団体とはほぼ同じである。</a:t>
          </a:r>
        </a:p>
        <a:p>
          <a:r>
            <a:rPr kumimoji="1" lang="ja-JP" altLang="en-US" sz="1300">
              <a:latin typeface="ＭＳ Ｐゴシック" panose="020B0600070205080204" pitchFamily="50" charset="-128"/>
              <a:ea typeface="ＭＳ Ｐゴシック" panose="020B0600070205080204" pitchFamily="50" charset="-128"/>
            </a:rPr>
            <a:t>　高齢者及び障がい者対策事業など今後も増加が見込まれる。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24130</xdr:rowOff>
    </xdr:from>
    <xdr:to>
      <xdr:col>24</xdr:col>
      <xdr:colOff>25400</xdr:colOff>
      <xdr:row>61</xdr:row>
      <xdr:rowOff>138430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09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110507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138430</xdr:rowOff>
    </xdr:from>
    <xdr:to>
      <xdr:col>24</xdr:col>
      <xdr:colOff>114300</xdr:colOff>
      <xdr:row>61</xdr:row>
      <xdr:rowOff>138430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110507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5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24130</xdr:rowOff>
    </xdr:from>
    <xdr:to>
      <xdr:col>24</xdr:col>
      <xdr:colOff>114300</xdr:colOff>
      <xdr:row>53</xdr:row>
      <xdr:rowOff>24130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138430</xdr:rowOff>
    </xdr:from>
    <xdr:to>
      <xdr:col>24</xdr:col>
      <xdr:colOff>25400</xdr:colOff>
      <xdr:row>56</xdr:row>
      <xdr:rowOff>104140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56818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104140</xdr:rowOff>
    </xdr:from>
    <xdr:to>
      <xdr:col>19</xdr:col>
      <xdr:colOff>187325</xdr:colOff>
      <xdr:row>56</xdr:row>
      <xdr:rowOff>149860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7053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99060</xdr:rowOff>
    </xdr:from>
    <xdr:to>
      <xdr:col>20</xdr:col>
      <xdr:colOff>38100</xdr:colOff>
      <xdr:row>57</xdr:row>
      <xdr:rowOff>29210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13987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149860</xdr:rowOff>
    </xdr:from>
    <xdr:to>
      <xdr:col>15</xdr:col>
      <xdr:colOff>98425</xdr:colOff>
      <xdr:row>57</xdr:row>
      <xdr:rowOff>1270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7510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99060</xdr:rowOff>
    </xdr:from>
    <xdr:to>
      <xdr:col>15</xdr:col>
      <xdr:colOff>149225</xdr:colOff>
      <xdr:row>57</xdr:row>
      <xdr:rowOff>29210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39387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104140</xdr:rowOff>
    </xdr:from>
    <xdr:to>
      <xdr:col>11</xdr:col>
      <xdr:colOff>9525</xdr:colOff>
      <xdr:row>57</xdr:row>
      <xdr:rowOff>1270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7053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30480</xdr:rowOff>
    </xdr:from>
    <xdr:to>
      <xdr:col>6</xdr:col>
      <xdr:colOff>171450</xdr:colOff>
      <xdr:row>56</xdr:row>
      <xdr:rowOff>132080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142257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87630</xdr:rowOff>
    </xdr:from>
    <xdr:to>
      <xdr:col>24</xdr:col>
      <xdr:colOff>76200</xdr:colOff>
      <xdr:row>56</xdr:row>
      <xdr:rowOff>17780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104157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53340</xdr:rowOff>
    </xdr:from>
    <xdr:to>
      <xdr:col>20</xdr:col>
      <xdr:colOff>38100</xdr:colOff>
      <xdr:row>56</xdr:row>
      <xdr:rowOff>154940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165117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99060</xdr:rowOff>
    </xdr:from>
    <xdr:to>
      <xdr:col>15</xdr:col>
      <xdr:colOff>149225</xdr:colOff>
      <xdr:row>57</xdr:row>
      <xdr:rowOff>29210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13987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121920</xdr:rowOff>
    </xdr:from>
    <xdr:to>
      <xdr:col>11</xdr:col>
      <xdr:colOff>60325</xdr:colOff>
      <xdr:row>57</xdr:row>
      <xdr:rowOff>52070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36847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53340</xdr:rowOff>
    </xdr:from>
    <xdr:to>
      <xdr:col>6</xdr:col>
      <xdr:colOff>171450</xdr:colOff>
      <xdr:row>56</xdr:row>
      <xdr:rowOff>154940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139717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その他を構成するものとしては、概ね特別会計に対する繰出金であり、全国・県とほぼ同水準で、類似団体比較で若干下回っている状況にある。</a:t>
          </a:r>
        </a:p>
        <a:p>
          <a:r>
            <a:rPr kumimoji="1" lang="ja-JP" altLang="en-US" sz="1100">
              <a:latin typeface="ＭＳ Ｐゴシック" panose="020B0600070205080204" pitchFamily="50" charset="-128"/>
              <a:ea typeface="ＭＳ Ｐゴシック" panose="020B0600070205080204" pitchFamily="50" charset="-128"/>
            </a:rPr>
            <a:t>　　高齢化の進展に伴い、高齢化率は高まっているが、全体的な人口減少により国民健康保険・後期高齢者医療・介護保険会計に係る繰出金はほぼ同水準で推移している。</a:t>
          </a:r>
        </a:p>
        <a:p>
          <a:r>
            <a:rPr kumimoji="1" lang="ja-JP" altLang="en-US" sz="1100">
              <a:latin typeface="ＭＳ Ｐゴシック" panose="020B0600070205080204" pitchFamily="50" charset="-128"/>
              <a:ea typeface="ＭＳ Ｐゴシック" panose="020B0600070205080204" pitchFamily="50" charset="-128"/>
            </a:rPr>
            <a:t>　今後も高齢者を対象とした健康増進事業や、介護予防事業の取組みにより、元気な高齢者の町づくりを推進することにより医療・介護給付費の抑制に努める。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119380</xdr:rowOff>
    </xdr:from>
    <xdr:to>
      <xdr:col>82</xdr:col>
      <xdr:colOff>107950</xdr:colOff>
      <xdr:row>61</xdr:row>
      <xdr:rowOff>1270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347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144797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xdr:rowOff>
    </xdr:from>
    <xdr:to>
      <xdr:col>82</xdr:col>
      <xdr:colOff>196850</xdr:colOff>
      <xdr:row>61</xdr:row>
      <xdr:rowOff>1270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34307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119380</xdr:rowOff>
    </xdr:from>
    <xdr:to>
      <xdr:col>82</xdr:col>
      <xdr:colOff>196850</xdr:colOff>
      <xdr:row>52</xdr:row>
      <xdr:rowOff>119380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96520</xdr:rowOff>
    </xdr:from>
    <xdr:to>
      <xdr:col>82</xdr:col>
      <xdr:colOff>107950</xdr:colOff>
      <xdr:row>56</xdr:row>
      <xdr:rowOff>111760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96977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78757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679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96520</xdr:rowOff>
    </xdr:from>
    <xdr:to>
      <xdr:col>78</xdr:col>
      <xdr:colOff>69850</xdr:colOff>
      <xdr:row>56</xdr:row>
      <xdr:rowOff>157480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6977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67327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127000</xdr:rowOff>
    </xdr:from>
    <xdr:to>
      <xdr:col>73</xdr:col>
      <xdr:colOff>180975</xdr:colOff>
      <xdr:row>56</xdr:row>
      <xdr:rowOff>157480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97282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160020</xdr:rowOff>
    </xdr:from>
    <xdr:to>
      <xdr:col>74</xdr:col>
      <xdr:colOff>31750</xdr:colOff>
      <xdr:row>57</xdr:row>
      <xdr:rowOff>90170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74947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111760</xdr:rowOff>
    </xdr:from>
    <xdr:to>
      <xdr:col>69</xdr:col>
      <xdr:colOff>92075</xdr:colOff>
      <xdr:row>56</xdr:row>
      <xdr:rowOff>127000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7129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97807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74947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60960</xdr:rowOff>
    </xdr:from>
    <xdr:to>
      <xdr:col>82</xdr:col>
      <xdr:colOff>158750</xdr:colOff>
      <xdr:row>56</xdr:row>
      <xdr:rowOff>162560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77487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45720</xdr:rowOff>
    </xdr:from>
    <xdr:to>
      <xdr:col>78</xdr:col>
      <xdr:colOff>120650</xdr:colOff>
      <xdr:row>56</xdr:row>
      <xdr:rowOff>147320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157497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41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106680</xdr:rowOff>
    </xdr:from>
    <xdr:to>
      <xdr:col>74</xdr:col>
      <xdr:colOff>31750</xdr:colOff>
      <xdr:row>57</xdr:row>
      <xdr:rowOff>36830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47007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76200</xdr:rowOff>
    </xdr:from>
    <xdr:to>
      <xdr:col>69</xdr:col>
      <xdr:colOff>142875</xdr:colOff>
      <xdr:row>57</xdr:row>
      <xdr:rowOff>6350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16527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60960</xdr:rowOff>
    </xdr:from>
    <xdr:to>
      <xdr:col>65</xdr:col>
      <xdr:colOff>53975</xdr:colOff>
      <xdr:row>56</xdr:row>
      <xdr:rowOff>162560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1287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令和元年度との比較では、</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ポイント悪化しており、類似団体平均、全国平均そして県平均と比較していずれも高い値である。</a:t>
          </a:r>
        </a:p>
        <a:p>
          <a:r>
            <a:rPr kumimoji="1" lang="ja-JP" altLang="en-US" sz="1200">
              <a:latin typeface="ＭＳ Ｐゴシック" panose="020B0600070205080204" pitchFamily="50" charset="-128"/>
              <a:ea typeface="ＭＳ Ｐゴシック" panose="020B0600070205080204" pitchFamily="50" charset="-128"/>
            </a:rPr>
            <a:t>　この要因としては、下仁田町及び南牧村２町村で構成する一部事務組合（病院事業・ごみ等処理事業）に対する補助が大きいことによるものである。一部事務組合に対しては、更なる経常経費の削減を要請する必要がある。</a:t>
          </a:r>
        </a:p>
        <a:p>
          <a:r>
            <a:rPr kumimoji="1" lang="ja-JP" altLang="en-US" sz="1200">
              <a:latin typeface="ＭＳ Ｐゴシック" panose="020B0600070205080204" pitchFamily="50" charset="-128"/>
              <a:ea typeface="ＭＳ Ｐゴシック" panose="020B0600070205080204" pitchFamily="50" charset="-128"/>
            </a:rPr>
            <a:t>　なお、令和２年度は、下仁田南牧医療事務組合への負担金が</a:t>
          </a:r>
          <a:r>
            <a:rPr kumimoji="1" lang="en-US" altLang="ja-JP" sz="1200">
              <a:latin typeface="ＭＳ Ｐゴシック" panose="020B0600070205080204" pitchFamily="50" charset="-128"/>
              <a:ea typeface="ＭＳ Ｐゴシック" panose="020B0600070205080204" pitchFamily="50" charset="-128"/>
            </a:rPr>
            <a:t>36,986</a:t>
          </a:r>
          <a:r>
            <a:rPr kumimoji="1" lang="ja-JP" altLang="en-US" sz="1200">
              <a:latin typeface="ＭＳ Ｐゴシック" panose="020B0600070205080204" pitchFamily="50" charset="-128"/>
              <a:ea typeface="ＭＳ Ｐゴシック" panose="020B0600070205080204" pitchFamily="50" charset="-128"/>
            </a:rPr>
            <a:t>千円増となったことなどが悪化の要因である。</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17272</xdr:rowOff>
    </xdr:from>
    <xdr:to>
      <xdr:col>82</xdr:col>
      <xdr:colOff>107950</xdr:colOff>
      <xdr:row>40</xdr:row>
      <xdr:rowOff>67564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46572"/>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39641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67564</xdr:rowOff>
    </xdr:from>
    <xdr:to>
      <xdr:col>82</xdr:col>
      <xdr:colOff>196850</xdr:colOff>
      <xdr:row>40</xdr:row>
      <xdr:rowOff>67564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103649</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17272</xdr:rowOff>
    </xdr:from>
    <xdr:to>
      <xdr:col>82</xdr:col>
      <xdr:colOff>196850</xdr:colOff>
      <xdr:row>34</xdr:row>
      <xdr:rowOff>17272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94996</xdr:rowOff>
    </xdr:from>
    <xdr:to>
      <xdr:col>82</xdr:col>
      <xdr:colOff>107950</xdr:colOff>
      <xdr:row>38</xdr:row>
      <xdr:rowOff>108712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61009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3573</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175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94996</xdr:rowOff>
    </xdr:from>
    <xdr:to>
      <xdr:col>78</xdr:col>
      <xdr:colOff>69850</xdr:colOff>
      <xdr:row>38</xdr:row>
      <xdr:rowOff>108712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4782800" y="66100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80535</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08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108712</xdr:rowOff>
    </xdr:from>
    <xdr:to>
      <xdr:col>73</xdr:col>
      <xdr:colOff>180975</xdr:colOff>
      <xdr:row>39</xdr:row>
      <xdr:rowOff>19558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893800" y="662381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1270</xdr:rowOff>
    </xdr:from>
    <xdr:to>
      <xdr:col>69</xdr:col>
      <xdr:colOff>92075</xdr:colOff>
      <xdr:row>39</xdr:row>
      <xdr:rowOff>19558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6878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135636</xdr:rowOff>
    </xdr:from>
    <xdr:to>
      <xdr:col>69</xdr:col>
      <xdr:colOff>142875</xdr:colOff>
      <xdr:row>37</xdr:row>
      <xdr:rowOff>65786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75963</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57912</xdr:rowOff>
    </xdr:from>
    <xdr:to>
      <xdr:col>82</xdr:col>
      <xdr:colOff>158750</xdr:colOff>
      <xdr:row>38</xdr:row>
      <xdr:rowOff>159512</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29989</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44196</xdr:rowOff>
    </xdr:from>
    <xdr:to>
      <xdr:col>78</xdr:col>
      <xdr:colOff>120650</xdr:colOff>
      <xdr:row>38</xdr:row>
      <xdr:rowOff>145796</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130573</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645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57912</xdr:rowOff>
    </xdr:from>
    <xdr:to>
      <xdr:col>74</xdr:col>
      <xdr:colOff>31750</xdr:colOff>
      <xdr:row>38</xdr:row>
      <xdr:rowOff>159512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144289</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65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140208</xdr:rowOff>
    </xdr:from>
    <xdr:to>
      <xdr:col>69</xdr:col>
      <xdr:colOff>142875</xdr:colOff>
      <xdr:row>39</xdr:row>
      <xdr:rowOff>70358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65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55135</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121920</xdr:rowOff>
    </xdr:from>
    <xdr:to>
      <xdr:col>65</xdr:col>
      <xdr:colOff>53975</xdr:colOff>
      <xdr:row>39</xdr:row>
      <xdr:rowOff>52070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36847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令和元年度と比較して</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ポイント改善しているが、平成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年度同意の「総合運動公園建設事業」及び「蒟蒻手作り体験場整備」に係る過疎対策事業債の元利償還金の終了などが要因である。</a:t>
          </a:r>
        </a:p>
        <a:p>
          <a:r>
            <a:rPr kumimoji="1" lang="ja-JP" altLang="en-US" sz="1300">
              <a:latin typeface="ＭＳ Ｐゴシック" panose="020B0600070205080204" pitchFamily="50" charset="-128"/>
              <a:ea typeface="ＭＳ Ｐゴシック" panose="020B0600070205080204" pitchFamily="50" charset="-128"/>
            </a:rPr>
            <a:t>　令和２年度は過疎対策事業や緊急防災・減災事業等を行っているほか、令和元年台風</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号の災害復旧事業も行っているため、今後これらの分の償還が開始となってくることから、比率の増が見込まれる。</a:t>
          </a: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a:extLst>
            <a:ext uri="{FF2B5EF4-FFF2-40B4-BE49-F238E27FC236}">
              <a16:creationId xmlns:a16="http://schemas.microsoft.com/office/drawing/2014/main" id="{00000000-0008-0000-0400-00006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83566</xdr:rowOff>
    </xdr:from>
    <xdr:to>
      <xdr:col>24</xdr:col>
      <xdr:colOff>25400</xdr:colOff>
      <xdr:row>81</xdr:row>
      <xdr:rowOff>106426</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4826000" y="1259941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78503</xdr:rowOff>
    </xdr:from>
    <xdr:ext cx="762000" cy="259045"/>
    <xdr:sp macro="" textlink="">
      <xdr:nvSpPr>
        <xdr:cNvPr id="357" name="公債費最小値テキスト">
          <a:extLst>
            <a:ext uri="{FF2B5EF4-FFF2-40B4-BE49-F238E27FC236}">
              <a16:creationId xmlns:a16="http://schemas.microsoft.com/office/drawing/2014/main" id="{00000000-0008-0000-0400-000065010000}"/>
            </a:ext>
          </a:extLst>
        </xdr:cNvPr>
        <xdr:cNvSpPr txBox="1"/>
      </xdr:nvSpPr>
      <xdr:spPr>
        <a:xfrm>
          <a:off x="4914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106426</xdr:rowOff>
    </xdr:from>
    <xdr:to>
      <xdr:col>24</xdr:col>
      <xdr:colOff>114300</xdr:colOff>
      <xdr:row>81</xdr:row>
      <xdr:rowOff>106426</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169943</xdr:rowOff>
    </xdr:from>
    <xdr:ext cx="762000" cy="259045"/>
    <xdr:sp macro="" textlink="">
      <xdr:nvSpPr>
        <xdr:cNvPr id="359" name="公債費最大値テキスト">
          <a:extLst>
            <a:ext uri="{FF2B5EF4-FFF2-40B4-BE49-F238E27FC236}">
              <a16:creationId xmlns:a16="http://schemas.microsoft.com/office/drawing/2014/main" id="{00000000-0008-0000-0400-000067010000}"/>
            </a:ext>
          </a:extLst>
        </xdr:cNvPr>
        <xdr:cNvSpPr txBox="1"/>
      </xdr:nvSpPr>
      <xdr:spPr>
        <a:xfrm>
          <a:off x="4914900" y="1234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83566</xdr:rowOff>
    </xdr:from>
    <xdr:to>
      <xdr:col>24</xdr:col>
      <xdr:colOff>114300</xdr:colOff>
      <xdr:row>73</xdr:row>
      <xdr:rowOff>83566</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259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49276</xdr:rowOff>
    </xdr:from>
    <xdr:to>
      <xdr:col>24</xdr:col>
      <xdr:colOff>25400</xdr:colOff>
      <xdr:row>78</xdr:row>
      <xdr:rowOff>108713</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987800" y="13422376"/>
          <a:ext cx="8382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85869</xdr:rowOff>
    </xdr:from>
    <xdr:ext cx="762000" cy="259045"/>
    <xdr:sp macro="" textlink="">
      <xdr:nvSpPr>
        <xdr:cNvPr id="362" name="公債費平均値テキスト">
          <a:extLst>
            <a:ext uri="{FF2B5EF4-FFF2-40B4-BE49-F238E27FC236}">
              <a16:creationId xmlns:a16="http://schemas.microsoft.com/office/drawing/2014/main" id="{00000000-0008-0000-0400-00006A010000}"/>
            </a:ext>
          </a:extLst>
        </xdr:cNvPr>
        <xdr:cNvSpPr txBox="1"/>
      </xdr:nvSpPr>
      <xdr:spPr>
        <a:xfrm>
          <a:off x="4914900" y="13116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81280</xdr:rowOff>
    </xdr:from>
    <xdr:to>
      <xdr:col>19</xdr:col>
      <xdr:colOff>187325</xdr:colOff>
      <xdr:row>78</xdr:row>
      <xdr:rowOff>108713</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098800" y="13454380"/>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87630</xdr:rowOff>
    </xdr:from>
    <xdr:to>
      <xdr:col>20</xdr:col>
      <xdr:colOff>38100</xdr:colOff>
      <xdr:row>78</xdr:row>
      <xdr:rowOff>17780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937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27957</xdr:rowOff>
    </xdr:from>
    <xdr:ext cx="7366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3606800" y="1305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72137</xdr:rowOff>
    </xdr:from>
    <xdr:to>
      <xdr:col>15</xdr:col>
      <xdr:colOff>98425</xdr:colOff>
      <xdr:row>78</xdr:row>
      <xdr:rowOff>81280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2209800" y="13445237"/>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51054</xdr:rowOff>
    </xdr:from>
    <xdr:to>
      <xdr:col>15</xdr:col>
      <xdr:colOff>149225</xdr:colOff>
      <xdr:row>77</xdr:row>
      <xdr:rowOff>152654</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048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162831</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717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12700</xdr:rowOff>
    </xdr:from>
    <xdr:to>
      <xdr:col>11</xdr:col>
      <xdr:colOff>9525</xdr:colOff>
      <xdr:row>78</xdr:row>
      <xdr:rowOff>72137</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1320800" y="13385800"/>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144542</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1828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153688</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939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169926</xdr:rowOff>
    </xdr:from>
    <xdr:to>
      <xdr:col>24</xdr:col>
      <xdr:colOff>76200</xdr:colOff>
      <xdr:row>78</xdr:row>
      <xdr:rowOff>100076</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47752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142003</xdr:rowOff>
    </xdr:from>
    <xdr:ext cx="762000" cy="259045"/>
    <xdr:sp macro="" textlink="">
      <xdr:nvSpPr>
        <xdr:cNvPr id="381" name="公債費該当値テキスト">
          <a:extLst>
            <a:ext uri="{FF2B5EF4-FFF2-40B4-BE49-F238E27FC236}">
              <a16:creationId xmlns:a16="http://schemas.microsoft.com/office/drawing/2014/main" id="{00000000-0008-0000-0400-00007D010000}"/>
            </a:ext>
          </a:extLst>
        </xdr:cNvPr>
        <xdr:cNvSpPr txBox="1"/>
      </xdr:nvSpPr>
      <xdr:spPr>
        <a:xfrm>
          <a:off x="49149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57913</xdr:rowOff>
    </xdr:from>
    <xdr:to>
      <xdr:col>20</xdr:col>
      <xdr:colOff>38100</xdr:colOff>
      <xdr:row>78</xdr:row>
      <xdr:rowOff>159513</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937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144290</xdr:rowOff>
    </xdr:from>
    <xdr:ext cx="7366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606800" y="13517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30480</xdr:rowOff>
    </xdr:from>
    <xdr:to>
      <xdr:col>15</xdr:col>
      <xdr:colOff>149225</xdr:colOff>
      <xdr:row>78</xdr:row>
      <xdr:rowOff>132080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048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116857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21337</xdr:rowOff>
    </xdr:from>
    <xdr:to>
      <xdr:col>11</xdr:col>
      <xdr:colOff>60325</xdr:colOff>
      <xdr:row>78</xdr:row>
      <xdr:rowOff>122937</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2159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107714</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1270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48277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令和元年度と比較すると</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ポイント改善しており、類似団体平均との比較では、</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ポイント高い値となっている。</a:t>
          </a:r>
        </a:p>
        <a:p>
          <a:r>
            <a:rPr kumimoji="1" lang="ja-JP" altLang="en-US" sz="1300">
              <a:latin typeface="ＭＳ Ｐゴシック" panose="020B0600070205080204" pitchFamily="50" charset="-128"/>
              <a:ea typeface="ＭＳ Ｐゴシック" panose="020B0600070205080204" pitchFamily="50" charset="-128"/>
            </a:rPr>
            <a:t>　類似団体平均との比較において数値が高い原因は、補助費における値が</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ポイント高い事があげられる。</a:t>
          </a:r>
        </a:p>
      </xdr:txBody>
    </xdr:sp>
    <xdr:clientData/>
  </xdr:twoCellAnchor>
  <xdr:oneCellAnchor>
    <xdr:from>
      <xdr:col>62</xdr:col>
      <xdr:colOff>6350</xdr:colOff>
      <xdr:row>69</xdr:row>
      <xdr:rowOff>107950</xdr:rowOff>
    </xdr:from>
    <xdr:ext cx="298543" cy="225703"/>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154432</xdr:rowOff>
    </xdr:from>
    <xdr:to>
      <xdr:col>82</xdr:col>
      <xdr:colOff>107950</xdr:colOff>
      <xdr:row>80</xdr:row>
      <xdr:rowOff>131572</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6510000" y="12498832"/>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103649</xdr:rowOff>
    </xdr:from>
    <xdr:ext cx="762000" cy="259045"/>
    <xdr:sp macro="" textlink="">
      <xdr:nvSpPr>
        <xdr:cNvPr id="416" name="公債費以外最小値テキスト">
          <a:extLst>
            <a:ext uri="{FF2B5EF4-FFF2-40B4-BE49-F238E27FC236}">
              <a16:creationId xmlns:a16="http://schemas.microsoft.com/office/drawing/2014/main" id="{00000000-0008-0000-0400-0000A0010000}"/>
            </a:ext>
          </a:extLst>
        </xdr:cNvPr>
        <xdr:cNvSpPr txBox="1"/>
      </xdr:nvSpPr>
      <xdr:spPr>
        <a:xfrm>
          <a:off x="16598900" y="138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131572</xdr:rowOff>
    </xdr:from>
    <xdr:to>
      <xdr:col>82</xdr:col>
      <xdr:colOff>196850</xdr:colOff>
      <xdr:row>80</xdr:row>
      <xdr:rowOff>131572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384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69359</xdr:rowOff>
    </xdr:from>
    <xdr:ext cx="762000" cy="259045"/>
    <xdr:sp macro="" textlink="">
      <xdr:nvSpPr>
        <xdr:cNvPr id="418" name="公債費以外最大値テキスト">
          <a:extLst>
            <a:ext uri="{FF2B5EF4-FFF2-40B4-BE49-F238E27FC236}">
              <a16:creationId xmlns:a16="http://schemas.microsoft.com/office/drawing/2014/main" id="{00000000-0008-0000-0400-0000A2010000}"/>
            </a:ext>
          </a:extLst>
        </xdr:cNvPr>
        <xdr:cNvSpPr txBox="1"/>
      </xdr:nvSpPr>
      <xdr:spPr>
        <a:xfrm>
          <a:off x="16598900" y="1224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154432</xdr:rowOff>
    </xdr:from>
    <xdr:to>
      <xdr:col>82</xdr:col>
      <xdr:colOff>196850</xdr:colOff>
      <xdr:row>72</xdr:row>
      <xdr:rowOff>154432</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249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81280</xdr:rowOff>
    </xdr:from>
    <xdr:to>
      <xdr:col>82</xdr:col>
      <xdr:colOff>107950</xdr:colOff>
      <xdr:row>77</xdr:row>
      <xdr:rowOff>28702</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5671800" y="13111480"/>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33291</xdr:rowOff>
    </xdr:from>
    <xdr:ext cx="762000" cy="259045"/>
    <xdr:sp macro="" textlink="">
      <xdr:nvSpPr>
        <xdr:cNvPr id="421" name="公債費以外平均値テキスト">
          <a:extLst>
            <a:ext uri="{FF2B5EF4-FFF2-40B4-BE49-F238E27FC236}">
              <a16:creationId xmlns:a16="http://schemas.microsoft.com/office/drawing/2014/main" id="{00000000-0008-0000-0400-0000A5010000}"/>
            </a:ext>
          </a:extLst>
        </xdr:cNvPr>
        <xdr:cNvSpPr txBox="1"/>
      </xdr:nvSpPr>
      <xdr:spPr>
        <a:xfrm>
          <a:off x="16598900" y="12892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xdr:rowOff>
    </xdr:from>
    <xdr:to>
      <xdr:col>82</xdr:col>
      <xdr:colOff>158750</xdr:colOff>
      <xdr:row>76</xdr:row>
      <xdr:rowOff>118363</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6459200" y="1304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28702</xdr:rowOff>
    </xdr:from>
    <xdr:to>
      <xdr:col>78</xdr:col>
      <xdr:colOff>69850</xdr:colOff>
      <xdr:row>77</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4782800" y="132303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62485</xdr:rowOff>
    </xdr:from>
    <xdr:to>
      <xdr:col>78</xdr:col>
      <xdr:colOff>120650</xdr:colOff>
      <xdr:row>76</xdr:row>
      <xdr:rowOff>164085</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5621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2811</xdr:rowOff>
    </xdr:from>
    <xdr:ext cx="7366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5290800" y="1286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69850</xdr:rowOff>
    </xdr:from>
    <xdr:to>
      <xdr:col>73</xdr:col>
      <xdr:colOff>180975</xdr:colOff>
      <xdr:row>77</xdr:row>
      <xdr:rowOff>129287</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3893800" y="13271500"/>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48768</xdr:rowOff>
    </xdr:from>
    <xdr:to>
      <xdr:col>74</xdr:col>
      <xdr:colOff>31750</xdr:colOff>
      <xdr:row>76</xdr:row>
      <xdr:rowOff>150368</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4732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160545</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401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46989</xdr:rowOff>
    </xdr:from>
    <xdr:to>
      <xdr:col>69</xdr:col>
      <xdr:colOff>92075</xdr:colOff>
      <xdr:row>77</xdr:row>
      <xdr:rowOff>129287</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004800" y="13248639"/>
          <a:ext cx="889000" cy="8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35052</xdr:rowOff>
    </xdr:from>
    <xdr:to>
      <xdr:col>69</xdr:col>
      <xdr:colOff>142875</xdr:colOff>
      <xdr:row>76</xdr:row>
      <xdr:rowOff>136652</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3843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146829</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512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91965</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623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30480</xdr:rowOff>
    </xdr:from>
    <xdr:to>
      <xdr:col>82</xdr:col>
      <xdr:colOff>158750</xdr:colOff>
      <xdr:row>76</xdr:row>
      <xdr:rowOff>132080</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64592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2557</xdr:rowOff>
    </xdr:from>
    <xdr:ext cx="762000" cy="259045"/>
    <xdr:sp macro="" textlink="">
      <xdr:nvSpPr>
        <xdr:cNvPr id="440" name="公債費以外該当値テキスト">
          <a:extLst>
            <a:ext uri="{FF2B5EF4-FFF2-40B4-BE49-F238E27FC236}">
              <a16:creationId xmlns:a16="http://schemas.microsoft.com/office/drawing/2014/main" id="{00000000-0008-0000-0400-0000B8010000}"/>
            </a:ext>
          </a:extLst>
        </xdr:cNvPr>
        <xdr:cNvSpPr txBox="1"/>
      </xdr:nvSpPr>
      <xdr:spPr>
        <a:xfrm>
          <a:off x="16598900" y="1303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149352</xdr:rowOff>
    </xdr:from>
    <xdr:to>
      <xdr:col>78</xdr:col>
      <xdr:colOff>120650</xdr:colOff>
      <xdr:row>77</xdr:row>
      <xdr:rowOff>79502</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5621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64279</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3265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19050</xdr:rowOff>
    </xdr:from>
    <xdr:to>
      <xdr:col>74</xdr:col>
      <xdr:colOff>31750</xdr:colOff>
      <xdr:row>77</xdr:row>
      <xdr:rowOff>120650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4732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105427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78487</xdr:rowOff>
    </xdr:from>
    <xdr:to>
      <xdr:col>69</xdr:col>
      <xdr:colOff>142875</xdr:colOff>
      <xdr:row>78</xdr:row>
      <xdr:rowOff>8637</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3843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164864</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2954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82566</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群馬県下仁田町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32884</xdr:rowOff>
    </xdr:from>
    <xdr:to>
      <xdr:col>29</xdr:col>
      <xdr:colOff>127000</xdr:colOff>
      <xdr:row>20</xdr:row>
      <xdr:rowOff>41251</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137909"/>
          <a:ext cx="0" cy="1379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13328</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8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41251</xdr:rowOff>
    </xdr:from>
    <xdr:to>
      <xdr:col>30</xdr:col>
      <xdr:colOff>25400</xdr:colOff>
      <xdr:row>20</xdr:row>
      <xdr:rowOff>41251</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178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119261</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8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32884</xdr:rowOff>
    </xdr:from>
    <xdr:to>
      <xdr:col>30</xdr:col>
      <xdr:colOff>25400</xdr:colOff>
      <xdr:row>12</xdr:row>
      <xdr:rowOff>32884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1379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111449</xdr:rowOff>
    </xdr:from>
    <xdr:to>
      <xdr:col>29</xdr:col>
      <xdr:colOff>127000</xdr:colOff>
      <xdr:row>16</xdr:row>
      <xdr:rowOff>9311</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003800" y="2730824"/>
          <a:ext cx="647700" cy="693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21698</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983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49621</xdr:rowOff>
    </xdr:from>
    <xdr:to>
      <xdr:col>29</xdr:col>
      <xdr:colOff>177800</xdr:colOff>
      <xdr:row>17</xdr:row>
      <xdr:rowOff>151221</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111449</xdr:rowOff>
    </xdr:from>
    <xdr:to>
      <xdr:col>26</xdr:col>
      <xdr:colOff>50800</xdr:colOff>
      <xdr:row>15</xdr:row>
      <xdr:rowOff>154810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730824"/>
          <a:ext cx="698500" cy="433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82576</xdr:rowOff>
    </xdr:from>
    <xdr:to>
      <xdr:col>26</xdr:col>
      <xdr:colOff>101600</xdr:colOff>
      <xdr:row>18</xdr:row>
      <xdr:rowOff>12726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168953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131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154810</xdr:rowOff>
    </xdr:from>
    <xdr:to>
      <xdr:col>22</xdr:col>
      <xdr:colOff>114300</xdr:colOff>
      <xdr:row>16</xdr:row>
      <xdr:rowOff>21198</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774185"/>
          <a:ext cx="698500" cy="378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150251</xdr:rowOff>
    </xdr:from>
    <xdr:to>
      <xdr:col>22</xdr:col>
      <xdr:colOff>165100</xdr:colOff>
      <xdr:row>18</xdr:row>
      <xdr:rowOff>80401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65178</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19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21198</xdr:rowOff>
    </xdr:from>
    <xdr:to>
      <xdr:col>18</xdr:col>
      <xdr:colOff>177800</xdr:colOff>
      <xdr:row>16</xdr:row>
      <xdr:rowOff>65939</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812023"/>
          <a:ext cx="698500" cy="447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162413</xdr:rowOff>
    </xdr:from>
    <xdr:to>
      <xdr:col>19</xdr:col>
      <xdr:colOff>38100</xdr:colOff>
      <xdr:row>18</xdr:row>
      <xdr:rowOff>92563</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77340</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21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167936</xdr:rowOff>
    </xdr:from>
    <xdr:to>
      <xdr:col>15</xdr:col>
      <xdr:colOff>101600</xdr:colOff>
      <xdr:row>18</xdr:row>
      <xdr:rowOff>98086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82862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216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129961</xdr:rowOff>
    </xdr:from>
    <xdr:to>
      <xdr:col>29</xdr:col>
      <xdr:colOff>177800</xdr:colOff>
      <xdr:row>16</xdr:row>
      <xdr:rowOff>60111</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7493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146488</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594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60649</xdr:rowOff>
    </xdr:from>
    <xdr:to>
      <xdr:col>26</xdr:col>
      <xdr:colOff>101600</xdr:colOff>
      <xdr:row>15</xdr:row>
      <xdr:rowOff>162249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680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976</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448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104010</xdr:rowOff>
    </xdr:from>
    <xdr:to>
      <xdr:col>22</xdr:col>
      <xdr:colOff>165100</xdr:colOff>
      <xdr:row>16</xdr:row>
      <xdr:rowOff>34160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723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44337</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49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141848</xdr:rowOff>
    </xdr:from>
    <xdr:to>
      <xdr:col>19</xdr:col>
      <xdr:colOff>38100</xdr:colOff>
      <xdr:row>16</xdr:row>
      <xdr:rowOff>71998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7612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82175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530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15139</xdr:rowOff>
    </xdr:from>
    <xdr:to>
      <xdr:col>15</xdr:col>
      <xdr:colOff>101600</xdr:colOff>
      <xdr:row>16</xdr:row>
      <xdr:rowOff>116739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8059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126916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574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147296</xdr:rowOff>
    </xdr:from>
    <xdr:to>
      <xdr:col>29</xdr:col>
      <xdr:colOff>127000</xdr:colOff>
      <xdr:row>38</xdr:row>
      <xdr:rowOff>8242</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71846"/>
          <a:ext cx="0" cy="14039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323219</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447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8242</xdr:rowOff>
    </xdr:from>
    <xdr:to>
      <xdr:col>30</xdr:col>
      <xdr:colOff>25400</xdr:colOff>
      <xdr:row>38</xdr:row>
      <xdr:rowOff>8242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758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62223</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1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147296</xdr:rowOff>
    </xdr:from>
    <xdr:to>
      <xdr:col>30</xdr:col>
      <xdr:colOff>25400</xdr:colOff>
      <xdr:row>33</xdr:row>
      <xdr:rowOff>147296</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71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103013</xdr:rowOff>
    </xdr:from>
    <xdr:to>
      <xdr:col>29</xdr:col>
      <xdr:colOff>127000</xdr:colOff>
      <xdr:row>35</xdr:row>
      <xdr:rowOff>115195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713363"/>
          <a:ext cx="647700" cy="121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98487</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708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126410</xdr:rowOff>
    </xdr:from>
    <xdr:to>
      <xdr:col>29</xdr:col>
      <xdr:colOff>177800</xdr:colOff>
      <xdr:row>35</xdr:row>
      <xdr:rowOff>228010</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3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115195</xdr:rowOff>
    </xdr:from>
    <xdr:to>
      <xdr:col>26</xdr:col>
      <xdr:colOff>50800</xdr:colOff>
      <xdr:row>35</xdr:row>
      <xdr:rowOff>149076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725545"/>
          <a:ext cx="698500" cy="338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161876</xdr:rowOff>
    </xdr:from>
    <xdr:to>
      <xdr:col>26</xdr:col>
      <xdr:colOff>101600</xdr:colOff>
      <xdr:row>35</xdr:row>
      <xdr:rowOff>263476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72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248253</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858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49374</xdr:rowOff>
    </xdr:from>
    <xdr:to>
      <xdr:col>22</xdr:col>
      <xdr:colOff>114300</xdr:colOff>
      <xdr:row>35</xdr:row>
      <xdr:rowOff>149076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659724"/>
          <a:ext cx="698500" cy="997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217050</xdr:rowOff>
    </xdr:from>
    <xdr:to>
      <xdr:col>22</xdr:col>
      <xdr:colOff>165100</xdr:colOff>
      <xdr:row>35</xdr:row>
      <xdr:rowOff>318650</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303427</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9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49374</xdr:rowOff>
    </xdr:from>
    <xdr:to>
      <xdr:col>18</xdr:col>
      <xdr:colOff>177800</xdr:colOff>
      <xdr:row>35</xdr:row>
      <xdr:rowOff>182044</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659724"/>
          <a:ext cx="698500" cy="1326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212641</xdr:rowOff>
    </xdr:from>
    <xdr:to>
      <xdr:col>19</xdr:col>
      <xdr:colOff>38100</xdr:colOff>
      <xdr:row>35</xdr:row>
      <xdr:rowOff>314241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822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299018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909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210176</xdr:rowOff>
    </xdr:from>
    <xdr:to>
      <xdr:col>15</xdr:col>
      <xdr:colOff>101600</xdr:colOff>
      <xdr:row>35</xdr:row>
      <xdr:rowOff>311776</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820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296553</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906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52213</xdr:rowOff>
    </xdr:from>
    <xdr:to>
      <xdr:col>29</xdr:col>
      <xdr:colOff>177800</xdr:colOff>
      <xdr:row>35</xdr:row>
      <xdr:rowOff>153813</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6625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240190</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5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64395</xdr:rowOff>
    </xdr:from>
    <xdr:to>
      <xdr:col>26</xdr:col>
      <xdr:colOff>101600</xdr:colOff>
      <xdr:row>35</xdr:row>
      <xdr:rowOff>165995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674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176172</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443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98276</xdr:rowOff>
    </xdr:from>
    <xdr:to>
      <xdr:col>22</xdr:col>
      <xdr:colOff>165100</xdr:colOff>
      <xdr:row>35</xdr:row>
      <xdr:rowOff>199876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7086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210053</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477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341474</xdr:rowOff>
    </xdr:from>
    <xdr:to>
      <xdr:col>19</xdr:col>
      <xdr:colOff>38100</xdr:colOff>
      <xdr:row>35</xdr:row>
      <xdr:rowOff>100174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6089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110351</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37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131244</xdr:rowOff>
    </xdr:from>
    <xdr:to>
      <xdr:col>15</xdr:col>
      <xdr:colOff>101600</xdr:colOff>
      <xdr:row>35</xdr:row>
      <xdr:rowOff>232844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741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243021</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51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群馬県下仁田町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7,007
6,969
188.38
6,561,250
6,510,348
22,719
3,480,591
5,371,261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26.2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154887</xdr:rowOff>
    </xdr:from>
    <xdr:to>
      <xdr:col>24</xdr:col>
      <xdr:colOff>62865</xdr:colOff>
      <xdr:row>37</xdr:row>
      <xdr:rowOff>121557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26937"/>
          <a:ext cx="1270" cy="133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125384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46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121557</xdr:rowOff>
    </xdr:from>
    <xdr:to>
      <xdr:col>24</xdr:col>
      <xdr:colOff>152400</xdr:colOff>
      <xdr:row>37</xdr:row>
      <xdr:rowOff>121557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465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101564</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02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154887</xdr:rowOff>
    </xdr:from>
    <xdr:to>
      <xdr:col>24</xdr:col>
      <xdr:colOff>152400</xdr:colOff>
      <xdr:row>29</xdr:row>
      <xdr:rowOff>154887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2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138374</xdr:rowOff>
    </xdr:from>
    <xdr:to>
      <xdr:col>24</xdr:col>
      <xdr:colOff>63500</xdr:colOff>
      <xdr:row>36</xdr:row>
      <xdr:rowOff>5329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139124"/>
          <a:ext cx="8382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80901</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102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58024</xdr:rowOff>
    </xdr:from>
    <xdr:to>
      <xdr:col>24</xdr:col>
      <xdr:colOff>114300</xdr:colOff>
      <xdr:row>35</xdr:row>
      <xdr:rowOff>159624</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5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138374</xdr:rowOff>
    </xdr:from>
    <xdr:to>
      <xdr:col>19</xdr:col>
      <xdr:colOff>177800</xdr:colOff>
      <xdr:row>36</xdr:row>
      <xdr:rowOff>32113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139124"/>
          <a:ext cx="889000" cy="6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13630</xdr:rowOff>
    </xdr:from>
    <xdr:to>
      <xdr:col>20</xdr:col>
      <xdr:colOff>38100</xdr:colOff>
      <xdr:row>36</xdr:row>
      <xdr:rowOff>115230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106357</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278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32113</xdr:rowOff>
    </xdr:from>
    <xdr:to>
      <xdr:col>15</xdr:col>
      <xdr:colOff>50800</xdr:colOff>
      <xdr:row>36</xdr:row>
      <xdr:rowOff>60703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204313"/>
          <a:ext cx="889000" cy="2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68456</xdr:rowOff>
    </xdr:from>
    <xdr:to>
      <xdr:col>15</xdr:col>
      <xdr:colOff>101600</xdr:colOff>
      <xdr:row>36</xdr:row>
      <xdr:rowOff>170056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161183</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33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60703</xdr:rowOff>
    </xdr:from>
    <xdr:to>
      <xdr:col>10</xdr:col>
      <xdr:colOff>114300</xdr:colOff>
      <xdr:row>36</xdr:row>
      <xdr:rowOff>85598</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232903"/>
          <a:ext cx="889000" cy="24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71298</xdr:rowOff>
    </xdr:from>
    <xdr:to>
      <xdr:col>10</xdr:col>
      <xdr:colOff>165100</xdr:colOff>
      <xdr:row>37</xdr:row>
      <xdr:rowOff>1448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164025</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33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66391</xdr:rowOff>
    </xdr:from>
    <xdr:to>
      <xdr:col>6</xdr:col>
      <xdr:colOff>38100</xdr:colOff>
      <xdr:row>36</xdr:row>
      <xdr:rowOff>167991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159118</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33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125979</xdr:rowOff>
    </xdr:from>
    <xdr:to>
      <xdr:col>24</xdr:col>
      <xdr:colOff>114300</xdr:colOff>
      <xdr:row>36</xdr:row>
      <xdr:rowOff>56129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2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104406</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05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87574</xdr:rowOff>
    </xdr:from>
    <xdr:to>
      <xdr:col>20</xdr:col>
      <xdr:colOff>38100</xdr:colOff>
      <xdr:row>36</xdr:row>
      <xdr:rowOff>17724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08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34251</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863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152763</xdr:rowOff>
    </xdr:from>
    <xdr:to>
      <xdr:col>15</xdr:col>
      <xdr:colOff>101600</xdr:colOff>
      <xdr:row>36</xdr:row>
      <xdr:rowOff>82913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5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99440</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928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9903</xdr:rowOff>
    </xdr:from>
    <xdr:to>
      <xdr:col>10</xdr:col>
      <xdr:colOff>165100</xdr:colOff>
      <xdr:row>36</xdr:row>
      <xdr:rowOff>111503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8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128030</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957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34798</xdr:rowOff>
    </xdr:from>
    <xdr:to>
      <xdr:col>6</xdr:col>
      <xdr:colOff>38100</xdr:colOff>
      <xdr:row>36</xdr:row>
      <xdr:rowOff>136398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0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152925</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98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41215</xdr:rowOff>
    </xdr:from>
    <xdr:to>
      <xdr:col>24</xdr:col>
      <xdr:colOff>62865</xdr:colOff>
      <xdr:row>58</xdr:row>
      <xdr:rowOff>54482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85165"/>
          <a:ext cx="1270" cy="1213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58309</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0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54482</xdr:rowOff>
    </xdr:from>
    <xdr:to>
      <xdr:col>24</xdr:col>
      <xdr:colOff>152400</xdr:colOff>
      <xdr:row>58</xdr:row>
      <xdr:rowOff>54482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99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159342</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6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41215</xdr:rowOff>
    </xdr:from>
    <xdr:to>
      <xdr:col>24</xdr:col>
      <xdr:colOff>152400</xdr:colOff>
      <xdr:row>51</xdr:row>
      <xdr:rowOff>41215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85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14880</xdr:rowOff>
    </xdr:from>
    <xdr:to>
      <xdr:col>24</xdr:col>
      <xdr:colOff>63500</xdr:colOff>
      <xdr:row>57</xdr:row>
      <xdr:rowOff>73471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787530"/>
          <a:ext cx="838200" cy="5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100861</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5306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77984</xdr:rowOff>
    </xdr:from>
    <xdr:to>
      <xdr:col>24</xdr:col>
      <xdr:colOff>114300</xdr:colOff>
      <xdr:row>57</xdr:row>
      <xdr:rowOff>8134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6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73154</xdr:rowOff>
    </xdr:from>
    <xdr:to>
      <xdr:col>19</xdr:col>
      <xdr:colOff>177800</xdr:colOff>
      <xdr:row>57</xdr:row>
      <xdr:rowOff>73471</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908300" y="9845804"/>
          <a:ext cx="889000" cy="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77115</xdr:rowOff>
    </xdr:from>
    <xdr:to>
      <xdr:col>20</xdr:col>
      <xdr:colOff>38100</xdr:colOff>
      <xdr:row>57</xdr:row>
      <xdr:rowOff>7265</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67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23792</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453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68201</xdr:rowOff>
    </xdr:from>
    <xdr:to>
      <xdr:col>15</xdr:col>
      <xdr:colOff>50800</xdr:colOff>
      <xdr:row>57</xdr:row>
      <xdr:rowOff>73154</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9840851"/>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78464</xdr:rowOff>
    </xdr:from>
    <xdr:to>
      <xdr:col>15</xdr:col>
      <xdr:colOff>101600</xdr:colOff>
      <xdr:row>57</xdr:row>
      <xdr:rowOff>8614</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67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25141</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454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66449</xdr:rowOff>
    </xdr:from>
    <xdr:to>
      <xdr:col>10</xdr:col>
      <xdr:colOff>114300</xdr:colOff>
      <xdr:row>57</xdr:row>
      <xdr:rowOff>68201</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1130300" y="9839099"/>
          <a:ext cx="8890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84343</xdr:rowOff>
    </xdr:from>
    <xdr:to>
      <xdr:col>10</xdr:col>
      <xdr:colOff>165100</xdr:colOff>
      <xdr:row>57</xdr:row>
      <xdr:rowOff>14493</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68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31020</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460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64870</xdr:rowOff>
    </xdr:from>
    <xdr:to>
      <xdr:col>6</xdr:col>
      <xdr:colOff>38100</xdr:colOff>
      <xdr:row>56</xdr:row>
      <xdr:rowOff>166470</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66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11547</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441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135530</xdr:rowOff>
    </xdr:from>
    <xdr:to>
      <xdr:col>24</xdr:col>
      <xdr:colOff>114300</xdr:colOff>
      <xdr:row>57</xdr:row>
      <xdr:rowOff>65680</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73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113957</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71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22671</xdr:rowOff>
    </xdr:from>
    <xdr:to>
      <xdr:col>20</xdr:col>
      <xdr:colOff>38100</xdr:colOff>
      <xdr:row>57</xdr:row>
      <xdr:rowOff>124271</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79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115398</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988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22354</xdr:rowOff>
    </xdr:from>
    <xdr:to>
      <xdr:col>15</xdr:col>
      <xdr:colOff>101600</xdr:colOff>
      <xdr:row>57</xdr:row>
      <xdr:rowOff>123954</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79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115081</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988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17401</xdr:rowOff>
    </xdr:from>
    <xdr:to>
      <xdr:col>10</xdr:col>
      <xdr:colOff>165100</xdr:colOff>
      <xdr:row>57</xdr:row>
      <xdr:rowOff>119001</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79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110128</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88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15649</xdr:rowOff>
    </xdr:from>
    <xdr:to>
      <xdr:col>6</xdr:col>
      <xdr:colOff>38100</xdr:colOff>
      <xdr:row>57</xdr:row>
      <xdr:rowOff>117249</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78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108376</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88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29870</xdr:rowOff>
    </xdr:from>
    <xdr:to>
      <xdr:col>24</xdr:col>
      <xdr:colOff>62865</xdr:colOff>
      <xdr:row>79</xdr:row>
      <xdr:rowOff>35395</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02820"/>
          <a:ext cx="1270" cy="1377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39222</xdr:rowOff>
    </xdr:from>
    <xdr:ext cx="378565"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83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35395</xdr:rowOff>
    </xdr:from>
    <xdr:to>
      <xdr:col>24</xdr:col>
      <xdr:colOff>152400</xdr:colOff>
      <xdr:row>79</xdr:row>
      <xdr:rowOff>35395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147997</xdr:rowOff>
    </xdr:from>
    <xdr:ext cx="599010"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78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29870</xdr:rowOff>
    </xdr:from>
    <xdr:to>
      <xdr:col>24</xdr:col>
      <xdr:colOff>152400</xdr:colOff>
      <xdr:row>71</xdr:row>
      <xdr:rowOff>29870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108725</xdr:rowOff>
    </xdr:from>
    <xdr:to>
      <xdr:col>24</xdr:col>
      <xdr:colOff>63500</xdr:colOff>
      <xdr:row>78</xdr:row>
      <xdr:rowOff>148882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481825"/>
          <a:ext cx="838200" cy="40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170870</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201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147993</xdr:rowOff>
    </xdr:from>
    <xdr:to>
      <xdr:col>24</xdr:col>
      <xdr:colOff>114300</xdr:colOff>
      <xdr:row>78</xdr:row>
      <xdr:rowOff>78143</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4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136144</xdr:rowOff>
    </xdr:from>
    <xdr:to>
      <xdr:col>19</xdr:col>
      <xdr:colOff>177800</xdr:colOff>
      <xdr:row>78</xdr:row>
      <xdr:rowOff>148882</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3509244"/>
          <a:ext cx="889000" cy="1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41008</xdr:rowOff>
    </xdr:from>
    <xdr:to>
      <xdr:col>20</xdr:col>
      <xdr:colOff>38100</xdr:colOff>
      <xdr:row>78</xdr:row>
      <xdr:rowOff>142608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4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159135</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189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136144</xdr:rowOff>
    </xdr:from>
    <xdr:to>
      <xdr:col>15</xdr:col>
      <xdr:colOff>50800</xdr:colOff>
      <xdr:row>78</xdr:row>
      <xdr:rowOff>149137</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509244"/>
          <a:ext cx="889000" cy="1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25781</xdr:rowOff>
    </xdr:from>
    <xdr:to>
      <xdr:col>15</xdr:col>
      <xdr:colOff>101600</xdr:colOff>
      <xdr:row>78</xdr:row>
      <xdr:rowOff>127381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39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143908</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41111" y="1317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149137</xdr:rowOff>
    </xdr:from>
    <xdr:to>
      <xdr:col>10</xdr:col>
      <xdr:colOff>114300</xdr:colOff>
      <xdr:row>78</xdr:row>
      <xdr:rowOff>155956</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522237"/>
          <a:ext cx="889000" cy="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12585</xdr:rowOff>
    </xdr:from>
    <xdr:to>
      <xdr:col>10</xdr:col>
      <xdr:colOff>165100</xdr:colOff>
      <xdr:row>78</xdr:row>
      <xdr:rowOff>114185</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8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130712</xdr:rowOff>
    </xdr:from>
    <xdr:ext cx="534377"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52111" y="1316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34620</xdr:rowOff>
    </xdr:from>
    <xdr:to>
      <xdr:col>6</xdr:col>
      <xdr:colOff>38100</xdr:colOff>
      <xdr:row>78</xdr:row>
      <xdr:rowOff>136220</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40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152747</xdr:rowOff>
    </xdr:from>
    <xdr:ext cx="534377"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63111" y="1318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57925</xdr:rowOff>
    </xdr:from>
    <xdr:to>
      <xdr:col>24</xdr:col>
      <xdr:colOff>114300</xdr:colOff>
      <xdr:row>78</xdr:row>
      <xdr:rowOff>159525</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43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144302</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34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98082</xdr:rowOff>
    </xdr:from>
    <xdr:to>
      <xdr:col>20</xdr:col>
      <xdr:colOff>38100</xdr:colOff>
      <xdr:row>79</xdr:row>
      <xdr:rowOff>28232</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47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19359</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563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85344</xdr:rowOff>
    </xdr:from>
    <xdr:to>
      <xdr:col>15</xdr:col>
      <xdr:colOff>101600</xdr:colOff>
      <xdr:row>79</xdr:row>
      <xdr:rowOff>15494</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6621</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551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98337</xdr:rowOff>
    </xdr:from>
    <xdr:to>
      <xdr:col>10</xdr:col>
      <xdr:colOff>165100</xdr:colOff>
      <xdr:row>79</xdr:row>
      <xdr:rowOff>28487</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47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19614</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564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105156</xdr:rowOff>
    </xdr:from>
    <xdr:to>
      <xdr:col>6</xdr:col>
      <xdr:colOff>38100</xdr:colOff>
      <xdr:row>79</xdr:row>
      <xdr:rowOff>35306</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47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26433</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570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138125</xdr:rowOff>
    </xdr:from>
    <xdr:to>
      <xdr:col>24</xdr:col>
      <xdr:colOff>62865</xdr:colOff>
      <xdr:row>98</xdr:row>
      <xdr:rowOff>160452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568625"/>
          <a:ext cx="1270" cy="139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164279</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6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160452</xdr:rowOff>
    </xdr:from>
    <xdr:to>
      <xdr:col>24</xdr:col>
      <xdr:colOff>152400</xdr:colOff>
      <xdr:row>98</xdr:row>
      <xdr:rowOff>160452</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6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84802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343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138125</xdr:rowOff>
    </xdr:from>
    <xdr:to>
      <xdr:col>24</xdr:col>
      <xdr:colOff>152400</xdr:colOff>
      <xdr:row>90</xdr:row>
      <xdr:rowOff>138125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568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56325</xdr:rowOff>
    </xdr:from>
    <xdr:to>
      <xdr:col>24</xdr:col>
      <xdr:colOff>63500</xdr:colOff>
      <xdr:row>96</xdr:row>
      <xdr:rowOff>93751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515525"/>
          <a:ext cx="838200" cy="37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80421</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539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101994</xdr:rowOff>
    </xdr:from>
    <xdr:to>
      <xdr:col>24</xdr:col>
      <xdr:colOff>114300</xdr:colOff>
      <xdr:row>97</xdr:row>
      <xdr:rowOff>32144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56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93751</xdr:rowOff>
    </xdr:from>
    <xdr:to>
      <xdr:col>19</xdr:col>
      <xdr:colOff>177800</xdr:colOff>
      <xdr:row>96</xdr:row>
      <xdr:rowOff>112446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552951"/>
          <a:ext cx="889000" cy="18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132601</xdr:rowOff>
    </xdr:from>
    <xdr:to>
      <xdr:col>20</xdr:col>
      <xdr:colOff>38100</xdr:colOff>
      <xdr:row>97</xdr:row>
      <xdr:rowOff>62751</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53878</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68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104547</xdr:rowOff>
    </xdr:from>
    <xdr:to>
      <xdr:col>15</xdr:col>
      <xdr:colOff>50800</xdr:colOff>
      <xdr:row>96</xdr:row>
      <xdr:rowOff>112446</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019300" y="16563747"/>
          <a:ext cx="889000" cy="7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142278</xdr:rowOff>
    </xdr:from>
    <xdr:to>
      <xdr:col>15</xdr:col>
      <xdr:colOff>101600</xdr:colOff>
      <xdr:row>97</xdr:row>
      <xdr:rowOff>72428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63555</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69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104547</xdr:rowOff>
    </xdr:from>
    <xdr:to>
      <xdr:col>10</xdr:col>
      <xdr:colOff>114300</xdr:colOff>
      <xdr:row>96</xdr:row>
      <xdr:rowOff>143320</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563747"/>
          <a:ext cx="889000" cy="38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136474</xdr:rowOff>
    </xdr:from>
    <xdr:to>
      <xdr:col>10</xdr:col>
      <xdr:colOff>165100</xdr:colOff>
      <xdr:row>97</xdr:row>
      <xdr:rowOff>66624</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57751</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68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133693</xdr:rowOff>
    </xdr:from>
    <xdr:to>
      <xdr:col>6</xdr:col>
      <xdr:colOff>38100</xdr:colOff>
      <xdr:row>97</xdr:row>
      <xdr:rowOff>63843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54970</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68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5525</xdr:rowOff>
    </xdr:from>
    <xdr:to>
      <xdr:col>24</xdr:col>
      <xdr:colOff>114300</xdr:colOff>
      <xdr:row>96</xdr:row>
      <xdr:rowOff>107125</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46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28402</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316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42951</xdr:rowOff>
    </xdr:from>
    <xdr:to>
      <xdr:col>20</xdr:col>
      <xdr:colOff>38100</xdr:colOff>
      <xdr:row>96</xdr:row>
      <xdr:rowOff>144551</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50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161078</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277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61646</xdr:rowOff>
    </xdr:from>
    <xdr:to>
      <xdr:col>15</xdr:col>
      <xdr:colOff>101600</xdr:colOff>
      <xdr:row>96</xdr:row>
      <xdr:rowOff>163246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52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8323</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29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53747</xdr:rowOff>
    </xdr:from>
    <xdr:to>
      <xdr:col>10</xdr:col>
      <xdr:colOff>165100</xdr:colOff>
      <xdr:row>96</xdr:row>
      <xdr:rowOff>155347</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51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424</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28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92520</xdr:rowOff>
    </xdr:from>
    <xdr:to>
      <xdr:col>6</xdr:col>
      <xdr:colOff>38100</xdr:colOff>
      <xdr:row>97</xdr:row>
      <xdr:rowOff>22670</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5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39197</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32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17611</xdr:rowOff>
    </xdr:from>
    <xdr:to>
      <xdr:col>54</xdr:col>
      <xdr:colOff>189865</xdr:colOff>
      <xdr:row>37</xdr:row>
      <xdr:rowOff>92443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161111"/>
          <a:ext cx="1270" cy="1274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96270</xdr:rowOff>
    </xdr:from>
    <xdr:ext cx="599010"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43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92443</xdr:rowOff>
    </xdr:from>
    <xdr:to>
      <xdr:col>55</xdr:col>
      <xdr:colOff>88900</xdr:colOff>
      <xdr:row>37</xdr:row>
      <xdr:rowOff>92443</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43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135738</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36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17611</xdr:rowOff>
    </xdr:from>
    <xdr:to>
      <xdr:col>55</xdr:col>
      <xdr:colOff>88900</xdr:colOff>
      <xdr:row>30</xdr:row>
      <xdr:rowOff>17611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1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83920</xdr:rowOff>
    </xdr:from>
    <xdr:to>
      <xdr:col>55</xdr:col>
      <xdr:colOff>0</xdr:colOff>
      <xdr:row>37</xdr:row>
      <xdr:rowOff>150166</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256120"/>
          <a:ext cx="838200" cy="23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36637</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088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58210</xdr:rowOff>
    </xdr:from>
    <xdr:to>
      <xdr:col>55</xdr:col>
      <xdr:colOff>50800</xdr:colOff>
      <xdr:row>36</xdr:row>
      <xdr:rowOff>159810</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23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150166</xdr:rowOff>
    </xdr:from>
    <xdr:to>
      <xdr:col>50</xdr:col>
      <xdr:colOff>114300</xdr:colOff>
      <xdr:row>37</xdr:row>
      <xdr:rowOff>156237</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493816"/>
          <a:ext cx="889000" cy="6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145162</xdr:rowOff>
    </xdr:from>
    <xdr:to>
      <xdr:col>50</xdr:col>
      <xdr:colOff>165100</xdr:colOff>
      <xdr:row>38</xdr:row>
      <xdr:rowOff>75312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88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66439</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581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146122</xdr:rowOff>
    </xdr:from>
    <xdr:to>
      <xdr:col>45</xdr:col>
      <xdr:colOff>177800</xdr:colOff>
      <xdr:row>37</xdr:row>
      <xdr:rowOff>156237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489772"/>
          <a:ext cx="889000" cy="10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149925</xdr:rowOff>
    </xdr:from>
    <xdr:to>
      <xdr:col>46</xdr:col>
      <xdr:colOff>38100</xdr:colOff>
      <xdr:row>38</xdr:row>
      <xdr:rowOff>80075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9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71202</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58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146122</xdr:rowOff>
    </xdr:from>
    <xdr:to>
      <xdr:col>41</xdr:col>
      <xdr:colOff>50800</xdr:colOff>
      <xdr:row>38</xdr:row>
      <xdr:rowOff>2215</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489772"/>
          <a:ext cx="889000" cy="2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140537</xdr:rowOff>
    </xdr:from>
    <xdr:to>
      <xdr:col>41</xdr:col>
      <xdr:colOff>101600</xdr:colOff>
      <xdr:row>38</xdr:row>
      <xdr:rowOff>70687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8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61814</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576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152908</xdr:rowOff>
    </xdr:from>
    <xdr:to>
      <xdr:col>36</xdr:col>
      <xdr:colOff>165100</xdr:colOff>
      <xdr:row>38</xdr:row>
      <xdr:rowOff>83058</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9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74185</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58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33120</xdr:rowOff>
    </xdr:from>
    <xdr:to>
      <xdr:col>55</xdr:col>
      <xdr:colOff>50800</xdr:colOff>
      <xdr:row>36</xdr:row>
      <xdr:rowOff>134720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2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55997</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056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99366</xdr:rowOff>
    </xdr:from>
    <xdr:to>
      <xdr:col>50</xdr:col>
      <xdr:colOff>165100</xdr:colOff>
      <xdr:row>38</xdr:row>
      <xdr:rowOff>29516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443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46043</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218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105437</xdr:rowOff>
    </xdr:from>
    <xdr:to>
      <xdr:col>46</xdr:col>
      <xdr:colOff>38100</xdr:colOff>
      <xdr:row>38</xdr:row>
      <xdr:rowOff>35587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449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52114</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224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95322</xdr:rowOff>
    </xdr:from>
    <xdr:to>
      <xdr:col>41</xdr:col>
      <xdr:colOff>101600</xdr:colOff>
      <xdr:row>38</xdr:row>
      <xdr:rowOff>25471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3897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41999</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214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122864</xdr:rowOff>
    </xdr:from>
    <xdr:to>
      <xdr:col>36</xdr:col>
      <xdr:colOff>165100</xdr:colOff>
      <xdr:row>38</xdr:row>
      <xdr:rowOff>53014</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6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69541</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241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99323</xdr:rowOff>
    </xdr:from>
    <xdr:to>
      <xdr:col>54</xdr:col>
      <xdr:colOff>189865</xdr:colOff>
      <xdr:row>58</xdr:row>
      <xdr:rowOff>124249</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671823"/>
          <a:ext cx="1270" cy="1396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136479</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8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124249</xdr:rowOff>
    </xdr:from>
    <xdr:to>
      <xdr:col>55</xdr:col>
      <xdr:colOff>88900</xdr:colOff>
      <xdr:row>58</xdr:row>
      <xdr:rowOff>124249</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6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46000</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447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99323</xdr:rowOff>
    </xdr:from>
    <xdr:to>
      <xdr:col>55</xdr:col>
      <xdr:colOff>88900</xdr:colOff>
      <xdr:row>50</xdr:row>
      <xdr:rowOff>99323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671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88641</xdr:rowOff>
    </xdr:from>
    <xdr:to>
      <xdr:col>55</xdr:col>
      <xdr:colOff>0</xdr:colOff>
      <xdr:row>58</xdr:row>
      <xdr:rowOff>109180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10032741"/>
          <a:ext cx="838200" cy="20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53930</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265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31053</xdr:rowOff>
    </xdr:from>
    <xdr:to>
      <xdr:col>55</xdr:col>
      <xdr:colOff>50800</xdr:colOff>
      <xdr:row>58</xdr:row>
      <xdr:rowOff>132653</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975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93424</xdr:rowOff>
    </xdr:from>
    <xdr:to>
      <xdr:col>50</xdr:col>
      <xdr:colOff>114300</xdr:colOff>
      <xdr:row>58</xdr:row>
      <xdr:rowOff>109180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10037524"/>
          <a:ext cx="889000" cy="15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31173</xdr:rowOff>
    </xdr:from>
    <xdr:to>
      <xdr:col>50</xdr:col>
      <xdr:colOff>165100</xdr:colOff>
      <xdr:row>58</xdr:row>
      <xdr:rowOff>132773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9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149300</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750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75919</xdr:rowOff>
    </xdr:from>
    <xdr:to>
      <xdr:col>45</xdr:col>
      <xdr:colOff>177800</xdr:colOff>
      <xdr:row>58</xdr:row>
      <xdr:rowOff>93424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10020019"/>
          <a:ext cx="889000" cy="17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36418</xdr:rowOff>
    </xdr:from>
    <xdr:to>
      <xdr:col>46</xdr:col>
      <xdr:colOff>38100</xdr:colOff>
      <xdr:row>58</xdr:row>
      <xdr:rowOff>138018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98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154545</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755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75919</xdr:rowOff>
    </xdr:from>
    <xdr:to>
      <xdr:col>41</xdr:col>
      <xdr:colOff>50800</xdr:colOff>
      <xdr:row>58</xdr:row>
      <xdr:rowOff>83952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10020019"/>
          <a:ext cx="889000" cy="8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32718</xdr:rowOff>
    </xdr:from>
    <xdr:to>
      <xdr:col>41</xdr:col>
      <xdr:colOff>101600</xdr:colOff>
      <xdr:row>58</xdr:row>
      <xdr:rowOff>134318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97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125445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10069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25509</xdr:rowOff>
    </xdr:from>
    <xdr:to>
      <xdr:col>36</xdr:col>
      <xdr:colOff>165100</xdr:colOff>
      <xdr:row>58</xdr:row>
      <xdr:rowOff>127109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9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143636</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74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37841</xdr:rowOff>
    </xdr:from>
    <xdr:to>
      <xdr:col>55</xdr:col>
      <xdr:colOff>50800</xdr:colOff>
      <xdr:row>58</xdr:row>
      <xdr:rowOff>139441</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98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9480</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953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58380</xdr:rowOff>
    </xdr:from>
    <xdr:to>
      <xdr:col>50</xdr:col>
      <xdr:colOff>165100</xdr:colOff>
      <xdr:row>58</xdr:row>
      <xdr:rowOff>159980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1000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151107</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1009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42624</xdr:rowOff>
    </xdr:from>
    <xdr:to>
      <xdr:col>46</xdr:col>
      <xdr:colOff>38100</xdr:colOff>
      <xdr:row>58</xdr:row>
      <xdr:rowOff>144224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98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135351</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10079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25119</xdr:rowOff>
    </xdr:from>
    <xdr:to>
      <xdr:col>41</xdr:col>
      <xdr:colOff>101600</xdr:colOff>
      <xdr:row>58</xdr:row>
      <xdr:rowOff>126719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96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143246</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744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33152</xdr:rowOff>
    </xdr:from>
    <xdr:to>
      <xdr:col>36</xdr:col>
      <xdr:colOff>165100</xdr:colOff>
      <xdr:row>58</xdr:row>
      <xdr:rowOff>134752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97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125879</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10069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27039</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199989"/>
          <a:ext cx="1270" cy="1389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53534</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8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145166</xdr:rowOff>
    </xdr:from>
    <xdr:ext cx="690189"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9752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1,093,710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27039</xdr:rowOff>
    </xdr:from>
    <xdr:to>
      <xdr:col>55</xdr:col>
      <xdr:colOff>88900</xdr:colOff>
      <xdr:row>71</xdr:row>
      <xdr:rowOff>27039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199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11294</xdr:rowOff>
    </xdr:from>
    <xdr:to>
      <xdr:col>55</xdr:col>
      <xdr:colOff>0</xdr:colOff>
      <xdr:row>79</xdr:row>
      <xdr:rowOff>35894</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3555844"/>
          <a:ext cx="838200" cy="24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142434</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344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119557</xdr:rowOff>
    </xdr:from>
    <xdr:to>
      <xdr:col>55</xdr:col>
      <xdr:colOff>50800</xdr:colOff>
      <xdr:row>79</xdr:row>
      <xdr:rowOff>49707</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27428</xdr:rowOff>
    </xdr:from>
    <xdr:to>
      <xdr:col>50</xdr:col>
      <xdr:colOff>114300</xdr:colOff>
      <xdr:row>79</xdr:row>
      <xdr:rowOff>35894</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571978"/>
          <a:ext cx="889000" cy="8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113770</xdr:rowOff>
    </xdr:from>
    <xdr:to>
      <xdr:col>50</xdr:col>
      <xdr:colOff>165100</xdr:colOff>
      <xdr:row>79</xdr:row>
      <xdr:rowOff>43920</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8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60447</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262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149594</xdr:rowOff>
    </xdr:from>
    <xdr:to>
      <xdr:col>45</xdr:col>
      <xdr:colOff>177800</xdr:colOff>
      <xdr:row>79</xdr:row>
      <xdr:rowOff>27428</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522694"/>
          <a:ext cx="889000" cy="4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120520</xdr:rowOff>
    </xdr:from>
    <xdr:to>
      <xdr:col>46</xdr:col>
      <xdr:colOff>38100</xdr:colOff>
      <xdr:row>79</xdr:row>
      <xdr:rowOff>50670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9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67197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26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120279</xdr:rowOff>
    </xdr:from>
    <xdr:to>
      <xdr:col>41</xdr:col>
      <xdr:colOff>50800</xdr:colOff>
      <xdr:row>78</xdr:row>
      <xdr:rowOff>149594</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3493379"/>
          <a:ext cx="889000" cy="29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102994</xdr:rowOff>
    </xdr:from>
    <xdr:to>
      <xdr:col>41</xdr:col>
      <xdr:colOff>101600</xdr:colOff>
      <xdr:row>79</xdr:row>
      <xdr:rowOff>33144</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476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24271</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56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85165</xdr:rowOff>
    </xdr:from>
    <xdr:to>
      <xdr:col>36</xdr:col>
      <xdr:colOff>165100</xdr:colOff>
      <xdr:row>79</xdr:row>
      <xdr:rowOff>15315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4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6442</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5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131944</xdr:rowOff>
    </xdr:from>
    <xdr:to>
      <xdr:col>55</xdr:col>
      <xdr:colOff>50800</xdr:colOff>
      <xdr:row>79</xdr:row>
      <xdr:rowOff>62094</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50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97983</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47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156544</xdr:rowOff>
    </xdr:from>
    <xdr:to>
      <xdr:col>50</xdr:col>
      <xdr:colOff>165100</xdr:colOff>
      <xdr:row>79</xdr:row>
      <xdr:rowOff>86694</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52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77821</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04428" y="13622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148078</xdr:rowOff>
    </xdr:from>
    <xdr:to>
      <xdr:col>46</xdr:col>
      <xdr:colOff>38100</xdr:colOff>
      <xdr:row>79</xdr:row>
      <xdr:rowOff>78228</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52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69355</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61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98794</xdr:rowOff>
    </xdr:from>
    <xdr:to>
      <xdr:col>41</xdr:col>
      <xdr:colOff>101600</xdr:colOff>
      <xdr:row>79</xdr:row>
      <xdr:rowOff>28944</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47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45471</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247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69479</xdr:rowOff>
    </xdr:from>
    <xdr:to>
      <xdr:col>36</xdr:col>
      <xdr:colOff>165100</xdr:colOff>
      <xdr:row>78</xdr:row>
      <xdr:rowOff>171079</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44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16156</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321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32224</xdr:rowOff>
    </xdr:from>
    <xdr:to>
      <xdr:col>54</xdr:col>
      <xdr:colOff>189865</xdr:colOff>
      <xdr:row>99</xdr:row>
      <xdr:rowOff>32772</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634174"/>
          <a:ext cx="1270" cy="1372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36599</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7010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32772</xdr:rowOff>
    </xdr:from>
    <xdr:to>
      <xdr:col>55</xdr:col>
      <xdr:colOff>88900</xdr:colOff>
      <xdr:row>99</xdr:row>
      <xdr:rowOff>32772</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7006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150351</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409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32224</xdr:rowOff>
    </xdr:from>
    <xdr:to>
      <xdr:col>55</xdr:col>
      <xdr:colOff>88900</xdr:colOff>
      <xdr:row>91</xdr:row>
      <xdr:rowOff>32224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634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130942</xdr:rowOff>
    </xdr:from>
    <xdr:to>
      <xdr:col>55</xdr:col>
      <xdr:colOff>0</xdr:colOff>
      <xdr:row>98</xdr:row>
      <xdr:rowOff>167672</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933042"/>
          <a:ext cx="838200" cy="36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98189</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728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75312</xdr:rowOff>
    </xdr:from>
    <xdr:to>
      <xdr:col>55</xdr:col>
      <xdr:colOff>50800</xdr:colOff>
      <xdr:row>99</xdr:row>
      <xdr:rowOff>5462</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87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132384</xdr:rowOff>
    </xdr:from>
    <xdr:to>
      <xdr:col>50</xdr:col>
      <xdr:colOff>114300</xdr:colOff>
      <xdr:row>98</xdr:row>
      <xdr:rowOff>167672</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934484"/>
          <a:ext cx="889000" cy="35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74685</xdr:rowOff>
    </xdr:from>
    <xdr:to>
      <xdr:col>50</xdr:col>
      <xdr:colOff>165100</xdr:colOff>
      <xdr:row>99</xdr:row>
      <xdr:rowOff>4835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87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21362</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65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132384</xdr:rowOff>
    </xdr:from>
    <xdr:to>
      <xdr:col>45</xdr:col>
      <xdr:colOff>177800</xdr:colOff>
      <xdr:row>98</xdr:row>
      <xdr:rowOff>136460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934484"/>
          <a:ext cx="889000" cy="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83896</xdr:rowOff>
    </xdr:from>
    <xdr:to>
      <xdr:col>46</xdr:col>
      <xdr:colOff>38100</xdr:colOff>
      <xdr:row>99</xdr:row>
      <xdr:rowOff>14046</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88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5173</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97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136460</xdr:rowOff>
    </xdr:from>
    <xdr:to>
      <xdr:col>41</xdr:col>
      <xdr:colOff>50800</xdr:colOff>
      <xdr:row>99</xdr:row>
      <xdr:rowOff>1136</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938560"/>
          <a:ext cx="889000" cy="3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89131</xdr:rowOff>
    </xdr:from>
    <xdr:to>
      <xdr:col>41</xdr:col>
      <xdr:colOff>101600</xdr:colOff>
      <xdr:row>99</xdr:row>
      <xdr:rowOff>19281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89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10408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983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93112</xdr:rowOff>
    </xdr:from>
    <xdr:to>
      <xdr:col>36</xdr:col>
      <xdr:colOff>165100</xdr:colOff>
      <xdr:row>99</xdr:row>
      <xdr:rowOff>23262</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95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39789</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67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80142</xdr:rowOff>
    </xdr:from>
    <xdr:to>
      <xdr:col>55</xdr:col>
      <xdr:colOff>50800</xdr:colOff>
      <xdr:row>99</xdr:row>
      <xdr:rowOff>10292</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88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53739</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85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116872</xdr:rowOff>
    </xdr:from>
    <xdr:to>
      <xdr:col>50</xdr:col>
      <xdr:colOff>165100</xdr:colOff>
      <xdr:row>99</xdr:row>
      <xdr:rowOff>47022</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91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38149</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7011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81584</xdr:rowOff>
    </xdr:from>
    <xdr:to>
      <xdr:col>46</xdr:col>
      <xdr:colOff>38100</xdr:colOff>
      <xdr:row>99</xdr:row>
      <xdr:rowOff>11734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88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28261</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65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85660</xdr:rowOff>
    </xdr:from>
    <xdr:to>
      <xdr:col>41</xdr:col>
      <xdr:colOff>101600</xdr:colOff>
      <xdr:row>99</xdr:row>
      <xdr:rowOff>15810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88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32337</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662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121786</xdr:rowOff>
    </xdr:from>
    <xdr:to>
      <xdr:col>36</xdr:col>
      <xdr:colOff>165100</xdr:colOff>
      <xdr:row>99</xdr:row>
      <xdr:rowOff>51936</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92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43063</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7016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105795</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49295"/>
          <a:ext cx="1269" cy="1481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59670</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462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52472</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24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105795</xdr:rowOff>
    </xdr:from>
    <xdr:to>
      <xdr:col>86</xdr:col>
      <xdr:colOff>25400</xdr:colOff>
      <xdr:row>30</xdr:row>
      <xdr:rowOff>105795</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4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32293</xdr:rowOff>
    </xdr:from>
    <xdr:to>
      <xdr:col>85</xdr:col>
      <xdr:colOff>127000</xdr:colOff>
      <xdr:row>38</xdr:row>
      <xdr:rowOff>92936</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547393"/>
          <a:ext cx="838200" cy="60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104120</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619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125693</xdr:rowOff>
    </xdr:from>
    <xdr:to>
      <xdr:col>85</xdr:col>
      <xdr:colOff>177800</xdr:colOff>
      <xdr:row>39</xdr:row>
      <xdr:rowOff>55843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40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92936</xdr:rowOff>
    </xdr:from>
    <xdr:to>
      <xdr:col>81</xdr:col>
      <xdr:colOff>50800</xdr:colOff>
      <xdr:row>39</xdr:row>
      <xdr:rowOff>42701</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608036"/>
          <a:ext cx="889000" cy="121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131721</xdr:rowOff>
    </xdr:from>
    <xdr:to>
      <xdr:col>81</xdr:col>
      <xdr:colOff>101600</xdr:colOff>
      <xdr:row>39</xdr:row>
      <xdr:rowOff>61871</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4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52998</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46428" y="6739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42701</xdr:rowOff>
    </xdr:from>
    <xdr:to>
      <xdr:col>76</xdr:col>
      <xdr:colOff>114300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729251"/>
          <a:ext cx="889000" cy="1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128025</xdr:rowOff>
    </xdr:from>
    <xdr:to>
      <xdr:col>76</xdr:col>
      <xdr:colOff>165100</xdr:colOff>
      <xdr:row>39</xdr:row>
      <xdr:rowOff>58175</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4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74702</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428" y="6418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128002</xdr:rowOff>
    </xdr:from>
    <xdr:to>
      <xdr:col>72</xdr:col>
      <xdr:colOff>38100</xdr:colOff>
      <xdr:row>39</xdr:row>
      <xdr:rowOff>58152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4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74679</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41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130014</xdr:rowOff>
    </xdr:from>
    <xdr:to>
      <xdr:col>67</xdr:col>
      <xdr:colOff>101600</xdr:colOff>
      <xdr:row>39</xdr:row>
      <xdr:rowOff>60164</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4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76691</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420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152942</xdr:rowOff>
    </xdr:from>
    <xdr:to>
      <xdr:col>85</xdr:col>
      <xdr:colOff>177800</xdr:colOff>
      <xdr:row>38</xdr:row>
      <xdr:rowOff>83093</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49659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4369</xdr:rowOff>
    </xdr:from>
    <xdr:ext cx="534377"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34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42136</xdr:rowOff>
    </xdr:from>
    <xdr:to>
      <xdr:col>81</xdr:col>
      <xdr:colOff>101600</xdr:colOff>
      <xdr:row>38</xdr:row>
      <xdr:rowOff>143736</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55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160263</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14111" y="6332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163351</xdr:rowOff>
    </xdr:from>
    <xdr:to>
      <xdr:col>76</xdr:col>
      <xdr:colOff>165100</xdr:colOff>
      <xdr:row>39</xdr:row>
      <xdr:rowOff>93501</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7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84628</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3017" y="6771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126178</xdr:rowOff>
    </xdr:from>
    <xdr:to>
      <xdr:col>85</xdr:col>
      <xdr:colOff>126364</xdr:colOff>
      <xdr:row>78</xdr:row>
      <xdr:rowOff>18599</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127678"/>
          <a:ext cx="1269" cy="1264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22426</xdr:rowOff>
    </xdr:from>
    <xdr:ext cx="469744"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395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18599</xdr:rowOff>
    </xdr:from>
    <xdr:to>
      <xdr:col>86</xdr:col>
      <xdr:colOff>25400</xdr:colOff>
      <xdr:row>78</xdr:row>
      <xdr:rowOff>18599</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39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72855</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1902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126178</xdr:rowOff>
    </xdr:from>
    <xdr:to>
      <xdr:col>86</xdr:col>
      <xdr:colOff>25400</xdr:colOff>
      <xdr:row>70</xdr:row>
      <xdr:rowOff>126178</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12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18136</xdr:rowOff>
    </xdr:from>
    <xdr:to>
      <xdr:col>85</xdr:col>
      <xdr:colOff>127000</xdr:colOff>
      <xdr:row>75</xdr:row>
      <xdr:rowOff>19331</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5481300" y="12876886"/>
          <a:ext cx="838200" cy="1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27111</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2885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48684</xdr:rowOff>
    </xdr:from>
    <xdr:to>
      <xdr:col>85</xdr:col>
      <xdr:colOff>177800</xdr:colOff>
      <xdr:row>75</xdr:row>
      <xdr:rowOff>150284</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290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18136</xdr:rowOff>
    </xdr:from>
    <xdr:to>
      <xdr:col>81</xdr:col>
      <xdr:colOff>50800</xdr:colOff>
      <xdr:row>75</xdr:row>
      <xdr:rowOff>41882</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2876886"/>
          <a:ext cx="889000" cy="2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59834</xdr:rowOff>
    </xdr:from>
    <xdr:to>
      <xdr:col>81</xdr:col>
      <xdr:colOff>101600</xdr:colOff>
      <xdr:row>75</xdr:row>
      <xdr:rowOff>161434</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291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152561</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301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41882</xdr:rowOff>
    </xdr:from>
    <xdr:to>
      <xdr:col>76</xdr:col>
      <xdr:colOff>114300</xdr:colOff>
      <xdr:row>75</xdr:row>
      <xdr:rowOff>70572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3703300" y="12900632"/>
          <a:ext cx="889000" cy="28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95221</xdr:rowOff>
    </xdr:from>
    <xdr:to>
      <xdr:col>76</xdr:col>
      <xdr:colOff>165100</xdr:colOff>
      <xdr:row>76</xdr:row>
      <xdr:rowOff>25371</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295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16498</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3046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70572</xdr:rowOff>
    </xdr:from>
    <xdr:to>
      <xdr:col>71</xdr:col>
      <xdr:colOff>177800</xdr:colOff>
      <xdr:row>75</xdr:row>
      <xdr:rowOff>107999</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2814300" y="12929322"/>
          <a:ext cx="889000" cy="3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88597</xdr:rowOff>
    </xdr:from>
    <xdr:to>
      <xdr:col>72</xdr:col>
      <xdr:colOff>38100</xdr:colOff>
      <xdr:row>76</xdr:row>
      <xdr:rowOff>18746</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294734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9875</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304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94455</xdr:rowOff>
    </xdr:from>
    <xdr:to>
      <xdr:col>67</xdr:col>
      <xdr:colOff>101600</xdr:colOff>
      <xdr:row>76</xdr:row>
      <xdr:rowOff>24605</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295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15732</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3045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139981</xdr:rowOff>
    </xdr:from>
    <xdr:to>
      <xdr:col>85</xdr:col>
      <xdr:colOff>177800</xdr:colOff>
      <xdr:row>75</xdr:row>
      <xdr:rowOff>70131</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282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162858</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2678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138786</xdr:rowOff>
    </xdr:from>
    <xdr:to>
      <xdr:col>81</xdr:col>
      <xdr:colOff>101600</xdr:colOff>
      <xdr:row>75</xdr:row>
      <xdr:rowOff>68936</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282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85463</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2601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162532</xdr:rowOff>
    </xdr:from>
    <xdr:to>
      <xdr:col>76</xdr:col>
      <xdr:colOff>165100</xdr:colOff>
      <xdr:row>75</xdr:row>
      <xdr:rowOff>92682</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284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109209</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2625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19772</xdr:rowOff>
    </xdr:from>
    <xdr:to>
      <xdr:col>72</xdr:col>
      <xdr:colOff>38100</xdr:colOff>
      <xdr:row>75</xdr:row>
      <xdr:rowOff>121372</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287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137899</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265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57199</xdr:rowOff>
    </xdr:from>
    <xdr:to>
      <xdr:col>67</xdr:col>
      <xdr:colOff>101600</xdr:colOff>
      <xdr:row>75</xdr:row>
      <xdr:rowOff>158800</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291594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3876</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269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21220</xdr:rowOff>
    </xdr:from>
    <xdr:to>
      <xdr:col>85</xdr:col>
      <xdr:colOff>126364</xdr:colOff>
      <xdr:row>99</xdr:row>
      <xdr:rowOff>96876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451720"/>
          <a:ext cx="1269" cy="1618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100703</xdr:rowOff>
    </xdr:from>
    <xdr:ext cx="378565"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74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96876</xdr:rowOff>
    </xdr:from>
    <xdr:to>
      <xdr:col>86</xdr:col>
      <xdr:colOff>25400</xdr:colOff>
      <xdr:row>99</xdr:row>
      <xdr:rowOff>96876</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70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139347</xdr:rowOff>
    </xdr:from>
    <xdr:ext cx="599010"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226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21220</xdr:rowOff>
    </xdr:from>
    <xdr:to>
      <xdr:col>86</xdr:col>
      <xdr:colOff>25400</xdr:colOff>
      <xdr:row>90</xdr:row>
      <xdr:rowOff>21220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45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28042</xdr:rowOff>
    </xdr:from>
    <xdr:to>
      <xdr:col>85</xdr:col>
      <xdr:colOff>127000</xdr:colOff>
      <xdr:row>98</xdr:row>
      <xdr:rowOff>117304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5481300" y="16830142"/>
          <a:ext cx="838200" cy="89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47945</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850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69518</xdr:rowOff>
    </xdr:from>
    <xdr:to>
      <xdr:col>85</xdr:col>
      <xdr:colOff>177800</xdr:colOff>
      <xdr:row>98</xdr:row>
      <xdr:rowOff>171118</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87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28042</xdr:rowOff>
    </xdr:from>
    <xdr:to>
      <xdr:col>81</xdr:col>
      <xdr:colOff>50800</xdr:colOff>
      <xdr:row>99</xdr:row>
      <xdr:rowOff>52966</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830142"/>
          <a:ext cx="889000" cy="196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119393</xdr:rowOff>
    </xdr:from>
    <xdr:to>
      <xdr:col>81</xdr:col>
      <xdr:colOff>101600</xdr:colOff>
      <xdr:row>99</xdr:row>
      <xdr:rowOff>49543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921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40670</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701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52966</xdr:rowOff>
    </xdr:from>
    <xdr:to>
      <xdr:col>76</xdr:col>
      <xdr:colOff>114300</xdr:colOff>
      <xdr:row>99</xdr:row>
      <xdr:rowOff>56265</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7026516"/>
          <a:ext cx="889000" cy="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114795</xdr:rowOff>
    </xdr:from>
    <xdr:to>
      <xdr:col>76</xdr:col>
      <xdr:colOff>165100</xdr:colOff>
      <xdr:row>99</xdr:row>
      <xdr:rowOff>44945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91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61472</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69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37285</xdr:rowOff>
    </xdr:from>
    <xdr:to>
      <xdr:col>71</xdr:col>
      <xdr:colOff>177800</xdr:colOff>
      <xdr:row>99</xdr:row>
      <xdr:rowOff>56265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7010835"/>
          <a:ext cx="889000" cy="18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117791</xdr:rowOff>
    </xdr:from>
    <xdr:to>
      <xdr:col>72</xdr:col>
      <xdr:colOff>38100</xdr:colOff>
      <xdr:row>99</xdr:row>
      <xdr:rowOff>47941</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91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64468</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69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108471</xdr:rowOff>
    </xdr:from>
    <xdr:to>
      <xdr:col>67</xdr:col>
      <xdr:colOff>101600</xdr:colOff>
      <xdr:row>99</xdr:row>
      <xdr:rowOff>38621</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910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55148</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68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66504</xdr:rowOff>
    </xdr:from>
    <xdr:to>
      <xdr:col>85</xdr:col>
      <xdr:colOff>177800</xdr:colOff>
      <xdr:row>98</xdr:row>
      <xdr:rowOff>168104</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86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89381</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720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148692</xdr:rowOff>
    </xdr:from>
    <xdr:to>
      <xdr:col>81</xdr:col>
      <xdr:colOff>101600</xdr:colOff>
      <xdr:row>98</xdr:row>
      <xdr:rowOff>78842</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77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95369</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55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2166</xdr:rowOff>
    </xdr:from>
    <xdr:to>
      <xdr:col>76</xdr:col>
      <xdr:colOff>165100</xdr:colOff>
      <xdr:row>99</xdr:row>
      <xdr:rowOff>103766</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97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94893</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706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5465</xdr:rowOff>
    </xdr:from>
    <xdr:to>
      <xdr:col>72</xdr:col>
      <xdr:colOff>38100</xdr:colOff>
      <xdr:row>99</xdr:row>
      <xdr:rowOff>107065</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97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98192</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707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157935</xdr:rowOff>
    </xdr:from>
    <xdr:to>
      <xdr:col>67</xdr:col>
      <xdr:colOff>101600</xdr:colOff>
      <xdr:row>99</xdr:row>
      <xdr:rowOff>88085</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96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79212</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705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143488</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286988"/>
          <a:ext cx="1269" cy="1498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90165</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506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143488</xdr:rowOff>
    </xdr:from>
    <xdr:to>
      <xdr:col>116</xdr:col>
      <xdr:colOff>152400</xdr:colOff>
      <xdr:row>30</xdr:row>
      <xdr:rowOff>143488</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286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92021</xdr:rowOff>
    </xdr:from>
    <xdr:to>
      <xdr:col>116</xdr:col>
      <xdr:colOff>63500</xdr:colOff>
      <xdr:row>37</xdr:row>
      <xdr:rowOff>98323</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1323300" y="6435671"/>
          <a:ext cx="838200" cy="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106254</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6213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127827</xdr:rowOff>
    </xdr:from>
    <xdr:to>
      <xdr:col>116</xdr:col>
      <xdr:colOff>114300</xdr:colOff>
      <xdr:row>39</xdr:row>
      <xdr:rowOff>57977</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4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98323</xdr:rowOff>
    </xdr:from>
    <xdr:to>
      <xdr:col>111</xdr:col>
      <xdr:colOff>177800</xdr:colOff>
      <xdr:row>37</xdr:row>
      <xdr:rowOff>106455</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0434300" y="6441973"/>
          <a:ext cx="889000" cy="8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145038</xdr:rowOff>
    </xdr:from>
    <xdr:to>
      <xdr:col>112</xdr:col>
      <xdr:colOff>38100</xdr:colOff>
      <xdr:row>39</xdr:row>
      <xdr:rowOff>75188</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60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66315</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752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106455</xdr:rowOff>
    </xdr:from>
    <xdr:to>
      <xdr:col>107</xdr:col>
      <xdr:colOff>50800</xdr:colOff>
      <xdr:row>37</xdr:row>
      <xdr:rowOff>111288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19545300" y="6450105"/>
          <a:ext cx="889000" cy="4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147095</xdr:rowOff>
    </xdr:from>
    <xdr:to>
      <xdr:col>107</xdr:col>
      <xdr:colOff>101600</xdr:colOff>
      <xdr:row>39</xdr:row>
      <xdr:rowOff>77245</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6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68372</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754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111288</xdr:rowOff>
    </xdr:from>
    <xdr:to>
      <xdr:col>102</xdr:col>
      <xdr:colOff>114300</xdr:colOff>
      <xdr:row>38</xdr:row>
      <xdr:rowOff>33793</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18656300" y="6454938"/>
          <a:ext cx="889000" cy="93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143470</xdr:rowOff>
    </xdr:from>
    <xdr:to>
      <xdr:col>102</xdr:col>
      <xdr:colOff>165100</xdr:colOff>
      <xdr:row>39</xdr:row>
      <xdr:rowOff>73620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64747</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75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140629</xdr:rowOff>
    </xdr:from>
    <xdr:to>
      <xdr:col>98</xdr:col>
      <xdr:colOff>38100</xdr:colOff>
      <xdr:row>39</xdr:row>
      <xdr:rowOff>70779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65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61906</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674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41221</xdr:rowOff>
    </xdr:from>
    <xdr:to>
      <xdr:col>116</xdr:col>
      <xdr:colOff>114300</xdr:colOff>
      <xdr:row>37</xdr:row>
      <xdr:rowOff>142821</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38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64098</xdr:rowOff>
    </xdr:from>
    <xdr:ext cx="534377"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236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47523</xdr:rowOff>
    </xdr:from>
    <xdr:to>
      <xdr:col>112</xdr:col>
      <xdr:colOff>38100</xdr:colOff>
      <xdr:row>37</xdr:row>
      <xdr:rowOff>149123</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39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35</xdr:row>
      <xdr:rowOff>165650</xdr:rowOff>
    </xdr:from>
    <xdr:ext cx="534377"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056111" y="616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55655</xdr:rowOff>
    </xdr:from>
    <xdr:to>
      <xdr:col>107</xdr:col>
      <xdr:colOff>101600</xdr:colOff>
      <xdr:row>37</xdr:row>
      <xdr:rowOff>157255</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39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36</xdr:row>
      <xdr:rowOff>2332</xdr:rowOff>
    </xdr:from>
    <xdr:ext cx="534377"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167111" y="617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60488</xdr:rowOff>
    </xdr:from>
    <xdr:to>
      <xdr:col>102</xdr:col>
      <xdr:colOff>165100</xdr:colOff>
      <xdr:row>37</xdr:row>
      <xdr:rowOff>162088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40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36</xdr:row>
      <xdr:rowOff>7165</xdr:rowOff>
    </xdr:from>
    <xdr:ext cx="534377"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278111" y="617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154443</xdr:rowOff>
    </xdr:from>
    <xdr:to>
      <xdr:col>98</xdr:col>
      <xdr:colOff>38100</xdr:colOff>
      <xdr:row>38</xdr:row>
      <xdr:rowOff>84593</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49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101120</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21428" y="6273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134328</xdr:rowOff>
    </xdr:from>
    <xdr:to>
      <xdr:col>116</xdr:col>
      <xdr:colOff>62864</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706828"/>
          <a:ext cx="1269" cy="1453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58221</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1737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81005</xdr:rowOff>
    </xdr:from>
    <xdr:ext cx="599010"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48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134328</xdr:rowOff>
    </xdr:from>
    <xdr:to>
      <xdr:col>116</xdr:col>
      <xdr:colOff>152400</xdr:colOff>
      <xdr:row>50</xdr:row>
      <xdr:rowOff>134328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42634</xdr:rowOff>
    </xdr:from>
    <xdr:to>
      <xdr:col>116</xdr:col>
      <xdr:colOff>63500</xdr:colOff>
      <xdr:row>59</xdr:row>
      <xdr:rowOff>42697</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1323300" y="10158184"/>
          <a:ext cx="838200" cy="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147121</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99197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124244</xdr:rowOff>
    </xdr:from>
    <xdr:to>
      <xdr:col>116</xdr:col>
      <xdr:colOff>114300</xdr:colOff>
      <xdr:row>59</xdr:row>
      <xdr:rowOff>54394</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10068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42697</xdr:rowOff>
    </xdr:from>
    <xdr:to>
      <xdr:col>111</xdr:col>
      <xdr:colOff>177800</xdr:colOff>
      <xdr:row>59</xdr:row>
      <xdr:rowOff>42735</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0434300" y="10158247"/>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130772</xdr:rowOff>
    </xdr:from>
    <xdr:to>
      <xdr:col>112</xdr:col>
      <xdr:colOff>38100</xdr:colOff>
      <xdr:row>59</xdr:row>
      <xdr:rowOff>60922</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1007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77449</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9850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41669</xdr:rowOff>
    </xdr:from>
    <xdr:to>
      <xdr:col>107</xdr:col>
      <xdr:colOff>50800</xdr:colOff>
      <xdr:row>59</xdr:row>
      <xdr:rowOff>42735</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9545300" y="10157219"/>
          <a:ext cx="889000" cy="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130594</xdr:rowOff>
    </xdr:from>
    <xdr:to>
      <xdr:col>107</xdr:col>
      <xdr:colOff>101600</xdr:colOff>
      <xdr:row>59</xdr:row>
      <xdr:rowOff>60744</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100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77271</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9849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41669</xdr:rowOff>
    </xdr:from>
    <xdr:to>
      <xdr:col>102</xdr:col>
      <xdr:colOff>114300</xdr:colOff>
      <xdr:row>59</xdr:row>
      <xdr:rowOff>41770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18656300" y="10157219"/>
          <a:ext cx="889000" cy="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122657</xdr:rowOff>
    </xdr:from>
    <xdr:to>
      <xdr:col>102</xdr:col>
      <xdr:colOff>165100</xdr:colOff>
      <xdr:row>59</xdr:row>
      <xdr:rowOff>52807</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100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69334</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9841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119583</xdr:rowOff>
    </xdr:from>
    <xdr:to>
      <xdr:col>98</xdr:col>
      <xdr:colOff>38100</xdr:colOff>
      <xdr:row>59</xdr:row>
      <xdr:rowOff>49733</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1006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66260</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9838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163284</xdr:rowOff>
    </xdr:from>
    <xdr:to>
      <xdr:col>116</xdr:col>
      <xdr:colOff>114300</xdr:colOff>
      <xdr:row>59</xdr:row>
      <xdr:rowOff>93434</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1010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102671</xdr:rowOff>
    </xdr:from>
    <xdr:ext cx="378565"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100467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163347</xdr:rowOff>
    </xdr:from>
    <xdr:to>
      <xdr:col>112</xdr:col>
      <xdr:colOff>38100</xdr:colOff>
      <xdr:row>59</xdr:row>
      <xdr:rowOff>93497</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1010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84624</xdr:rowOff>
    </xdr:from>
    <xdr:ext cx="378565"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4017" y="102001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163385</xdr:rowOff>
    </xdr:from>
    <xdr:to>
      <xdr:col>107</xdr:col>
      <xdr:colOff>101600</xdr:colOff>
      <xdr:row>59</xdr:row>
      <xdr:rowOff>93535</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1010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84662</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5017" y="102002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162319</xdr:rowOff>
    </xdr:from>
    <xdr:to>
      <xdr:col>102</xdr:col>
      <xdr:colOff>165100</xdr:colOff>
      <xdr:row>59</xdr:row>
      <xdr:rowOff>92469</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1010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83596</xdr:rowOff>
    </xdr:from>
    <xdr:ext cx="378565"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6017" y="10199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162420</xdr:rowOff>
    </xdr:from>
    <xdr:to>
      <xdr:col>98</xdr:col>
      <xdr:colOff>38100</xdr:colOff>
      <xdr:row>59</xdr:row>
      <xdr:rowOff>92570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1010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83697</xdr:rowOff>
    </xdr:from>
    <xdr:ext cx="378565"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7017" y="10199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26467</xdr:rowOff>
    </xdr:from>
    <xdr:to>
      <xdr:col>116</xdr:col>
      <xdr:colOff>62864</xdr:colOff>
      <xdr:row>79</xdr:row>
      <xdr:rowOff>141018</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2199417"/>
          <a:ext cx="1269" cy="148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144845</xdr:rowOff>
    </xdr:from>
    <xdr:ext cx="534377" cy="259045"/>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68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141018</xdr:rowOff>
    </xdr:from>
    <xdr:to>
      <xdr:col>116</xdr:col>
      <xdr:colOff>152400</xdr:colOff>
      <xdr:row>79</xdr:row>
      <xdr:rowOff>141018</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68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144594</xdr:rowOff>
    </xdr:from>
    <xdr:ext cx="599010" cy="259045"/>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1974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26467</xdr:rowOff>
    </xdr:from>
    <xdr:to>
      <xdr:col>116</xdr:col>
      <xdr:colOff>152400</xdr:colOff>
      <xdr:row>71</xdr:row>
      <xdr:rowOff>26467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219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147331</xdr:rowOff>
    </xdr:from>
    <xdr:to>
      <xdr:col>116</xdr:col>
      <xdr:colOff>63500</xdr:colOff>
      <xdr:row>77</xdr:row>
      <xdr:rowOff>22003</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1323300" y="13177531"/>
          <a:ext cx="838200" cy="46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100213</xdr:rowOff>
    </xdr:from>
    <xdr:ext cx="534377" cy="259045"/>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3130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121786</xdr:rowOff>
    </xdr:from>
    <xdr:to>
      <xdr:col>116</xdr:col>
      <xdr:colOff>114300</xdr:colOff>
      <xdr:row>77</xdr:row>
      <xdr:rowOff>51936</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31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20828</xdr:rowOff>
    </xdr:from>
    <xdr:to>
      <xdr:col>111</xdr:col>
      <xdr:colOff>177800</xdr:colOff>
      <xdr:row>77</xdr:row>
      <xdr:rowOff>22003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0434300" y="13222478"/>
          <a:ext cx="889000" cy="1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89847</xdr:rowOff>
    </xdr:from>
    <xdr:to>
      <xdr:col>112</xdr:col>
      <xdr:colOff>38100</xdr:colOff>
      <xdr:row>77</xdr:row>
      <xdr:rowOff>19997</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312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36524</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56111" y="1289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20828</xdr:rowOff>
    </xdr:from>
    <xdr:to>
      <xdr:col>107</xdr:col>
      <xdr:colOff>50800</xdr:colOff>
      <xdr:row>77</xdr:row>
      <xdr:rowOff>42545</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9545300" y="13222478"/>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101202</xdr:rowOff>
    </xdr:from>
    <xdr:to>
      <xdr:col>107</xdr:col>
      <xdr:colOff>101600</xdr:colOff>
      <xdr:row>77</xdr:row>
      <xdr:rowOff>31352</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313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47878</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67111" y="1290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42545</xdr:rowOff>
    </xdr:from>
    <xdr:to>
      <xdr:col>102</xdr:col>
      <xdr:colOff>114300</xdr:colOff>
      <xdr:row>77</xdr:row>
      <xdr:rowOff>73983</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8656300" y="13244195"/>
          <a:ext cx="889000" cy="3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94844</xdr:rowOff>
    </xdr:from>
    <xdr:to>
      <xdr:col>102</xdr:col>
      <xdr:colOff>165100</xdr:colOff>
      <xdr:row>77</xdr:row>
      <xdr:rowOff>24994</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312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41521</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78111" y="1290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81083</xdr:rowOff>
    </xdr:from>
    <xdr:to>
      <xdr:col>98</xdr:col>
      <xdr:colOff>38100</xdr:colOff>
      <xdr:row>77</xdr:row>
      <xdr:rowOff>11233</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31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27761</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89111" y="1288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96531</xdr:rowOff>
    </xdr:from>
    <xdr:to>
      <xdr:col>116</xdr:col>
      <xdr:colOff>114300</xdr:colOff>
      <xdr:row>77</xdr:row>
      <xdr:rowOff>26681</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312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119408</xdr:rowOff>
    </xdr:from>
    <xdr:ext cx="534377" cy="259045"/>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297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142653</xdr:rowOff>
    </xdr:from>
    <xdr:to>
      <xdr:col>112</xdr:col>
      <xdr:colOff>38100</xdr:colOff>
      <xdr:row>77</xdr:row>
      <xdr:rowOff>72803</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317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63930</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56111" y="1326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141478</xdr:rowOff>
    </xdr:from>
    <xdr:to>
      <xdr:col>107</xdr:col>
      <xdr:colOff>101600</xdr:colOff>
      <xdr:row>77</xdr:row>
      <xdr:rowOff>71628</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317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62755</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67111" y="1326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163195</xdr:rowOff>
    </xdr:from>
    <xdr:to>
      <xdr:col>102</xdr:col>
      <xdr:colOff>165100</xdr:colOff>
      <xdr:row>77</xdr:row>
      <xdr:rowOff>93345</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319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84472</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3286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23183</xdr:rowOff>
    </xdr:from>
    <xdr:to>
      <xdr:col>98</xdr:col>
      <xdr:colOff>38100</xdr:colOff>
      <xdr:row>77</xdr:row>
      <xdr:rowOff>124783</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322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115910</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3317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929,121</a:t>
          </a:r>
          <a:r>
            <a:rPr kumimoji="1" lang="ja-JP" altLang="en-US" sz="1300">
              <a:latin typeface="ＭＳ Ｐゴシック" panose="020B0600070205080204" pitchFamily="50" charset="-128"/>
              <a:ea typeface="ＭＳ Ｐゴシック" panose="020B0600070205080204" pitchFamily="50" charset="-128"/>
            </a:rPr>
            <a:t>円と前年より</a:t>
          </a:r>
          <a:r>
            <a:rPr kumimoji="1" lang="en-US" altLang="ja-JP" sz="1300">
              <a:latin typeface="ＭＳ Ｐゴシック" panose="020B0600070205080204" pitchFamily="50" charset="-128"/>
              <a:ea typeface="ＭＳ Ｐゴシック" panose="020B0600070205080204" pitchFamily="50" charset="-128"/>
            </a:rPr>
            <a:t>178,956</a:t>
          </a:r>
          <a:r>
            <a:rPr kumimoji="1" lang="ja-JP" altLang="en-US" sz="1300">
              <a:latin typeface="ＭＳ Ｐゴシック" panose="020B0600070205080204" pitchFamily="50" charset="-128"/>
              <a:ea typeface="ＭＳ Ｐゴシック" panose="020B0600070205080204" pitchFamily="50" charset="-128"/>
            </a:rPr>
            <a:t>円の増となっている。主な構成項目の一つである人件費は、住民一人当たり</a:t>
          </a:r>
          <a:r>
            <a:rPr kumimoji="1" lang="en-US" altLang="ja-JP" sz="1300">
              <a:latin typeface="ＭＳ Ｐゴシック" panose="020B0600070205080204" pitchFamily="50" charset="-128"/>
              <a:ea typeface="ＭＳ Ｐゴシック" panose="020B0600070205080204" pitchFamily="50" charset="-128"/>
            </a:rPr>
            <a:t>122,634</a:t>
          </a:r>
          <a:r>
            <a:rPr kumimoji="1" lang="ja-JP" altLang="en-US" sz="1300">
              <a:latin typeface="ＭＳ Ｐゴシック" panose="020B0600070205080204" pitchFamily="50" charset="-128"/>
              <a:ea typeface="ＭＳ Ｐゴシック" panose="020B0600070205080204" pitchFamily="50" charset="-128"/>
            </a:rPr>
            <a:t>円であり、人口減の影響から増加傾向にある。また、補助費等については、住民一人当たり</a:t>
          </a:r>
          <a:r>
            <a:rPr kumimoji="1" lang="en-US" altLang="ja-JP" sz="1300">
              <a:latin typeface="ＭＳ Ｐゴシック" panose="020B0600070205080204" pitchFamily="50" charset="-128"/>
              <a:ea typeface="ＭＳ Ｐゴシック" panose="020B0600070205080204" pitchFamily="50" charset="-128"/>
            </a:rPr>
            <a:t>249,281</a:t>
          </a:r>
          <a:r>
            <a:rPr kumimoji="1" lang="ja-JP" altLang="en-US" sz="1300">
              <a:latin typeface="ＭＳ Ｐゴシック" panose="020B0600070205080204" pitchFamily="50" charset="-128"/>
              <a:ea typeface="ＭＳ Ｐゴシック" panose="020B0600070205080204" pitchFamily="50" charset="-128"/>
            </a:rPr>
            <a:t>円で、令和元年度と比較すると</a:t>
          </a:r>
          <a:r>
            <a:rPr kumimoji="1" lang="en-US" altLang="ja-JP" sz="1300">
              <a:latin typeface="ＭＳ Ｐゴシック" panose="020B0600070205080204" pitchFamily="50" charset="-128"/>
              <a:ea typeface="ＭＳ Ｐゴシック" panose="020B0600070205080204" pitchFamily="50" charset="-128"/>
            </a:rPr>
            <a:t>124,775</a:t>
          </a:r>
          <a:r>
            <a:rPr kumimoji="1" lang="ja-JP" altLang="en-US" sz="1300">
              <a:latin typeface="ＭＳ Ｐゴシック" panose="020B0600070205080204" pitchFamily="50" charset="-128"/>
              <a:ea typeface="ＭＳ Ｐゴシック" panose="020B0600070205080204" pitchFamily="50" charset="-128"/>
            </a:rPr>
            <a:t>円増加しており、この要因は特別定額給付金などによるものである。補助費等は類似団体平均と比較しても高い水準となっており、この要因は、下仁田町及び南牧村の２町村で構成する一部事務組合（病院事業・ごみ等処理事業）に対する補助が大きいことによるものである。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111,678</a:t>
          </a:r>
          <a:r>
            <a:rPr kumimoji="1" lang="ja-JP" altLang="en-US" sz="1300">
              <a:latin typeface="ＭＳ Ｐゴシック" panose="020B0600070205080204" pitchFamily="50" charset="-128"/>
              <a:ea typeface="ＭＳ Ｐゴシック" panose="020B0600070205080204" pitchFamily="50" charset="-128"/>
            </a:rPr>
            <a:t>円で前年の</a:t>
          </a:r>
          <a:r>
            <a:rPr kumimoji="1" lang="en-US" altLang="ja-JP" sz="1300">
              <a:latin typeface="ＭＳ Ｐゴシック" panose="020B0600070205080204" pitchFamily="50" charset="-128"/>
              <a:ea typeface="ＭＳ Ｐゴシック" panose="020B0600070205080204" pitchFamily="50" charset="-128"/>
            </a:rPr>
            <a:t>167.3%</a:t>
          </a:r>
          <a:r>
            <a:rPr kumimoji="1" lang="ja-JP" altLang="en-US" sz="1300">
              <a:latin typeface="ＭＳ Ｐゴシック" panose="020B0600070205080204" pitchFamily="50" charset="-128"/>
              <a:ea typeface="ＭＳ Ｐゴシック" panose="020B0600070205080204" pitchFamily="50" charset="-128"/>
            </a:rPr>
            <a:t>となっているが、これは「西牧防災広場」建設事業等の大規模工事を行ったことが影響している。災害復旧費は、住民一人当たり</a:t>
          </a:r>
          <a:r>
            <a:rPr kumimoji="1" lang="en-US" altLang="ja-JP" sz="1300">
              <a:latin typeface="ＭＳ Ｐゴシック" panose="020B0600070205080204" pitchFamily="50" charset="-128"/>
              <a:ea typeface="ＭＳ Ｐゴシック" panose="020B0600070205080204" pitchFamily="50" charset="-128"/>
            </a:rPr>
            <a:t>48,191</a:t>
          </a:r>
          <a:r>
            <a:rPr kumimoji="1" lang="ja-JP" altLang="en-US" sz="1300">
              <a:latin typeface="ＭＳ Ｐゴシック" panose="020B0600070205080204" pitchFamily="50" charset="-128"/>
              <a:ea typeface="ＭＳ Ｐゴシック" panose="020B0600070205080204" pitchFamily="50" charset="-128"/>
            </a:rPr>
            <a:t>円で増加となっているが、これは令和元年</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月発生の台風</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号による災害復旧事業によるものである。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群馬県下仁田町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7,007
6,969
188.38
6,561,250
6,510,348
22,719
3,480,591
5,371,261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26.2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113085</xdr:rowOff>
    </xdr:from>
    <xdr:to>
      <xdr:col>24</xdr:col>
      <xdr:colOff>62865</xdr:colOff>
      <xdr:row>40</xdr:row>
      <xdr:rowOff>3030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56585"/>
          <a:ext cx="1270" cy="160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6857</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86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3030</xdr:rowOff>
    </xdr:from>
    <xdr:to>
      <xdr:col>24</xdr:col>
      <xdr:colOff>152400</xdr:colOff>
      <xdr:row>40</xdr:row>
      <xdr:rowOff>3030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59762</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3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113085</xdr:rowOff>
    </xdr:from>
    <xdr:to>
      <xdr:col>24</xdr:col>
      <xdr:colOff>152400</xdr:colOff>
      <xdr:row>30</xdr:row>
      <xdr:rowOff>113085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5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67854</xdr:rowOff>
    </xdr:from>
    <xdr:to>
      <xdr:col>24</xdr:col>
      <xdr:colOff>63500</xdr:colOff>
      <xdr:row>35</xdr:row>
      <xdr:rowOff>109492</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068604"/>
          <a:ext cx="838200" cy="4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1686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738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23259</xdr:rowOff>
    </xdr:from>
    <xdr:to>
      <xdr:col>24</xdr:col>
      <xdr:colOff>114300</xdr:colOff>
      <xdr:row>36</xdr:row>
      <xdr:rowOff>124859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95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109492</xdr:rowOff>
    </xdr:from>
    <xdr:to>
      <xdr:col>19</xdr:col>
      <xdr:colOff>177800</xdr:colOff>
      <xdr:row>35</xdr:row>
      <xdr:rowOff>137414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110242"/>
          <a:ext cx="889000" cy="2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147193</xdr:rowOff>
    </xdr:from>
    <xdr:to>
      <xdr:col>20</xdr:col>
      <xdr:colOff>38100</xdr:colOff>
      <xdr:row>36</xdr:row>
      <xdr:rowOff>77343</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68470</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24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137414</xdr:rowOff>
    </xdr:from>
    <xdr:to>
      <xdr:col>15</xdr:col>
      <xdr:colOff>50800</xdr:colOff>
      <xdr:row>35</xdr:row>
      <xdr:rowOff>142149</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138164"/>
          <a:ext cx="889000" cy="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25545</xdr:rowOff>
    </xdr:from>
    <xdr:to>
      <xdr:col>15</xdr:col>
      <xdr:colOff>101600</xdr:colOff>
      <xdr:row>36</xdr:row>
      <xdr:rowOff>127145</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118272</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29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142149</xdr:rowOff>
    </xdr:from>
    <xdr:to>
      <xdr:col>10</xdr:col>
      <xdr:colOff>114300</xdr:colOff>
      <xdr:row>36</xdr:row>
      <xdr:rowOff>96103</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142899"/>
          <a:ext cx="889000" cy="125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31750</xdr:rowOff>
    </xdr:from>
    <xdr:to>
      <xdr:col>10</xdr:col>
      <xdr:colOff>165100</xdr:colOff>
      <xdr:row>36</xdr:row>
      <xdr:rowOff>133350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124477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29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15258</xdr:rowOff>
    </xdr:from>
    <xdr:to>
      <xdr:col>6</xdr:col>
      <xdr:colOff>38100</xdr:colOff>
      <xdr:row>36</xdr:row>
      <xdr:rowOff>116858</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8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133385</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96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17054</xdr:rowOff>
    </xdr:from>
    <xdr:to>
      <xdr:col>24</xdr:col>
      <xdr:colOff>114300</xdr:colOff>
      <xdr:row>35</xdr:row>
      <xdr:rowOff>118654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01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39931</xdr:rowOff>
    </xdr:from>
    <xdr:ext cx="534377"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869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58692</xdr:rowOff>
    </xdr:from>
    <xdr:to>
      <xdr:col>20</xdr:col>
      <xdr:colOff>38100</xdr:colOff>
      <xdr:row>35</xdr:row>
      <xdr:rowOff>160292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05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5369</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30111" y="5834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86614</xdr:rowOff>
    </xdr:from>
    <xdr:to>
      <xdr:col>15</xdr:col>
      <xdr:colOff>101600</xdr:colOff>
      <xdr:row>36</xdr:row>
      <xdr:rowOff>16764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08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33291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91349</xdr:rowOff>
    </xdr:from>
    <xdr:to>
      <xdr:col>10</xdr:col>
      <xdr:colOff>165100</xdr:colOff>
      <xdr:row>36</xdr:row>
      <xdr:rowOff>21499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09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38026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867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45303</xdr:rowOff>
    </xdr:from>
    <xdr:to>
      <xdr:col>6</xdr:col>
      <xdr:colOff>38100</xdr:colOff>
      <xdr:row>36</xdr:row>
      <xdr:rowOff>146903</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21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138030</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310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49444</xdr:rowOff>
    </xdr:from>
    <xdr:to>
      <xdr:col>24</xdr:col>
      <xdr:colOff>62865</xdr:colOff>
      <xdr:row>58</xdr:row>
      <xdr:rowOff>94000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621944"/>
          <a:ext cx="1270" cy="1416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97827</xdr:rowOff>
    </xdr:from>
    <xdr:ext cx="599010"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10041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94000</xdr:rowOff>
    </xdr:from>
    <xdr:to>
      <xdr:col>24</xdr:col>
      <xdr:colOff>152400</xdr:colOff>
      <xdr:row>58</xdr:row>
      <xdr:rowOff>94000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100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167571</xdr:rowOff>
    </xdr:from>
    <xdr:ext cx="690189"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397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1,462,912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49444</xdr:rowOff>
    </xdr:from>
    <xdr:to>
      <xdr:col>24</xdr:col>
      <xdr:colOff>152400</xdr:colOff>
      <xdr:row>50</xdr:row>
      <xdr:rowOff>49444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62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163784</xdr:rowOff>
    </xdr:from>
    <xdr:to>
      <xdr:col>24</xdr:col>
      <xdr:colOff>63500</xdr:colOff>
      <xdr:row>58</xdr:row>
      <xdr:rowOff>105666</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3797300" y="9936434"/>
          <a:ext cx="838200" cy="113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128167</xdr:rowOff>
    </xdr:from>
    <xdr:ext cx="599010"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7293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105290</xdr:rowOff>
    </xdr:from>
    <xdr:to>
      <xdr:col>24</xdr:col>
      <xdr:colOff>114300</xdr:colOff>
      <xdr:row>58</xdr:row>
      <xdr:rowOff>35440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8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105666</xdr:rowOff>
    </xdr:from>
    <xdr:to>
      <xdr:col>19</xdr:col>
      <xdr:colOff>177800</xdr:colOff>
      <xdr:row>58</xdr:row>
      <xdr:rowOff>162778</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908300" y="10049766"/>
          <a:ext cx="889000" cy="5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79711</xdr:rowOff>
    </xdr:from>
    <xdr:to>
      <xdr:col>20</xdr:col>
      <xdr:colOff>38100</xdr:colOff>
      <xdr:row>59</xdr:row>
      <xdr:rowOff>9861</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988</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497795" y="10116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151700</xdr:rowOff>
    </xdr:from>
    <xdr:to>
      <xdr:col>15</xdr:col>
      <xdr:colOff>50800</xdr:colOff>
      <xdr:row>58</xdr:row>
      <xdr:rowOff>162778</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2019300" y="10095800"/>
          <a:ext cx="889000" cy="1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79711</xdr:rowOff>
    </xdr:from>
    <xdr:to>
      <xdr:col>15</xdr:col>
      <xdr:colOff>101600</xdr:colOff>
      <xdr:row>59</xdr:row>
      <xdr:rowOff>9861</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26388</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08795" y="979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151700</xdr:rowOff>
    </xdr:from>
    <xdr:to>
      <xdr:col>10</xdr:col>
      <xdr:colOff>114300</xdr:colOff>
      <xdr:row>58</xdr:row>
      <xdr:rowOff>170584</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flipV="1">
          <a:off x="1130300" y="10095800"/>
          <a:ext cx="889000" cy="18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74127</xdr:rowOff>
    </xdr:from>
    <xdr:to>
      <xdr:col>10</xdr:col>
      <xdr:colOff>165100</xdr:colOff>
      <xdr:row>59</xdr:row>
      <xdr:rowOff>4277</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20804</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19795" y="979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74029</xdr:rowOff>
    </xdr:from>
    <xdr:to>
      <xdr:col>6</xdr:col>
      <xdr:colOff>38100</xdr:colOff>
      <xdr:row>59</xdr:row>
      <xdr:rowOff>4179</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20706</xdr:rowOff>
    </xdr:from>
    <xdr:ext cx="59901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30795" y="979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112984</xdr:rowOff>
    </xdr:from>
    <xdr:to>
      <xdr:col>24</xdr:col>
      <xdr:colOff>114300</xdr:colOff>
      <xdr:row>58</xdr:row>
      <xdr:rowOff>43134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988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83718</xdr:rowOff>
    </xdr:from>
    <xdr:ext cx="599010"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856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54866</xdr:rowOff>
    </xdr:from>
    <xdr:to>
      <xdr:col>20</xdr:col>
      <xdr:colOff>38100</xdr:colOff>
      <xdr:row>58</xdr:row>
      <xdr:rowOff>156466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999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1543</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497795" y="9774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111978</xdr:rowOff>
    </xdr:from>
    <xdr:to>
      <xdr:col>15</xdr:col>
      <xdr:colOff>101600</xdr:colOff>
      <xdr:row>59</xdr:row>
      <xdr:rowOff>42128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1005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33255</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41111" y="1014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100900</xdr:rowOff>
    </xdr:from>
    <xdr:to>
      <xdr:col>10</xdr:col>
      <xdr:colOff>165100</xdr:colOff>
      <xdr:row>59</xdr:row>
      <xdr:rowOff>31050</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1004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22177</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19795" y="10137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119784</xdr:rowOff>
    </xdr:from>
    <xdr:to>
      <xdr:col>6</xdr:col>
      <xdr:colOff>38100</xdr:colOff>
      <xdr:row>59</xdr:row>
      <xdr:rowOff>49934</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1006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41061</xdr:rowOff>
    </xdr:from>
    <xdr:ext cx="534377"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63111" y="10156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133665</xdr:rowOff>
    </xdr:from>
    <xdr:to>
      <xdr:col>24</xdr:col>
      <xdr:colOff>62865</xdr:colOff>
      <xdr:row>77</xdr:row>
      <xdr:rowOff>147118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35165"/>
          <a:ext cx="1270" cy="121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150945</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52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147118</xdr:rowOff>
    </xdr:from>
    <xdr:to>
      <xdr:col>24</xdr:col>
      <xdr:colOff>152400</xdr:colOff>
      <xdr:row>77</xdr:row>
      <xdr:rowOff>147118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48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80342</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1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321,056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133665</xdr:rowOff>
    </xdr:from>
    <xdr:to>
      <xdr:col>24</xdr:col>
      <xdr:colOff>152400</xdr:colOff>
      <xdr:row>70</xdr:row>
      <xdr:rowOff>133665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35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28138</xdr:rowOff>
    </xdr:from>
    <xdr:to>
      <xdr:col>24</xdr:col>
      <xdr:colOff>63500</xdr:colOff>
      <xdr:row>76</xdr:row>
      <xdr:rowOff>42208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058338"/>
          <a:ext cx="838200" cy="14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125127</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12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102250</xdr:rowOff>
    </xdr:from>
    <xdr:to>
      <xdr:col>24</xdr:col>
      <xdr:colOff>114300</xdr:colOff>
      <xdr:row>76</xdr:row>
      <xdr:rowOff>32401</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6100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42208</xdr:rowOff>
    </xdr:from>
    <xdr:to>
      <xdr:col>19</xdr:col>
      <xdr:colOff>177800</xdr:colOff>
      <xdr:row>76</xdr:row>
      <xdr:rowOff>51941</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072408"/>
          <a:ext cx="889000" cy="9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127465</xdr:rowOff>
    </xdr:from>
    <xdr:to>
      <xdr:col>20</xdr:col>
      <xdr:colOff>38100</xdr:colOff>
      <xdr:row>76</xdr:row>
      <xdr:rowOff>57615</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8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74142</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761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51941</xdr:rowOff>
    </xdr:from>
    <xdr:to>
      <xdr:col>15</xdr:col>
      <xdr:colOff>50800</xdr:colOff>
      <xdr:row>76</xdr:row>
      <xdr:rowOff>79761</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082141"/>
          <a:ext cx="889000" cy="2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2764</xdr:rowOff>
    </xdr:from>
    <xdr:to>
      <xdr:col>15</xdr:col>
      <xdr:colOff>101600</xdr:colOff>
      <xdr:row>76</xdr:row>
      <xdr:rowOff>104364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3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95491</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25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79761</xdr:rowOff>
    </xdr:from>
    <xdr:to>
      <xdr:col>10</xdr:col>
      <xdr:colOff>114300</xdr:colOff>
      <xdr:row>76</xdr:row>
      <xdr:rowOff>84830</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109961"/>
          <a:ext cx="889000" cy="5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166052</xdr:rowOff>
    </xdr:from>
    <xdr:to>
      <xdr:col>10</xdr:col>
      <xdr:colOff>165100</xdr:colOff>
      <xdr:row>76</xdr:row>
      <xdr:rowOff>96202</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2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112730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00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146359</xdr:rowOff>
    </xdr:from>
    <xdr:to>
      <xdr:col>6</xdr:col>
      <xdr:colOff>38100</xdr:colOff>
      <xdr:row>76</xdr:row>
      <xdr:rowOff>76509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0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93036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78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148788</xdr:rowOff>
    </xdr:from>
    <xdr:to>
      <xdr:col>24</xdr:col>
      <xdr:colOff>114300</xdr:colOff>
      <xdr:row>76</xdr:row>
      <xdr:rowOff>78938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007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127215</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985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162858</xdr:rowOff>
    </xdr:from>
    <xdr:to>
      <xdr:col>20</xdr:col>
      <xdr:colOff>38100</xdr:colOff>
      <xdr:row>76</xdr:row>
      <xdr:rowOff>93008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02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84135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11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1141</xdr:rowOff>
    </xdr:from>
    <xdr:to>
      <xdr:col>15</xdr:col>
      <xdr:colOff>101600</xdr:colOff>
      <xdr:row>76</xdr:row>
      <xdr:rowOff>102741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03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119267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806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28961</xdr:rowOff>
    </xdr:from>
    <xdr:to>
      <xdr:col>10</xdr:col>
      <xdr:colOff>165100</xdr:colOff>
      <xdr:row>76</xdr:row>
      <xdr:rowOff>130561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059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121688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151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34030</xdr:rowOff>
    </xdr:from>
    <xdr:to>
      <xdr:col>6</xdr:col>
      <xdr:colOff>38100</xdr:colOff>
      <xdr:row>76</xdr:row>
      <xdr:rowOff>135630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06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126757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156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128093</xdr:rowOff>
    </xdr:from>
    <xdr:to>
      <xdr:col>24</xdr:col>
      <xdr:colOff>62865</xdr:colOff>
      <xdr:row>97</xdr:row>
      <xdr:rowOff>80590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558593"/>
          <a:ext cx="1270" cy="1152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84417</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71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80590</xdr:rowOff>
    </xdr:from>
    <xdr:to>
      <xdr:col>24</xdr:col>
      <xdr:colOff>152400</xdr:colOff>
      <xdr:row>97</xdr:row>
      <xdr:rowOff>80590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71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74770</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333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222,031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128093</xdr:rowOff>
    </xdr:from>
    <xdr:to>
      <xdr:col>24</xdr:col>
      <xdr:colOff>152400</xdr:colOff>
      <xdr:row>90</xdr:row>
      <xdr:rowOff>128093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558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166960</xdr:rowOff>
    </xdr:from>
    <xdr:to>
      <xdr:col>24</xdr:col>
      <xdr:colOff>63500</xdr:colOff>
      <xdr:row>94</xdr:row>
      <xdr:rowOff>93638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6111810"/>
          <a:ext cx="838200" cy="9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73854</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3616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95427</xdr:rowOff>
    </xdr:from>
    <xdr:to>
      <xdr:col>24</xdr:col>
      <xdr:colOff>114300</xdr:colOff>
      <xdr:row>96</xdr:row>
      <xdr:rowOff>25577</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38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93638</xdr:rowOff>
    </xdr:from>
    <xdr:to>
      <xdr:col>19</xdr:col>
      <xdr:colOff>177800</xdr:colOff>
      <xdr:row>94</xdr:row>
      <xdr:rowOff>108776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2908300" y="16209938"/>
          <a:ext cx="889000" cy="15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120298</xdr:rowOff>
    </xdr:from>
    <xdr:to>
      <xdr:col>20</xdr:col>
      <xdr:colOff>38100</xdr:colOff>
      <xdr:row>96</xdr:row>
      <xdr:rowOff>50448</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40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41575</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30111" y="1650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75853</xdr:rowOff>
    </xdr:from>
    <xdr:to>
      <xdr:col>15</xdr:col>
      <xdr:colOff>50800</xdr:colOff>
      <xdr:row>94</xdr:row>
      <xdr:rowOff>108776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019300" y="16192153"/>
          <a:ext cx="889000" cy="3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150960</xdr:rowOff>
    </xdr:from>
    <xdr:to>
      <xdr:col>15</xdr:col>
      <xdr:colOff>101600</xdr:colOff>
      <xdr:row>96</xdr:row>
      <xdr:rowOff>81110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43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72237</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53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75853</xdr:rowOff>
    </xdr:from>
    <xdr:to>
      <xdr:col>10</xdr:col>
      <xdr:colOff>114300</xdr:colOff>
      <xdr:row>95</xdr:row>
      <xdr:rowOff>28806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1130300" y="16192153"/>
          <a:ext cx="889000" cy="124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137957</xdr:rowOff>
    </xdr:from>
    <xdr:to>
      <xdr:col>10</xdr:col>
      <xdr:colOff>165100</xdr:colOff>
      <xdr:row>96</xdr:row>
      <xdr:rowOff>68107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42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59234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518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114354</xdr:rowOff>
    </xdr:from>
    <xdr:to>
      <xdr:col>6</xdr:col>
      <xdr:colOff>38100</xdr:colOff>
      <xdr:row>96</xdr:row>
      <xdr:rowOff>44504</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40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35631</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49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116160</xdr:rowOff>
    </xdr:from>
    <xdr:to>
      <xdr:col>24</xdr:col>
      <xdr:colOff>114300</xdr:colOff>
      <xdr:row>94</xdr:row>
      <xdr:rowOff>46310</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06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139037</xdr:rowOff>
    </xdr:from>
    <xdr:ext cx="599010"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5912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42838</xdr:rowOff>
    </xdr:from>
    <xdr:to>
      <xdr:col>20</xdr:col>
      <xdr:colOff>38100</xdr:colOff>
      <xdr:row>94</xdr:row>
      <xdr:rowOff>144438</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15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160965</xdr:rowOff>
    </xdr:from>
    <xdr:ext cx="59901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497795" y="15934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57976</xdr:rowOff>
    </xdr:from>
    <xdr:to>
      <xdr:col>15</xdr:col>
      <xdr:colOff>101600</xdr:colOff>
      <xdr:row>94</xdr:row>
      <xdr:rowOff>159576</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17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4653</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08795" y="15949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25053</xdr:rowOff>
    </xdr:from>
    <xdr:to>
      <xdr:col>10</xdr:col>
      <xdr:colOff>165100</xdr:colOff>
      <xdr:row>94</xdr:row>
      <xdr:rowOff>126653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141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143180</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19795" y="15916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149456</xdr:rowOff>
    </xdr:from>
    <xdr:to>
      <xdr:col>6</xdr:col>
      <xdr:colOff>38100</xdr:colOff>
      <xdr:row>95</xdr:row>
      <xdr:rowOff>79606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26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96133</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04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15799</xdr:rowOff>
    </xdr:from>
    <xdr:to>
      <xdr:col>54</xdr:col>
      <xdr:colOff>189865</xdr:colOff>
      <xdr:row>38</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330749"/>
          <a:ext cx="1270" cy="1324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133926</xdr:rowOff>
    </xdr:from>
    <xdr:ext cx="469744"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105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15799</xdr:rowOff>
    </xdr:from>
    <xdr:to>
      <xdr:col>55</xdr:col>
      <xdr:colOff>88900</xdr:colOff>
      <xdr:row>31</xdr:row>
      <xdr:rowOff>15799</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330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31801</xdr:rowOff>
    </xdr:from>
    <xdr:to>
      <xdr:col>55</xdr:col>
      <xdr:colOff>0</xdr:colOff>
      <xdr:row>38</xdr:row>
      <xdr:rowOff>48260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546901"/>
          <a:ext cx="8382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91203</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2634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68326</xdr:rowOff>
    </xdr:from>
    <xdr:to>
      <xdr:col>55</xdr:col>
      <xdr:colOff>50800</xdr:colOff>
      <xdr:row>37</xdr:row>
      <xdr:rowOff>169926</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31801</xdr:rowOff>
    </xdr:from>
    <xdr:to>
      <xdr:col>50</xdr:col>
      <xdr:colOff>114300</xdr:colOff>
      <xdr:row>38</xdr:row>
      <xdr:rowOff>53289</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8750300" y="6546901"/>
          <a:ext cx="889000" cy="2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84328</xdr:rowOff>
    </xdr:from>
    <xdr:to>
      <xdr:col>50</xdr:col>
      <xdr:colOff>165100</xdr:colOff>
      <xdr:row>38</xdr:row>
      <xdr:rowOff>14478</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31005</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15342</xdr:rowOff>
    </xdr:from>
    <xdr:to>
      <xdr:col>45</xdr:col>
      <xdr:colOff>177800</xdr:colOff>
      <xdr:row>38</xdr:row>
      <xdr:rowOff>53289</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530442"/>
          <a:ext cx="889000" cy="37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78384</xdr:rowOff>
    </xdr:from>
    <xdr:to>
      <xdr:col>46</xdr:col>
      <xdr:colOff>38100</xdr:colOff>
      <xdr:row>38</xdr:row>
      <xdr:rowOff>8534</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25061</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15342</xdr:rowOff>
    </xdr:from>
    <xdr:to>
      <xdr:col>41</xdr:col>
      <xdr:colOff>50800</xdr:colOff>
      <xdr:row>38</xdr:row>
      <xdr:rowOff>19914</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6972300" y="653044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46381</xdr:rowOff>
    </xdr:from>
    <xdr:to>
      <xdr:col>41</xdr:col>
      <xdr:colOff>101600</xdr:colOff>
      <xdr:row>37</xdr:row>
      <xdr:rowOff>147981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164508</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72017" y="6165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13005</xdr:rowOff>
    </xdr:from>
    <xdr:to>
      <xdr:col>36</xdr:col>
      <xdr:colOff>165100</xdr:colOff>
      <xdr:row>36</xdr:row>
      <xdr:rowOff>114605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18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131132</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83017" y="5960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168910</xdr:rowOff>
    </xdr:from>
    <xdr:to>
      <xdr:col>55</xdr:col>
      <xdr:colOff>50800</xdr:colOff>
      <xdr:row>38</xdr:row>
      <xdr:rowOff>99060</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51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83837</xdr:rowOff>
    </xdr:from>
    <xdr:ext cx="378565"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427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152451</xdr:rowOff>
    </xdr:from>
    <xdr:to>
      <xdr:col>50</xdr:col>
      <xdr:colOff>165100</xdr:colOff>
      <xdr:row>38</xdr:row>
      <xdr:rowOff>82601</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49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73728</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50017" y="6588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2489</xdr:rowOff>
    </xdr:from>
    <xdr:to>
      <xdr:col>46</xdr:col>
      <xdr:colOff>38100</xdr:colOff>
      <xdr:row>38</xdr:row>
      <xdr:rowOff>104089</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51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95216</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61017" y="6610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135992</xdr:rowOff>
    </xdr:from>
    <xdr:to>
      <xdr:col>41</xdr:col>
      <xdr:colOff>101600</xdr:colOff>
      <xdr:row>38</xdr:row>
      <xdr:rowOff>66142</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47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57269</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2017" y="6572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140564</xdr:rowOff>
    </xdr:from>
    <xdr:to>
      <xdr:col>36</xdr:col>
      <xdr:colOff>165100</xdr:colOff>
      <xdr:row>38</xdr:row>
      <xdr:rowOff>70714</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48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61841</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3017" y="6576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16521</xdr:rowOff>
    </xdr:from>
    <xdr:to>
      <xdr:col>54</xdr:col>
      <xdr:colOff>189865</xdr:colOff>
      <xdr:row>59</xdr:row>
      <xdr:rowOff>41951</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760471"/>
          <a:ext cx="1270" cy="139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45778</xdr:rowOff>
    </xdr:from>
    <xdr:ext cx="469744"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16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41951</xdr:rowOff>
    </xdr:from>
    <xdr:to>
      <xdr:col>55</xdr:col>
      <xdr:colOff>88900</xdr:colOff>
      <xdr:row>59</xdr:row>
      <xdr:rowOff>41951</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15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134648</xdr:rowOff>
    </xdr:from>
    <xdr:ext cx="690189"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5356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1,101,991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16521</xdr:rowOff>
    </xdr:from>
    <xdr:to>
      <xdr:col>55</xdr:col>
      <xdr:colOff>88900</xdr:colOff>
      <xdr:row>51</xdr:row>
      <xdr:rowOff>16521</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760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157411</xdr:rowOff>
    </xdr:from>
    <xdr:to>
      <xdr:col>55</xdr:col>
      <xdr:colOff>0</xdr:colOff>
      <xdr:row>58</xdr:row>
      <xdr:rowOff>167265</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9639300" y="10101511"/>
          <a:ext cx="838200" cy="9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119271</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891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96394</xdr:rowOff>
    </xdr:from>
    <xdr:to>
      <xdr:col>55</xdr:col>
      <xdr:colOff>50800</xdr:colOff>
      <xdr:row>59</xdr:row>
      <xdr:rowOff>26544</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1004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167265</xdr:rowOff>
    </xdr:from>
    <xdr:to>
      <xdr:col>50</xdr:col>
      <xdr:colOff>114300</xdr:colOff>
      <xdr:row>59</xdr:row>
      <xdr:rowOff>3768</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8750300" y="10111365"/>
          <a:ext cx="889000" cy="7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99392</xdr:rowOff>
    </xdr:from>
    <xdr:to>
      <xdr:col>50</xdr:col>
      <xdr:colOff>165100</xdr:colOff>
      <xdr:row>59</xdr:row>
      <xdr:rowOff>29542</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1004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46069</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981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3768</xdr:rowOff>
    </xdr:from>
    <xdr:to>
      <xdr:col>45</xdr:col>
      <xdr:colOff>177800</xdr:colOff>
      <xdr:row>59</xdr:row>
      <xdr:rowOff>7219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7861300" y="10119318"/>
          <a:ext cx="889000" cy="3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105722</xdr:rowOff>
    </xdr:from>
    <xdr:to>
      <xdr:col>46</xdr:col>
      <xdr:colOff>38100</xdr:colOff>
      <xdr:row>59</xdr:row>
      <xdr:rowOff>35872</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100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52399</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82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7219</xdr:rowOff>
    </xdr:from>
    <xdr:to>
      <xdr:col>41</xdr:col>
      <xdr:colOff>50800</xdr:colOff>
      <xdr:row>59</xdr:row>
      <xdr:rowOff>9135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6972300" y="10122769"/>
          <a:ext cx="889000" cy="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90994</xdr:rowOff>
    </xdr:from>
    <xdr:to>
      <xdr:col>41</xdr:col>
      <xdr:colOff>101600</xdr:colOff>
      <xdr:row>59</xdr:row>
      <xdr:rowOff>21144</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10035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37671</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81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97949</xdr:rowOff>
    </xdr:from>
    <xdr:to>
      <xdr:col>36</xdr:col>
      <xdr:colOff>165100</xdr:colOff>
      <xdr:row>59</xdr:row>
      <xdr:rowOff>28099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1004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44626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81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106611</xdr:rowOff>
    </xdr:from>
    <xdr:to>
      <xdr:col>55</xdr:col>
      <xdr:colOff>50800</xdr:colOff>
      <xdr:row>59</xdr:row>
      <xdr:rowOff>36761</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1005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74821</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1001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116465</xdr:rowOff>
    </xdr:from>
    <xdr:to>
      <xdr:col>50</xdr:col>
      <xdr:colOff>165100</xdr:colOff>
      <xdr:row>59</xdr:row>
      <xdr:rowOff>46615</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1006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37742</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72111" y="10153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124418</xdr:rowOff>
    </xdr:from>
    <xdr:to>
      <xdr:col>46</xdr:col>
      <xdr:colOff>38100</xdr:colOff>
      <xdr:row>59</xdr:row>
      <xdr:rowOff>54568</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10068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45695</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10161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127869</xdr:rowOff>
    </xdr:from>
    <xdr:to>
      <xdr:col>41</xdr:col>
      <xdr:colOff>101600</xdr:colOff>
      <xdr:row>59</xdr:row>
      <xdr:rowOff>58019</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1007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49146</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1016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129785</xdr:rowOff>
    </xdr:from>
    <xdr:to>
      <xdr:col>36</xdr:col>
      <xdr:colOff>165100</xdr:colOff>
      <xdr:row>59</xdr:row>
      <xdr:rowOff>59935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1007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51062</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1016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12384</xdr:rowOff>
    </xdr:from>
    <xdr:to>
      <xdr:col>54</xdr:col>
      <xdr:colOff>189865</xdr:colOff>
      <xdr:row>78</xdr:row>
      <xdr:rowOff>127791</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flipV="1">
          <a:off x="10475595" y="12185334"/>
          <a:ext cx="1270" cy="1315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131618</xdr:rowOff>
    </xdr:from>
    <xdr:ext cx="469744" cy="259045"/>
    <xdr:sp macro="" textlink="">
      <xdr:nvSpPr>
        <xdr:cNvPr id="392" name="商工費最小値テキスト">
          <a:extLst>
            <a:ext uri="{FF2B5EF4-FFF2-40B4-BE49-F238E27FC236}">
              <a16:creationId xmlns:a16="http://schemas.microsoft.com/office/drawing/2014/main" id="{00000000-0008-0000-0700-000088010000}"/>
            </a:ext>
          </a:extLst>
        </xdr:cNvPr>
        <xdr:cNvSpPr txBox="1"/>
      </xdr:nvSpPr>
      <xdr:spPr>
        <a:xfrm>
          <a:off x="10528300" y="1350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127791</xdr:rowOff>
    </xdr:from>
    <xdr:to>
      <xdr:col>55</xdr:col>
      <xdr:colOff>88900</xdr:colOff>
      <xdr:row>78</xdr:row>
      <xdr:rowOff>127791</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3500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130511</xdr:rowOff>
    </xdr:from>
    <xdr:ext cx="599010" cy="259045"/>
    <xdr:sp macro="" textlink="">
      <xdr:nvSpPr>
        <xdr:cNvPr id="394" name="商工費最大値テキスト">
          <a:extLst>
            <a:ext uri="{FF2B5EF4-FFF2-40B4-BE49-F238E27FC236}">
              <a16:creationId xmlns:a16="http://schemas.microsoft.com/office/drawing/2014/main" id="{00000000-0008-0000-0700-00008A010000}"/>
            </a:ext>
          </a:extLst>
        </xdr:cNvPr>
        <xdr:cNvSpPr txBox="1"/>
      </xdr:nvSpPr>
      <xdr:spPr>
        <a:xfrm>
          <a:off x="10528300" y="11960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290,347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12384</xdr:rowOff>
    </xdr:from>
    <xdr:to>
      <xdr:col>55</xdr:col>
      <xdr:colOff>88900</xdr:colOff>
      <xdr:row>71</xdr:row>
      <xdr:rowOff>12384</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2185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66932</xdr:rowOff>
    </xdr:from>
    <xdr:to>
      <xdr:col>55</xdr:col>
      <xdr:colOff>0</xdr:colOff>
      <xdr:row>78</xdr:row>
      <xdr:rowOff>70927</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9639300" y="13440032"/>
          <a:ext cx="838200" cy="3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138916</xdr:rowOff>
    </xdr:from>
    <xdr:ext cx="534377" cy="259045"/>
    <xdr:sp macro="" textlink="">
      <xdr:nvSpPr>
        <xdr:cNvPr id="397" name="商工費平均値テキスト">
          <a:extLst>
            <a:ext uri="{FF2B5EF4-FFF2-40B4-BE49-F238E27FC236}">
              <a16:creationId xmlns:a16="http://schemas.microsoft.com/office/drawing/2014/main" id="{00000000-0008-0000-0700-00008D010000}"/>
            </a:ext>
          </a:extLst>
        </xdr:cNvPr>
        <xdr:cNvSpPr txBox="1"/>
      </xdr:nvSpPr>
      <xdr:spPr>
        <a:xfrm>
          <a:off x="10528300" y="13169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116039</xdr:rowOff>
    </xdr:from>
    <xdr:to>
      <xdr:col>55</xdr:col>
      <xdr:colOff>50800</xdr:colOff>
      <xdr:row>78</xdr:row>
      <xdr:rowOff>46189</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10426700" y="1331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119537</xdr:rowOff>
    </xdr:from>
    <xdr:to>
      <xdr:col>50</xdr:col>
      <xdr:colOff>114300</xdr:colOff>
      <xdr:row>78</xdr:row>
      <xdr:rowOff>66932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8750300" y="13321187"/>
          <a:ext cx="889000" cy="118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5652</xdr:rowOff>
    </xdr:from>
    <xdr:to>
      <xdr:col>50</xdr:col>
      <xdr:colOff>165100</xdr:colOff>
      <xdr:row>78</xdr:row>
      <xdr:rowOff>107252</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9588500" y="13378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123779</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9372111" y="1315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120287</xdr:rowOff>
    </xdr:from>
    <xdr:to>
      <xdr:col>45</xdr:col>
      <xdr:colOff>177800</xdr:colOff>
      <xdr:row>77</xdr:row>
      <xdr:rowOff>119537</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7861300" y="13150487"/>
          <a:ext cx="889000" cy="170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4387</xdr:rowOff>
    </xdr:from>
    <xdr:to>
      <xdr:col>46</xdr:col>
      <xdr:colOff>38100</xdr:colOff>
      <xdr:row>78</xdr:row>
      <xdr:rowOff>105987</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8699500" y="1337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97114</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8483111" y="1347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120287</xdr:rowOff>
    </xdr:from>
    <xdr:to>
      <xdr:col>41</xdr:col>
      <xdr:colOff>50800</xdr:colOff>
      <xdr:row>77</xdr:row>
      <xdr:rowOff>152602</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6972300" y="13150487"/>
          <a:ext cx="889000" cy="203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162967</xdr:rowOff>
    </xdr:from>
    <xdr:to>
      <xdr:col>41</xdr:col>
      <xdr:colOff>101600</xdr:colOff>
      <xdr:row>78</xdr:row>
      <xdr:rowOff>93117</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7810500" y="13364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84244</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7594111" y="1345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6517</xdr:rowOff>
    </xdr:from>
    <xdr:to>
      <xdr:col>36</xdr:col>
      <xdr:colOff>165100</xdr:colOff>
      <xdr:row>78</xdr:row>
      <xdr:rowOff>108117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6921500" y="1337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99244</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705111" y="1347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20127</xdr:rowOff>
    </xdr:from>
    <xdr:to>
      <xdr:col>55</xdr:col>
      <xdr:colOff>50800</xdr:colOff>
      <xdr:row>78</xdr:row>
      <xdr:rowOff>121727</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10426700" y="1339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106504</xdr:rowOff>
    </xdr:from>
    <xdr:ext cx="534377" cy="259045"/>
    <xdr:sp macro="" textlink="">
      <xdr:nvSpPr>
        <xdr:cNvPr id="416" name="商工費該当値テキスト">
          <a:extLst>
            <a:ext uri="{FF2B5EF4-FFF2-40B4-BE49-F238E27FC236}">
              <a16:creationId xmlns:a16="http://schemas.microsoft.com/office/drawing/2014/main" id="{00000000-0008-0000-0700-0000A0010000}"/>
            </a:ext>
          </a:extLst>
        </xdr:cNvPr>
        <xdr:cNvSpPr txBox="1"/>
      </xdr:nvSpPr>
      <xdr:spPr>
        <a:xfrm>
          <a:off x="10528300" y="1330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16132</xdr:rowOff>
    </xdr:from>
    <xdr:to>
      <xdr:col>50</xdr:col>
      <xdr:colOff>165100</xdr:colOff>
      <xdr:row>78</xdr:row>
      <xdr:rowOff>117732</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9588500" y="1338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108859</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372111" y="1348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68737</xdr:rowOff>
    </xdr:from>
    <xdr:to>
      <xdr:col>46</xdr:col>
      <xdr:colOff>38100</xdr:colOff>
      <xdr:row>77</xdr:row>
      <xdr:rowOff>170337</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8699500" y="1327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15414</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3111" y="13045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69487</xdr:rowOff>
    </xdr:from>
    <xdr:to>
      <xdr:col>41</xdr:col>
      <xdr:colOff>101600</xdr:colOff>
      <xdr:row>76</xdr:row>
      <xdr:rowOff>171087</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7810500" y="13099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16164</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594111" y="1287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101802</xdr:rowOff>
    </xdr:from>
    <xdr:to>
      <xdr:col>36</xdr:col>
      <xdr:colOff>165100</xdr:colOff>
      <xdr:row>78</xdr:row>
      <xdr:rowOff>31952</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6921500" y="1330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48479</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05111" y="1307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20589</xdr:rowOff>
    </xdr:from>
    <xdr:to>
      <xdr:col>54</xdr:col>
      <xdr:colOff>189865</xdr:colOff>
      <xdr:row>98</xdr:row>
      <xdr:rowOff>119858</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flipV="1">
          <a:off x="10475595" y="15451089"/>
          <a:ext cx="1270" cy="1470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123685</xdr:rowOff>
    </xdr:from>
    <xdr:ext cx="534377" cy="259045"/>
    <xdr:sp macro="" textlink="">
      <xdr:nvSpPr>
        <xdr:cNvPr id="447" name="土木費最小値テキスト">
          <a:extLst>
            <a:ext uri="{FF2B5EF4-FFF2-40B4-BE49-F238E27FC236}">
              <a16:creationId xmlns:a16="http://schemas.microsoft.com/office/drawing/2014/main" id="{00000000-0008-0000-0700-0000BF010000}"/>
            </a:ext>
          </a:extLst>
        </xdr:cNvPr>
        <xdr:cNvSpPr txBox="1"/>
      </xdr:nvSpPr>
      <xdr:spPr>
        <a:xfrm>
          <a:off x="10528300" y="1692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119858</xdr:rowOff>
    </xdr:from>
    <xdr:to>
      <xdr:col>55</xdr:col>
      <xdr:colOff>88900</xdr:colOff>
      <xdr:row>98</xdr:row>
      <xdr:rowOff>119858</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692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138716</xdr:rowOff>
    </xdr:from>
    <xdr:ext cx="690189" cy="259045"/>
    <xdr:sp macro="" textlink="">
      <xdr:nvSpPr>
        <xdr:cNvPr id="449" name="土木費最大値テキスト">
          <a:extLst>
            <a:ext uri="{FF2B5EF4-FFF2-40B4-BE49-F238E27FC236}">
              <a16:creationId xmlns:a16="http://schemas.microsoft.com/office/drawing/2014/main" id="{00000000-0008-0000-0700-0000C1010000}"/>
            </a:ext>
          </a:extLst>
        </xdr:cNvPr>
        <xdr:cNvSpPr txBox="1"/>
      </xdr:nvSpPr>
      <xdr:spPr>
        <a:xfrm>
          <a:off x="10528300" y="152263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1,630,261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20589</xdr:rowOff>
    </xdr:from>
    <xdr:to>
      <xdr:col>55</xdr:col>
      <xdr:colOff>88900</xdr:colOff>
      <xdr:row>90</xdr:row>
      <xdr:rowOff>20589</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545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84879</xdr:rowOff>
    </xdr:from>
    <xdr:to>
      <xdr:col>55</xdr:col>
      <xdr:colOff>0</xdr:colOff>
      <xdr:row>98</xdr:row>
      <xdr:rowOff>99099</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9639300" y="16886979"/>
          <a:ext cx="838200" cy="14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28427</xdr:rowOff>
    </xdr:from>
    <xdr:ext cx="534377" cy="259045"/>
    <xdr:sp macro="" textlink="">
      <xdr:nvSpPr>
        <xdr:cNvPr id="452" name="土木費平均値テキスト">
          <a:extLst>
            <a:ext uri="{FF2B5EF4-FFF2-40B4-BE49-F238E27FC236}">
              <a16:creationId xmlns:a16="http://schemas.microsoft.com/office/drawing/2014/main" id="{00000000-0008-0000-0700-0000C4010000}"/>
            </a:ext>
          </a:extLst>
        </xdr:cNvPr>
        <xdr:cNvSpPr txBox="1"/>
      </xdr:nvSpPr>
      <xdr:spPr>
        <a:xfrm>
          <a:off x="10528300" y="16659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5550</xdr:rowOff>
    </xdr:from>
    <xdr:to>
      <xdr:col>55</xdr:col>
      <xdr:colOff>50800</xdr:colOff>
      <xdr:row>98</xdr:row>
      <xdr:rowOff>107150</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10426700" y="168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97917</xdr:rowOff>
    </xdr:from>
    <xdr:to>
      <xdr:col>50</xdr:col>
      <xdr:colOff>114300</xdr:colOff>
      <xdr:row>98</xdr:row>
      <xdr:rowOff>99099</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8750300" y="16900017"/>
          <a:ext cx="889000" cy="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8706</xdr:rowOff>
    </xdr:from>
    <xdr:to>
      <xdr:col>50</xdr:col>
      <xdr:colOff>165100</xdr:colOff>
      <xdr:row>98</xdr:row>
      <xdr:rowOff>110306</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9588500" y="1681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126833</xdr:rowOff>
    </xdr:from>
    <xdr:ext cx="534377"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9372111" y="1658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97917</xdr:rowOff>
    </xdr:from>
    <xdr:to>
      <xdr:col>45</xdr:col>
      <xdr:colOff>177800</xdr:colOff>
      <xdr:row>98</xdr:row>
      <xdr:rowOff>100699</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7861300" y="16900017"/>
          <a:ext cx="889000" cy="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1724</xdr:rowOff>
    </xdr:from>
    <xdr:to>
      <xdr:col>46</xdr:col>
      <xdr:colOff>38100</xdr:colOff>
      <xdr:row>98</xdr:row>
      <xdr:rowOff>103324</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8699500" y="16803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119851</xdr:rowOff>
    </xdr:from>
    <xdr:ext cx="534377"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8483111" y="1657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100699</xdr:rowOff>
    </xdr:from>
    <xdr:to>
      <xdr:col>41</xdr:col>
      <xdr:colOff>50800</xdr:colOff>
      <xdr:row>98</xdr:row>
      <xdr:rowOff>112114</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6972300" y="16902799"/>
          <a:ext cx="889000" cy="1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17112</xdr:rowOff>
    </xdr:from>
    <xdr:to>
      <xdr:col>41</xdr:col>
      <xdr:colOff>101600</xdr:colOff>
      <xdr:row>98</xdr:row>
      <xdr:rowOff>118712</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7810500" y="16819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135239</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7594111" y="1659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8306</xdr:rowOff>
    </xdr:from>
    <xdr:to>
      <xdr:col>36</xdr:col>
      <xdr:colOff>165100</xdr:colOff>
      <xdr:row>98</xdr:row>
      <xdr:rowOff>109906</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6921500" y="1681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126433</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705111" y="1658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34079</xdr:rowOff>
    </xdr:from>
    <xdr:to>
      <xdr:col>55</xdr:col>
      <xdr:colOff>50800</xdr:colOff>
      <xdr:row>98</xdr:row>
      <xdr:rowOff>135679</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10426700" y="1683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155427</xdr:rowOff>
    </xdr:from>
    <xdr:ext cx="534377" cy="259045"/>
    <xdr:sp macro="" textlink="">
      <xdr:nvSpPr>
        <xdr:cNvPr id="471" name="土木費該当値テキスト">
          <a:extLst>
            <a:ext uri="{FF2B5EF4-FFF2-40B4-BE49-F238E27FC236}">
              <a16:creationId xmlns:a16="http://schemas.microsoft.com/office/drawing/2014/main" id="{00000000-0008-0000-0700-0000D7010000}"/>
            </a:ext>
          </a:extLst>
        </xdr:cNvPr>
        <xdr:cNvSpPr txBox="1"/>
      </xdr:nvSpPr>
      <xdr:spPr>
        <a:xfrm>
          <a:off x="10528300" y="1678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48299</xdr:rowOff>
    </xdr:from>
    <xdr:to>
      <xdr:col>50</xdr:col>
      <xdr:colOff>165100</xdr:colOff>
      <xdr:row>98</xdr:row>
      <xdr:rowOff>149899</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9588500" y="1685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141026</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72111" y="1694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47117</xdr:rowOff>
    </xdr:from>
    <xdr:to>
      <xdr:col>46</xdr:col>
      <xdr:colOff>38100</xdr:colOff>
      <xdr:row>98</xdr:row>
      <xdr:rowOff>148717</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8699500" y="1684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139844</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941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49899</xdr:rowOff>
    </xdr:from>
    <xdr:to>
      <xdr:col>41</xdr:col>
      <xdr:colOff>101600</xdr:colOff>
      <xdr:row>98</xdr:row>
      <xdr:rowOff>151499</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7810500" y="1685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142626</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944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61314</xdr:rowOff>
    </xdr:from>
    <xdr:to>
      <xdr:col>36</xdr:col>
      <xdr:colOff>165100</xdr:colOff>
      <xdr:row>98</xdr:row>
      <xdr:rowOff>162914</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6921500" y="1686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154041</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95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7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消防費グラフ枠">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29204</xdr:rowOff>
    </xdr:from>
    <xdr:to>
      <xdr:col>85</xdr:col>
      <xdr:colOff>126364</xdr:colOff>
      <xdr:row>38</xdr:row>
      <xdr:rowOff>55118</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flipV="1">
          <a:off x="16317595" y="5515604"/>
          <a:ext cx="1269" cy="1054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58945</xdr:rowOff>
    </xdr:from>
    <xdr:ext cx="534377" cy="259045"/>
    <xdr:sp macro="" textlink="">
      <xdr:nvSpPr>
        <xdr:cNvPr id="502" name="消防費最小値テキスト">
          <a:extLst>
            <a:ext uri="{FF2B5EF4-FFF2-40B4-BE49-F238E27FC236}">
              <a16:creationId xmlns:a16="http://schemas.microsoft.com/office/drawing/2014/main" id="{00000000-0008-0000-0700-0000F6010000}"/>
            </a:ext>
          </a:extLst>
        </xdr:cNvPr>
        <xdr:cNvSpPr txBox="1"/>
      </xdr:nvSpPr>
      <xdr:spPr>
        <a:xfrm>
          <a:off x="16370300" y="657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55118</xdr:rowOff>
    </xdr:from>
    <xdr:to>
      <xdr:col>86</xdr:col>
      <xdr:colOff>25400</xdr:colOff>
      <xdr:row>38</xdr:row>
      <xdr:rowOff>55118</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6230600" y="6570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147331</xdr:rowOff>
    </xdr:from>
    <xdr:ext cx="599010" cy="259045"/>
    <xdr:sp macro="" textlink="">
      <xdr:nvSpPr>
        <xdr:cNvPr id="504" name="消防費最大値テキスト">
          <a:extLst>
            <a:ext uri="{FF2B5EF4-FFF2-40B4-BE49-F238E27FC236}">
              <a16:creationId xmlns:a16="http://schemas.microsoft.com/office/drawing/2014/main" id="{00000000-0008-0000-0700-0000F8010000}"/>
            </a:ext>
          </a:extLst>
        </xdr:cNvPr>
        <xdr:cNvSpPr txBox="1"/>
      </xdr:nvSpPr>
      <xdr:spPr>
        <a:xfrm>
          <a:off x="16370300" y="5290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249,168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29204</xdr:rowOff>
    </xdr:from>
    <xdr:to>
      <xdr:col>86</xdr:col>
      <xdr:colOff>25400</xdr:colOff>
      <xdr:row>32</xdr:row>
      <xdr:rowOff>29204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6230600" y="551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66626</xdr:rowOff>
    </xdr:from>
    <xdr:to>
      <xdr:col>85</xdr:col>
      <xdr:colOff>127000</xdr:colOff>
      <xdr:row>37</xdr:row>
      <xdr:rowOff>107340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flipV="1">
          <a:off x="15481300" y="6410276"/>
          <a:ext cx="838200" cy="40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52276</xdr:rowOff>
    </xdr:from>
    <xdr:ext cx="534377" cy="259045"/>
    <xdr:sp macro="" textlink="">
      <xdr:nvSpPr>
        <xdr:cNvPr id="507" name="消防費平均値テキスト">
          <a:extLst>
            <a:ext uri="{FF2B5EF4-FFF2-40B4-BE49-F238E27FC236}">
              <a16:creationId xmlns:a16="http://schemas.microsoft.com/office/drawing/2014/main" id="{00000000-0008-0000-0700-0000FB010000}"/>
            </a:ext>
          </a:extLst>
        </xdr:cNvPr>
        <xdr:cNvSpPr txBox="1"/>
      </xdr:nvSpPr>
      <xdr:spPr>
        <a:xfrm>
          <a:off x="16370300" y="6395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73849</xdr:rowOff>
    </xdr:from>
    <xdr:to>
      <xdr:col>85</xdr:col>
      <xdr:colOff>177800</xdr:colOff>
      <xdr:row>38</xdr:row>
      <xdr:rowOff>3999</xdr:rowOff>
    </xdr:to>
    <xdr:sp macro="" textlink="">
      <xdr:nvSpPr>
        <xdr:cNvPr id="508" name="フローチャート: 判断 507">
          <a:extLst>
            <a:ext uri="{FF2B5EF4-FFF2-40B4-BE49-F238E27FC236}">
              <a16:creationId xmlns:a16="http://schemas.microsoft.com/office/drawing/2014/main" id="{00000000-0008-0000-0700-0000FC010000}"/>
            </a:ext>
          </a:extLst>
        </xdr:cNvPr>
        <xdr:cNvSpPr/>
      </xdr:nvSpPr>
      <xdr:spPr>
        <a:xfrm>
          <a:off x="16268700" y="6417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107340</xdr:rowOff>
    </xdr:from>
    <xdr:to>
      <xdr:col>81</xdr:col>
      <xdr:colOff>50800</xdr:colOff>
      <xdr:row>37</xdr:row>
      <xdr:rowOff>150760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4592300" y="6450990"/>
          <a:ext cx="889000" cy="43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97646</xdr:rowOff>
    </xdr:from>
    <xdr:to>
      <xdr:col>81</xdr:col>
      <xdr:colOff>101600</xdr:colOff>
      <xdr:row>38</xdr:row>
      <xdr:rowOff>27797</xdr:rowOff>
    </xdr:to>
    <xdr:sp macro="" textlink="">
      <xdr:nvSpPr>
        <xdr:cNvPr id="510" name="フローチャート: 判断 509">
          <a:extLst>
            <a:ext uri="{FF2B5EF4-FFF2-40B4-BE49-F238E27FC236}">
              <a16:creationId xmlns:a16="http://schemas.microsoft.com/office/drawing/2014/main" id="{00000000-0008-0000-0700-0000FE010000}"/>
            </a:ext>
          </a:extLst>
        </xdr:cNvPr>
        <xdr:cNvSpPr/>
      </xdr:nvSpPr>
      <xdr:spPr>
        <a:xfrm>
          <a:off x="15430500" y="64412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18923</xdr:rowOff>
    </xdr:from>
    <xdr:ext cx="534377"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5214111" y="653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148538</xdr:rowOff>
    </xdr:from>
    <xdr:to>
      <xdr:col>76</xdr:col>
      <xdr:colOff>114300</xdr:colOff>
      <xdr:row>37</xdr:row>
      <xdr:rowOff>150760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3703300" y="6492188"/>
          <a:ext cx="889000" cy="2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113017</xdr:rowOff>
    </xdr:from>
    <xdr:to>
      <xdr:col>76</xdr:col>
      <xdr:colOff>165100</xdr:colOff>
      <xdr:row>38</xdr:row>
      <xdr:rowOff>43167</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4541500" y="645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34294</xdr:rowOff>
    </xdr:from>
    <xdr:ext cx="534377"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4325111" y="654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148538</xdr:rowOff>
    </xdr:from>
    <xdr:to>
      <xdr:col>71</xdr:col>
      <xdr:colOff>177800</xdr:colOff>
      <xdr:row>37</xdr:row>
      <xdr:rowOff>151038</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2814300" y="6492188"/>
          <a:ext cx="889000" cy="2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108427</xdr:rowOff>
    </xdr:from>
    <xdr:to>
      <xdr:col>72</xdr:col>
      <xdr:colOff>38100</xdr:colOff>
      <xdr:row>38</xdr:row>
      <xdr:rowOff>38577</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3652500" y="645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29704</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3436111" y="65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94016</xdr:rowOff>
    </xdr:from>
    <xdr:to>
      <xdr:col>67</xdr:col>
      <xdr:colOff>101600</xdr:colOff>
      <xdr:row>38</xdr:row>
      <xdr:rowOff>24166</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2763500" y="643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40693</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2547111" y="621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15826</xdr:rowOff>
    </xdr:from>
    <xdr:to>
      <xdr:col>85</xdr:col>
      <xdr:colOff>177800</xdr:colOff>
      <xdr:row>37</xdr:row>
      <xdr:rowOff>117426</xdr:rowOff>
    </xdr:to>
    <xdr:sp macro="" textlink="">
      <xdr:nvSpPr>
        <xdr:cNvPr id="525" name="楕円 524">
          <a:extLst>
            <a:ext uri="{FF2B5EF4-FFF2-40B4-BE49-F238E27FC236}">
              <a16:creationId xmlns:a16="http://schemas.microsoft.com/office/drawing/2014/main" id="{00000000-0008-0000-0700-00000D020000}"/>
            </a:ext>
          </a:extLst>
        </xdr:cNvPr>
        <xdr:cNvSpPr/>
      </xdr:nvSpPr>
      <xdr:spPr>
        <a:xfrm>
          <a:off x="16268700" y="635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38703</xdr:rowOff>
    </xdr:from>
    <xdr:ext cx="534377" cy="259045"/>
    <xdr:sp macro="" textlink="">
      <xdr:nvSpPr>
        <xdr:cNvPr id="526" name="消防費該当値テキスト">
          <a:extLst>
            <a:ext uri="{FF2B5EF4-FFF2-40B4-BE49-F238E27FC236}">
              <a16:creationId xmlns:a16="http://schemas.microsoft.com/office/drawing/2014/main" id="{00000000-0008-0000-0700-00000E020000}"/>
            </a:ext>
          </a:extLst>
        </xdr:cNvPr>
        <xdr:cNvSpPr txBox="1"/>
      </xdr:nvSpPr>
      <xdr:spPr>
        <a:xfrm>
          <a:off x="16370300" y="6210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56540</xdr:rowOff>
    </xdr:from>
    <xdr:to>
      <xdr:col>81</xdr:col>
      <xdr:colOff>101600</xdr:colOff>
      <xdr:row>37</xdr:row>
      <xdr:rowOff>158140</xdr:rowOff>
    </xdr:to>
    <xdr:sp macro="" textlink="">
      <xdr:nvSpPr>
        <xdr:cNvPr id="527" name="楕円 526">
          <a:extLst>
            <a:ext uri="{FF2B5EF4-FFF2-40B4-BE49-F238E27FC236}">
              <a16:creationId xmlns:a16="http://schemas.microsoft.com/office/drawing/2014/main" id="{00000000-0008-0000-0700-00000F020000}"/>
            </a:ext>
          </a:extLst>
        </xdr:cNvPr>
        <xdr:cNvSpPr/>
      </xdr:nvSpPr>
      <xdr:spPr>
        <a:xfrm>
          <a:off x="15430500" y="640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3217</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617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99960</xdr:rowOff>
    </xdr:from>
    <xdr:to>
      <xdr:col>76</xdr:col>
      <xdr:colOff>165100</xdr:colOff>
      <xdr:row>38</xdr:row>
      <xdr:rowOff>30110</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4541500" y="644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46637</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218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97738</xdr:rowOff>
    </xdr:from>
    <xdr:to>
      <xdr:col>72</xdr:col>
      <xdr:colOff>38100</xdr:colOff>
      <xdr:row>38</xdr:row>
      <xdr:rowOff>27888</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3652500" y="644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44415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216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100238</xdr:rowOff>
    </xdr:from>
    <xdr:to>
      <xdr:col>67</xdr:col>
      <xdr:colOff>101600</xdr:colOff>
      <xdr:row>38</xdr:row>
      <xdr:rowOff>30389</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2763500" y="644388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21516</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53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7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7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7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5" name="直線コネクタ 544">
          <a:extLst>
            <a:ext uri="{FF2B5EF4-FFF2-40B4-BE49-F238E27FC236}">
              <a16:creationId xmlns:a16="http://schemas.microsoft.com/office/drawing/2014/main" id="{00000000-0008-0000-0700-00002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18045</xdr:rowOff>
    </xdr:from>
    <xdr:to>
      <xdr:col>85</xdr:col>
      <xdr:colOff>126364</xdr:colOff>
      <xdr:row>59</xdr:row>
      <xdr:rowOff>24395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flipV="1">
          <a:off x="16317595" y="8761995"/>
          <a:ext cx="1269" cy="1377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28222</xdr:rowOff>
    </xdr:from>
    <xdr:ext cx="534377" cy="259045"/>
    <xdr:sp macro="" textlink="">
      <xdr:nvSpPr>
        <xdr:cNvPr id="561" name="教育費最小値テキスト">
          <a:extLst>
            <a:ext uri="{FF2B5EF4-FFF2-40B4-BE49-F238E27FC236}">
              <a16:creationId xmlns:a16="http://schemas.microsoft.com/office/drawing/2014/main" id="{00000000-0008-0000-0700-000031020000}"/>
            </a:ext>
          </a:extLst>
        </xdr:cNvPr>
        <xdr:cNvSpPr txBox="1"/>
      </xdr:nvSpPr>
      <xdr:spPr>
        <a:xfrm>
          <a:off x="16370300" y="1014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24395</xdr:rowOff>
    </xdr:from>
    <xdr:to>
      <xdr:col>86</xdr:col>
      <xdr:colOff>25400</xdr:colOff>
      <xdr:row>59</xdr:row>
      <xdr:rowOff>24395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6230600" y="1013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136172</xdr:rowOff>
    </xdr:from>
    <xdr:ext cx="599010" cy="259045"/>
    <xdr:sp macro="" textlink="">
      <xdr:nvSpPr>
        <xdr:cNvPr id="563" name="教育費最大値テキスト">
          <a:extLst>
            <a:ext uri="{FF2B5EF4-FFF2-40B4-BE49-F238E27FC236}">
              <a16:creationId xmlns:a16="http://schemas.microsoft.com/office/drawing/2014/main" id="{00000000-0008-0000-0700-000033020000}"/>
            </a:ext>
          </a:extLst>
        </xdr:cNvPr>
        <xdr:cNvSpPr txBox="1"/>
      </xdr:nvSpPr>
      <xdr:spPr>
        <a:xfrm>
          <a:off x="16370300" y="8537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889,504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18045</xdr:rowOff>
    </xdr:from>
    <xdr:to>
      <xdr:col>86</xdr:col>
      <xdr:colOff>25400</xdr:colOff>
      <xdr:row>51</xdr:row>
      <xdr:rowOff>18045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8761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164815</xdr:rowOff>
    </xdr:from>
    <xdr:to>
      <xdr:col>85</xdr:col>
      <xdr:colOff>127000</xdr:colOff>
      <xdr:row>59</xdr:row>
      <xdr:rowOff>6336</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5481300" y="10108915"/>
          <a:ext cx="838200" cy="1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112443</xdr:rowOff>
    </xdr:from>
    <xdr:ext cx="534377" cy="259045"/>
    <xdr:sp macro="" textlink="">
      <xdr:nvSpPr>
        <xdr:cNvPr id="566" name="教育費平均値テキスト">
          <a:extLst>
            <a:ext uri="{FF2B5EF4-FFF2-40B4-BE49-F238E27FC236}">
              <a16:creationId xmlns:a16="http://schemas.microsoft.com/office/drawing/2014/main" id="{00000000-0008-0000-0700-000036020000}"/>
            </a:ext>
          </a:extLst>
        </xdr:cNvPr>
        <xdr:cNvSpPr txBox="1"/>
      </xdr:nvSpPr>
      <xdr:spPr>
        <a:xfrm>
          <a:off x="16370300" y="9885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89566</xdr:rowOff>
    </xdr:from>
    <xdr:to>
      <xdr:col>85</xdr:col>
      <xdr:colOff>177800</xdr:colOff>
      <xdr:row>59</xdr:row>
      <xdr:rowOff>19716</xdr:rowOff>
    </xdr:to>
    <xdr:sp macro="" textlink="">
      <xdr:nvSpPr>
        <xdr:cNvPr id="567" name="フローチャート: 判断 566">
          <a:extLst>
            <a:ext uri="{FF2B5EF4-FFF2-40B4-BE49-F238E27FC236}">
              <a16:creationId xmlns:a16="http://schemas.microsoft.com/office/drawing/2014/main" id="{00000000-0008-0000-0700-000037020000}"/>
            </a:ext>
          </a:extLst>
        </xdr:cNvPr>
        <xdr:cNvSpPr/>
      </xdr:nvSpPr>
      <xdr:spPr>
        <a:xfrm>
          <a:off x="16268700" y="1003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165588</xdr:rowOff>
    </xdr:from>
    <xdr:to>
      <xdr:col>81</xdr:col>
      <xdr:colOff>50800</xdr:colOff>
      <xdr:row>59</xdr:row>
      <xdr:rowOff>6336</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4592300" y="10109688"/>
          <a:ext cx="889000" cy="12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99587</xdr:rowOff>
    </xdr:from>
    <xdr:to>
      <xdr:col>81</xdr:col>
      <xdr:colOff>101600</xdr:colOff>
      <xdr:row>59</xdr:row>
      <xdr:rowOff>29737</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5430500" y="1004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46264</xdr:rowOff>
    </xdr:from>
    <xdr:ext cx="534377"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5214111" y="981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165588</xdr:rowOff>
    </xdr:from>
    <xdr:to>
      <xdr:col>76</xdr:col>
      <xdr:colOff>114300</xdr:colOff>
      <xdr:row>59</xdr:row>
      <xdr:rowOff>3125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3703300" y="10109688"/>
          <a:ext cx="889000" cy="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110230</xdr:rowOff>
    </xdr:from>
    <xdr:to>
      <xdr:col>76</xdr:col>
      <xdr:colOff>165100</xdr:colOff>
      <xdr:row>59</xdr:row>
      <xdr:rowOff>40380</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4541500" y="100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56907</xdr:rowOff>
    </xdr:from>
    <xdr:ext cx="534377"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4325111" y="982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74120</xdr:rowOff>
    </xdr:from>
    <xdr:to>
      <xdr:col>71</xdr:col>
      <xdr:colOff>177800</xdr:colOff>
      <xdr:row>59</xdr:row>
      <xdr:rowOff>3125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814300" y="10018220"/>
          <a:ext cx="889000" cy="100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101120</xdr:rowOff>
    </xdr:from>
    <xdr:to>
      <xdr:col>72</xdr:col>
      <xdr:colOff>38100</xdr:colOff>
      <xdr:row>59</xdr:row>
      <xdr:rowOff>31270</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3652500" y="1004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47797</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3436111" y="982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91691</xdr:rowOff>
    </xdr:from>
    <xdr:to>
      <xdr:col>67</xdr:col>
      <xdr:colOff>101600</xdr:colOff>
      <xdr:row>59</xdr:row>
      <xdr:rowOff>21841</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2763500" y="1003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12968</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2547111" y="1012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114015</xdr:rowOff>
    </xdr:from>
    <xdr:to>
      <xdr:col>85</xdr:col>
      <xdr:colOff>177800</xdr:colOff>
      <xdr:row>59</xdr:row>
      <xdr:rowOff>44165</xdr:rowOff>
    </xdr:to>
    <xdr:sp macro="" textlink="">
      <xdr:nvSpPr>
        <xdr:cNvPr id="584" name="楕円 583">
          <a:extLst>
            <a:ext uri="{FF2B5EF4-FFF2-40B4-BE49-F238E27FC236}">
              <a16:creationId xmlns:a16="http://schemas.microsoft.com/office/drawing/2014/main" id="{00000000-0008-0000-0700-000048020000}"/>
            </a:ext>
          </a:extLst>
        </xdr:cNvPr>
        <xdr:cNvSpPr/>
      </xdr:nvSpPr>
      <xdr:spPr>
        <a:xfrm>
          <a:off x="16268700" y="1005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67993</xdr:rowOff>
    </xdr:from>
    <xdr:ext cx="534377" cy="259045"/>
    <xdr:sp macro="" textlink="">
      <xdr:nvSpPr>
        <xdr:cNvPr id="585" name="教育費該当値テキスト">
          <a:extLst>
            <a:ext uri="{FF2B5EF4-FFF2-40B4-BE49-F238E27FC236}">
              <a16:creationId xmlns:a16="http://schemas.microsoft.com/office/drawing/2014/main" id="{00000000-0008-0000-0700-000049020000}"/>
            </a:ext>
          </a:extLst>
        </xdr:cNvPr>
        <xdr:cNvSpPr txBox="1"/>
      </xdr:nvSpPr>
      <xdr:spPr>
        <a:xfrm>
          <a:off x="16370300" y="1001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126986</xdr:rowOff>
    </xdr:from>
    <xdr:to>
      <xdr:col>81</xdr:col>
      <xdr:colOff>101600</xdr:colOff>
      <xdr:row>59</xdr:row>
      <xdr:rowOff>57136</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5430500" y="1007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48263</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10163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114788</xdr:rowOff>
    </xdr:from>
    <xdr:to>
      <xdr:col>76</xdr:col>
      <xdr:colOff>165100</xdr:colOff>
      <xdr:row>59</xdr:row>
      <xdr:rowOff>44938</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4541500" y="1005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36065</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1015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123775</xdr:rowOff>
    </xdr:from>
    <xdr:to>
      <xdr:col>72</xdr:col>
      <xdr:colOff>38100</xdr:colOff>
      <xdr:row>59</xdr:row>
      <xdr:rowOff>53925</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3652500" y="1006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45052</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1016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23320</xdr:rowOff>
    </xdr:from>
    <xdr:to>
      <xdr:col>67</xdr:col>
      <xdr:colOff>101600</xdr:colOff>
      <xdr:row>58</xdr:row>
      <xdr:rowOff>124920</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2763500" y="996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141447</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14795" y="974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105795</xdr:rowOff>
    </xdr:from>
    <xdr:to>
      <xdr:col>85</xdr:col>
      <xdr:colOff>126364</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flipV="1">
          <a:off x="16317595" y="12107295"/>
          <a:ext cx="1269" cy="1481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59632</xdr:rowOff>
    </xdr:from>
    <xdr:ext cx="249299" cy="259045"/>
    <xdr:sp macro="" textlink="">
      <xdr:nvSpPr>
        <xdr:cNvPr id="618" name="災害復旧費最小値テキスト">
          <a:extLst>
            <a:ext uri="{FF2B5EF4-FFF2-40B4-BE49-F238E27FC236}">
              <a16:creationId xmlns:a16="http://schemas.microsoft.com/office/drawing/2014/main" id="{00000000-0008-0000-0700-00006A020000}"/>
            </a:ext>
          </a:extLst>
        </xdr:cNvPr>
        <xdr:cNvSpPr txBox="1"/>
      </xdr:nvSpPr>
      <xdr:spPr>
        <a:xfrm>
          <a:off x="16370300" y="13604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52472</xdr:rowOff>
    </xdr:from>
    <xdr:ext cx="599010" cy="259045"/>
    <xdr:sp macro="" textlink="">
      <xdr:nvSpPr>
        <xdr:cNvPr id="620" name="災害復旧費最大値テキスト">
          <a:extLst>
            <a:ext uri="{FF2B5EF4-FFF2-40B4-BE49-F238E27FC236}">
              <a16:creationId xmlns:a16="http://schemas.microsoft.com/office/drawing/2014/main" id="{00000000-0008-0000-0700-00006C020000}"/>
            </a:ext>
          </a:extLst>
        </xdr:cNvPr>
        <xdr:cNvSpPr txBox="1"/>
      </xdr:nvSpPr>
      <xdr:spPr>
        <a:xfrm>
          <a:off x="16370300" y="11882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388,899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105795</xdr:rowOff>
    </xdr:from>
    <xdr:to>
      <xdr:col>86</xdr:col>
      <xdr:colOff>25400</xdr:colOff>
      <xdr:row>70</xdr:row>
      <xdr:rowOff>105795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2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32293</xdr:rowOff>
    </xdr:from>
    <xdr:to>
      <xdr:col>85</xdr:col>
      <xdr:colOff>127000</xdr:colOff>
      <xdr:row>78</xdr:row>
      <xdr:rowOff>92935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5481300" y="13405393"/>
          <a:ext cx="838200" cy="60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104081</xdr:rowOff>
    </xdr:from>
    <xdr:ext cx="534377" cy="259045"/>
    <xdr:sp macro="" textlink="">
      <xdr:nvSpPr>
        <xdr:cNvPr id="623" name="災害復旧費平均値テキスト">
          <a:extLst>
            <a:ext uri="{FF2B5EF4-FFF2-40B4-BE49-F238E27FC236}">
              <a16:creationId xmlns:a16="http://schemas.microsoft.com/office/drawing/2014/main" id="{00000000-0008-0000-0700-00006F020000}"/>
            </a:ext>
          </a:extLst>
        </xdr:cNvPr>
        <xdr:cNvSpPr txBox="1"/>
      </xdr:nvSpPr>
      <xdr:spPr>
        <a:xfrm>
          <a:off x="16370300" y="13477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125654</xdr:rowOff>
    </xdr:from>
    <xdr:to>
      <xdr:col>85</xdr:col>
      <xdr:colOff>177800</xdr:colOff>
      <xdr:row>79</xdr:row>
      <xdr:rowOff>55804</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6268700" y="1349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92935</xdr:rowOff>
    </xdr:from>
    <xdr:to>
      <xdr:col>81</xdr:col>
      <xdr:colOff>50800</xdr:colOff>
      <xdr:row>79</xdr:row>
      <xdr:rowOff>42701</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4592300" y="13466035"/>
          <a:ext cx="889000" cy="121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131721</xdr:rowOff>
    </xdr:from>
    <xdr:to>
      <xdr:col>81</xdr:col>
      <xdr:colOff>101600</xdr:colOff>
      <xdr:row>79</xdr:row>
      <xdr:rowOff>61871</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5430500" y="1350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52998</xdr:rowOff>
    </xdr:from>
    <xdr:ext cx="469744"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5246428" y="13597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42701</xdr:rowOff>
    </xdr:from>
    <xdr:to>
      <xdr:col>76</xdr:col>
      <xdr:colOff>114300</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3703300" y="13587251"/>
          <a:ext cx="889000" cy="1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128025</xdr:rowOff>
    </xdr:from>
    <xdr:to>
      <xdr:col>76</xdr:col>
      <xdr:colOff>165100</xdr:colOff>
      <xdr:row>79</xdr:row>
      <xdr:rowOff>58175</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4541500" y="1350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74702</xdr:rowOff>
    </xdr:from>
    <xdr:ext cx="469744"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4357428" y="13276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128001</xdr:rowOff>
    </xdr:from>
    <xdr:to>
      <xdr:col>72</xdr:col>
      <xdr:colOff>38100</xdr:colOff>
      <xdr:row>79</xdr:row>
      <xdr:rowOff>58151</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3652500" y="1350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74678</xdr:rowOff>
    </xdr:from>
    <xdr:ext cx="469744"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3468428" y="13276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130014</xdr:rowOff>
    </xdr:from>
    <xdr:to>
      <xdr:col>67</xdr:col>
      <xdr:colOff>101600</xdr:colOff>
      <xdr:row>79</xdr:row>
      <xdr:rowOff>60164</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2763500" y="1350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76691</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2579428" y="13278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152943</xdr:rowOff>
    </xdr:from>
    <xdr:to>
      <xdr:col>85</xdr:col>
      <xdr:colOff>177800</xdr:colOff>
      <xdr:row>78</xdr:row>
      <xdr:rowOff>83093</xdr:rowOff>
    </xdr:to>
    <xdr:sp macro="" textlink="">
      <xdr:nvSpPr>
        <xdr:cNvPr id="641" name="楕円 640">
          <a:extLst>
            <a:ext uri="{FF2B5EF4-FFF2-40B4-BE49-F238E27FC236}">
              <a16:creationId xmlns:a16="http://schemas.microsoft.com/office/drawing/2014/main" id="{00000000-0008-0000-0700-000081020000}"/>
            </a:ext>
          </a:extLst>
        </xdr:cNvPr>
        <xdr:cNvSpPr/>
      </xdr:nvSpPr>
      <xdr:spPr>
        <a:xfrm>
          <a:off x="16268700" y="1335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4370</xdr:rowOff>
    </xdr:from>
    <xdr:ext cx="534377" cy="259045"/>
    <xdr:sp macro="" textlink="">
      <xdr:nvSpPr>
        <xdr:cNvPr id="642" name="災害復旧費該当値テキスト">
          <a:extLst>
            <a:ext uri="{FF2B5EF4-FFF2-40B4-BE49-F238E27FC236}">
              <a16:creationId xmlns:a16="http://schemas.microsoft.com/office/drawing/2014/main" id="{00000000-0008-0000-0700-000082020000}"/>
            </a:ext>
          </a:extLst>
        </xdr:cNvPr>
        <xdr:cNvSpPr txBox="1"/>
      </xdr:nvSpPr>
      <xdr:spPr>
        <a:xfrm>
          <a:off x="16370300" y="13206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42135</xdr:rowOff>
    </xdr:from>
    <xdr:to>
      <xdr:col>81</xdr:col>
      <xdr:colOff>101600</xdr:colOff>
      <xdr:row>78</xdr:row>
      <xdr:rowOff>143735</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5430500" y="1341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160262</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14111" y="1319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163351</xdr:rowOff>
    </xdr:from>
    <xdr:to>
      <xdr:col>76</xdr:col>
      <xdr:colOff>165100</xdr:colOff>
      <xdr:row>79</xdr:row>
      <xdr:rowOff>93501</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4541500" y="1353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84628</xdr:rowOff>
    </xdr:from>
    <xdr:ext cx="378565"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3017" y="13629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公債費グラフ枠">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126178</xdr:rowOff>
    </xdr:from>
    <xdr:to>
      <xdr:col>85</xdr:col>
      <xdr:colOff>126364</xdr:colOff>
      <xdr:row>98</xdr:row>
      <xdr:rowOff>18599</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flipV="1">
          <a:off x="16317595" y="15556678"/>
          <a:ext cx="1269" cy="1264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22426</xdr:rowOff>
    </xdr:from>
    <xdr:ext cx="469744" cy="259045"/>
    <xdr:sp macro="" textlink="">
      <xdr:nvSpPr>
        <xdr:cNvPr id="671" name="公債費最小値テキスト">
          <a:extLst>
            <a:ext uri="{FF2B5EF4-FFF2-40B4-BE49-F238E27FC236}">
              <a16:creationId xmlns:a16="http://schemas.microsoft.com/office/drawing/2014/main" id="{00000000-0008-0000-0700-00009F020000}"/>
            </a:ext>
          </a:extLst>
        </xdr:cNvPr>
        <xdr:cNvSpPr txBox="1"/>
      </xdr:nvSpPr>
      <xdr:spPr>
        <a:xfrm>
          <a:off x="16370300" y="16824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18599</xdr:rowOff>
    </xdr:from>
    <xdr:to>
      <xdr:col>86</xdr:col>
      <xdr:colOff>25400</xdr:colOff>
      <xdr:row>98</xdr:row>
      <xdr:rowOff>18599</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6230600" y="168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72855</xdr:rowOff>
    </xdr:from>
    <xdr:ext cx="599010" cy="259045"/>
    <xdr:sp macro="" textlink="">
      <xdr:nvSpPr>
        <xdr:cNvPr id="673" name="公債費最大値テキスト">
          <a:extLst>
            <a:ext uri="{FF2B5EF4-FFF2-40B4-BE49-F238E27FC236}">
              <a16:creationId xmlns:a16="http://schemas.microsoft.com/office/drawing/2014/main" id="{00000000-0008-0000-0700-0000A1020000}"/>
            </a:ext>
          </a:extLst>
        </xdr:cNvPr>
        <xdr:cNvSpPr txBox="1"/>
      </xdr:nvSpPr>
      <xdr:spPr>
        <a:xfrm>
          <a:off x="16370300" y="15331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222,366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126178</xdr:rowOff>
    </xdr:from>
    <xdr:to>
      <xdr:col>86</xdr:col>
      <xdr:colOff>25400</xdr:colOff>
      <xdr:row>90</xdr:row>
      <xdr:rowOff>126178</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6230600" y="15556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18137</xdr:rowOff>
    </xdr:from>
    <xdr:to>
      <xdr:col>85</xdr:col>
      <xdr:colOff>127000</xdr:colOff>
      <xdr:row>95</xdr:row>
      <xdr:rowOff>19331</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5481300" y="16305887"/>
          <a:ext cx="838200" cy="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26864</xdr:rowOff>
    </xdr:from>
    <xdr:ext cx="534377" cy="259045"/>
    <xdr:sp macro="" textlink="">
      <xdr:nvSpPr>
        <xdr:cNvPr id="676" name="公債費平均値テキスト">
          <a:extLst>
            <a:ext uri="{FF2B5EF4-FFF2-40B4-BE49-F238E27FC236}">
              <a16:creationId xmlns:a16="http://schemas.microsoft.com/office/drawing/2014/main" id="{00000000-0008-0000-0700-0000A4020000}"/>
            </a:ext>
          </a:extLst>
        </xdr:cNvPr>
        <xdr:cNvSpPr txBox="1"/>
      </xdr:nvSpPr>
      <xdr:spPr>
        <a:xfrm>
          <a:off x="16370300" y="163146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48437</xdr:rowOff>
    </xdr:from>
    <xdr:to>
      <xdr:col>85</xdr:col>
      <xdr:colOff>177800</xdr:colOff>
      <xdr:row>95</xdr:row>
      <xdr:rowOff>150037</xdr:rowOff>
    </xdr:to>
    <xdr:sp macro="" textlink="">
      <xdr:nvSpPr>
        <xdr:cNvPr id="677" name="フローチャート: 判断 676">
          <a:extLst>
            <a:ext uri="{FF2B5EF4-FFF2-40B4-BE49-F238E27FC236}">
              <a16:creationId xmlns:a16="http://schemas.microsoft.com/office/drawing/2014/main" id="{00000000-0008-0000-0700-0000A5020000}"/>
            </a:ext>
          </a:extLst>
        </xdr:cNvPr>
        <xdr:cNvSpPr/>
      </xdr:nvSpPr>
      <xdr:spPr>
        <a:xfrm>
          <a:off x="16268700" y="1633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18137</xdr:rowOff>
    </xdr:from>
    <xdr:to>
      <xdr:col>81</xdr:col>
      <xdr:colOff>50800</xdr:colOff>
      <xdr:row>95</xdr:row>
      <xdr:rowOff>41883</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4592300" y="16305887"/>
          <a:ext cx="889000" cy="2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59810</xdr:rowOff>
    </xdr:from>
    <xdr:to>
      <xdr:col>81</xdr:col>
      <xdr:colOff>101600</xdr:colOff>
      <xdr:row>95</xdr:row>
      <xdr:rowOff>161410</xdr:rowOff>
    </xdr:to>
    <xdr:sp macro="" textlink="">
      <xdr:nvSpPr>
        <xdr:cNvPr id="679" name="フローチャート: 判断 678">
          <a:extLst>
            <a:ext uri="{FF2B5EF4-FFF2-40B4-BE49-F238E27FC236}">
              <a16:creationId xmlns:a16="http://schemas.microsoft.com/office/drawing/2014/main" id="{00000000-0008-0000-0700-0000A7020000}"/>
            </a:ext>
          </a:extLst>
        </xdr:cNvPr>
        <xdr:cNvSpPr/>
      </xdr:nvSpPr>
      <xdr:spPr>
        <a:xfrm>
          <a:off x="15430500" y="1634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152537</xdr:rowOff>
    </xdr:from>
    <xdr:ext cx="534377"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5214111" y="1644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41883</xdr:rowOff>
    </xdr:from>
    <xdr:to>
      <xdr:col>76</xdr:col>
      <xdr:colOff>114300</xdr:colOff>
      <xdr:row>95</xdr:row>
      <xdr:rowOff>70571</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3703300" y="16329633"/>
          <a:ext cx="889000" cy="2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95221</xdr:rowOff>
    </xdr:from>
    <xdr:to>
      <xdr:col>76</xdr:col>
      <xdr:colOff>165100</xdr:colOff>
      <xdr:row>96</xdr:row>
      <xdr:rowOff>25371</xdr:rowOff>
    </xdr:to>
    <xdr:sp macro="" textlink="">
      <xdr:nvSpPr>
        <xdr:cNvPr id="682" name="フローチャート: 判断 681">
          <a:extLst>
            <a:ext uri="{FF2B5EF4-FFF2-40B4-BE49-F238E27FC236}">
              <a16:creationId xmlns:a16="http://schemas.microsoft.com/office/drawing/2014/main" id="{00000000-0008-0000-0700-0000AA020000}"/>
            </a:ext>
          </a:extLst>
        </xdr:cNvPr>
        <xdr:cNvSpPr/>
      </xdr:nvSpPr>
      <xdr:spPr>
        <a:xfrm>
          <a:off x="14541500" y="16382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16498</xdr:rowOff>
    </xdr:from>
    <xdr:ext cx="534377"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4325111" y="1647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70571</xdr:rowOff>
    </xdr:from>
    <xdr:to>
      <xdr:col>71</xdr:col>
      <xdr:colOff>177800</xdr:colOff>
      <xdr:row>95</xdr:row>
      <xdr:rowOff>108000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2814300" y="16358321"/>
          <a:ext cx="889000" cy="3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88517</xdr:rowOff>
    </xdr:from>
    <xdr:to>
      <xdr:col>72</xdr:col>
      <xdr:colOff>38100</xdr:colOff>
      <xdr:row>96</xdr:row>
      <xdr:rowOff>18667</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3652500" y="16376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9794</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3436111" y="1646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94455</xdr:rowOff>
    </xdr:from>
    <xdr:to>
      <xdr:col>67</xdr:col>
      <xdr:colOff>101600</xdr:colOff>
      <xdr:row>96</xdr:row>
      <xdr:rowOff>24605</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2763500" y="1638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15732</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2547111" y="1647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139981</xdr:rowOff>
    </xdr:from>
    <xdr:to>
      <xdr:col>85</xdr:col>
      <xdr:colOff>177800</xdr:colOff>
      <xdr:row>95</xdr:row>
      <xdr:rowOff>70131</xdr:rowOff>
    </xdr:to>
    <xdr:sp macro="" textlink="">
      <xdr:nvSpPr>
        <xdr:cNvPr id="694" name="楕円 693">
          <a:extLst>
            <a:ext uri="{FF2B5EF4-FFF2-40B4-BE49-F238E27FC236}">
              <a16:creationId xmlns:a16="http://schemas.microsoft.com/office/drawing/2014/main" id="{00000000-0008-0000-0700-0000B6020000}"/>
            </a:ext>
          </a:extLst>
        </xdr:cNvPr>
        <xdr:cNvSpPr/>
      </xdr:nvSpPr>
      <xdr:spPr>
        <a:xfrm>
          <a:off x="16268700" y="1625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162858</xdr:rowOff>
    </xdr:from>
    <xdr:ext cx="534377" cy="259045"/>
    <xdr:sp macro="" textlink="">
      <xdr:nvSpPr>
        <xdr:cNvPr id="695" name="公債費該当値テキスト">
          <a:extLst>
            <a:ext uri="{FF2B5EF4-FFF2-40B4-BE49-F238E27FC236}">
              <a16:creationId xmlns:a16="http://schemas.microsoft.com/office/drawing/2014/main" id="{00000000-0008-0000-0700-0000B7020000}"/>
            </a:ext>
          </a:extLst>
        </xdr:cNvPr>
        <xdr:cNvSpPr txBox="1"/>
      </xdr:nvSpPr>
      <xdr:spPr>
        <a:xfrm>
          <a:off x="16370300" y="1610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138787</xdr:rowOff>
    </xdr:from>
    <xdr:to>
      <xdr:col>81</xdr:col>
      <xdr:colOff>101600</xdr:colOff>
      <xdr:row>95</xdr:row>
      <xdr:rowOff>68937</xdr:rowOff>
    </xdr:to>
    <xdr:sp macro="" textlink="">
      <xdr:nvSpPr>
        <xdr:cNvPr id="696" name="楕円 695">
          <a:extLst>
            <a:ext uri="{FF2B5EF4-FFF2-40B4-BE49-F238E27FC236}">
              <a16:creationId xmlns:a16="http://schemas.microsoft.com/office/drawing/2014/main" id="{00000000-0008-0000-0700-0000B8020000}"/>
            </a:ext>
          </a:extLst>
        </xdr:cNvPr>
        <xdr:cNvSpPr/>
      </xdr:nvSpPr>
      <xdr:spPr>
        <a:xfrm>
          <a:off x="15430500" y="1625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85464</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03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162533</xdr:rowOff>
    </xdr:from>
    <xdr:to>
      <xdr:col>76</xdr:col>
      <xdr:colOff>165100</xdr:colOff>
      <xdr:row>95</xdr:row>
      <xdr:rowOff>92683</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4541500" y="1627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109210</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054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19771</xdr:rowOff>
    </xdr:from>
    <xdr:to>
      <xdr:col>72</xdr:col>
      <xdr:colOff>38100</xdr:colOff>
      <xdr:row>95</xdr:row>
      <xdr:rowOff>121371</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3652500" y="1630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137898</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08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57200</xdr:rowOff>
    </xdr:from>
    <xdr:to>
      <xdr:col>67</xdr:col>
      <xdr:colOff>101600</xdr:colOff>
      <xdr:row>95</xdr:row>
      <xdr:rowOff>158800</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2763500" y="1634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3877</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12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7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7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6" name="直線コネクタ 715">
          <a:extLst>
            <a:ext uri="{FF2B5EF4-FFF2-40B4-BE49-F238E27FC236}">
              <a16:creationId xmlns:a16="http://schemas.microsoft.com/office/drawing/2014/main" id="{00000000-0008-0000-0700-0000CC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諸支出金グラフ枠">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48097</xdr:rowOff>
    </xdr:from>
    <xdr:to>
      <xdr:col>116</xdr:col>
      <xdr:colOff>62864</xdr:colOff>
      <xdr:row>39</xdr:row>
      <xdr:rowOff>98878</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flipV="1">
          <a:off x="22159595" y="5363047"/>
          <a:ext cx="1269" cy="1422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0" name="諸支出金最小値テキスト">
          <a:extLst>
            <a:ext uri="{FF2B5EF4-FFF2-40B4-BE49-F238E27FC236}">
              <a16:creationId xmlns:a16="http://schemas.microsoft.com/office/drawing/2014/main" id="{00000000-0008-0000-0700-0000DA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166224</xdr:rowOff>
    </xdr:from>
    <xdr:ext cx="469744" cy="259045"/>
    <xdr:sp macro="" textlink="">
      <xdr:nvSpPr>
        <xdr:cNvPr id="732" name="諸支出金最大値テキスト">
          <a:extLst>
            <a:ext uri="{FF2B5EF4-FFF2-40B4-BE49-F238E27FC236}">
              <a16:creationId xmlns:a16="http://schemas.microsoft.com/office/drawing/2014/main" id="{00000000-0008-0000-0700-0000DC020000}"/>
            </a:ext>
          </a:extLst>
        </xdr:cNvPr>
        <xdr:cNvSpPr txBox="1"/>
      </xdr:nvSpPr>
      <xdr:spPr>
        <a:xfrm>
          <a:off x="22212300" y="5138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8,711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48097</xdr:rowOff>
    </xdr:from>
    <xdr:to>
      <xdr:col>116</xdr:col>
      <xdr:colOff>152400</xdr:colOff>
      <xdr:row>31</xdr:row>
      <xdr:rowOff>48097</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5363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10866</xdr:rowOff>
    </xdr:from>
    <xdr:ext cx="378565" cy="259045"/>
    <xdr:sp macro="" textlink="">
      <xdr:nvSpPr>
        <xdr:cNvPr id="735" name="諸支出金平均値テキスト">
          <a:extLst>
            <a:ext uri="{FF2B5EF4-FFF2-40B4-BE49-F238E27FC236}">
              <a16:creationId xmlns:a16="http://schemas.microsoft.com/office/drawing/2014/main" id="{00000000-0008-0000-0700-0000DF020000}"/>
            </a:ext>
          </a:extLst>
        </xdr:cNvPr>
        <xdr:cNvSpPr txBox="1"/>
      </xdr:nvSpPr>
      <xdr:spPr>
        <a:xfrm>
          <a:off x="22212300" y="65259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159439</xdr:rowOff>
    </xdr:from>
    <xdr:to>
      <xdr:col>116</xdr:col>
      <xdr:colOff>114300</xdr:colOff>
      <xdr:row>39</xdr:row>
      <xdr:rowOff>89589</xdr:rowOff>
    </xdr:to>
    <xdr:sp macro="" textlink="">
      <xdr:nvSpPr>
        <xdr:cNvPr id="736" name="フローチャート: 判断 735">
          <a:extLst>
            <a:ext uri="{FF2B5EF4-FFF2-40B4-BE49-F238E27FC236}">
              <a16:creationId xmlns:a16="http://schemas.microsoft.com/office/drawing/2014/main" id="{00000000-0008-0000-0700-0000E0020000}"/>
            </a:ext>
          </a:extLst>
        </xdr:cNvPr>
        <xdr:cNvSpPr/>
      </xdr:nvSpPr>
      <xdr:spPr>
        <a:xfrm>
          <a:off x="22110700" y="667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83693</xdr:rowOff>
    </xdr:from>
    <xdr:to>
      <xdr:col>111</xdr:col>
      <xdr:colOff>177800</xdr:colOff>
      <xdr:row>39</xdr:row>
      <xdr:rowOff>98878</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0434300" y="6770243"/>
          <a:ext cx="889000" cy="1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12646</xdr:rowOff>
    </xdr:from>
    <xdr:to>
      <xdr:col>112</xdr:col>
      <xdr:colOff>38100</xdr:colOff>
      <xdr:row>39</xdr:row>
      <xdr:rowOff>114246</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1272500" y="669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130773</xdr:rowOff>
    </xdr:from>
    <xdr:ext cx="378565"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21134017" y="6474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83693</xdr:rowOff>
    </xdr:from>
    <xdr:to>
      <xdr:col>107</xdr:col>
      <xdr:colOff>50800</xdr:colOff>
      <xdr:row>39</xdr:row>
      <xdr:rowOff>84672</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19545300" y="6770243"/>
          <a:ext cx="8890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8563</xdr:rowOff>
    </xdr:from>
    <xdr:to>
      <xdr:col>107</xdr:col>
      <xdr:colOff>101600</xdr:colOff>
      <xdr:row>39</xdr:row>
      <xdr:rowOff>110163</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0383500" y="669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126690</xdr:rowOff>
    </xdr:from>
    <xdr:ext cx="378565"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0245017" y="6470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84672</xdr:rowOff>
    </xdr:from>
    <xdr:to>
      <xdr:col>102</xdr:col>
      <xdr:colOff>114300</xdr:colOff>
      <xdr:row>39</xdr:row>
      <xdr:rowOff>87775</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18656300" y="6771222"/>
          <a:ext cx="889000" cy="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15585</xdr:rowOff>
    </xdr:from>
    <xdr:to>
      <xdr:col>102</xdr:col>
      <xdr:colOff>165100</xdr:colOff>
      <xdr:row>39</xdr:row>
      <xdr:rowOff>117185</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19494500" y="670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133712</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9356017" y="6477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21953</xdr:rowOff>
    </xdr:from>
    <xdr:to>
      <xdr:col>98</xdr:col>
      <xdr:colOff>38100</xdr:colOff>
      <xdr:row>39</xdr:row>
      <xdr:rowOff>123553</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8605500" y="670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140080</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8467017" y="6483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3" name="楕円 752">
          <a:extLst>
            <a:ext uri="{FF2B5EF4-FFF2-40B4-BE49-F238E27FC236}">
              <a16:creationId xmlns:a16="http://schemas.microsoft.com/office/drawing/2014/main" id="{00000000-0008-0000-0700-0000F1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137866</xdr:rowOff>
    </xdr:from>
    <xdr:ext cx="249299" cy="259045"/>
    <xdr:sp macro="" textlink="">
      <xdr:nvSpPr>
        <xdr:cNvPr id="754" name="諸支出金該当値テキスト">
          <a:extLst>
            <a:ext uri="{FF2B5EF4-FFF2-40B4-BE49-F238E27FC236}">
              <a16:creationId xmlns:a16="http://schemas.microsoft.com/office/drawing/2014/main" id="{00000000-0008-0000-0700-0000F2020000}"/>
            </a:ext>
          </a:extLst>
        </xdr:cNvPr>
        <xdr:cNvSpPr txBox="1"/>
      </xdr:nvSpPr>
      <xdr:spPr>
        <a:xfrm>
          <a:off x="22212300" y="6652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32893</xdr:rowOff>
    </xdr:from>
    <xdr:to>
      <xdr:col>107</xdr:col>
      <xdr:colOff>101600</xdr:colOff>
      <xdr:row>39</xdr:row>
      <xdr:rowOff>134493</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0383500" y="671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125620</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77333" y="68121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33872</xdr:rowOff>
    </xdr:from>
    <xdr:to>
      <xdr:col>102</xdr:col>
      <xdr:colOff>165100</xdr:colOff>
      <xdr:row>39</xdr:row>
      <xdr:rowOff>135472</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19494500" y="672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126599</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88333" y="68131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36975</xdr:rowOff>
    </xdr:from>
    <xdr:to>
      <xdr:col>98</xdr:col>
      <xdr:colOff>38100</xdr:colOff>
      <xdr:row>39</xdr:row>
      <xdr:rowOff>138575</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8605500" y="672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129702</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99333" y="68162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前年度繰上充用金グラフ枠">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9" name="前年度繰上充用金最小値テキスト">
          <a:extLst>
            <a:ext uri="{FF2B5EF4-FFF2-40B4-BE49-F238E27FC236}">
              <a16:creationId xmlns:a16="http://schemas.microsoft.com/office/drawing/2014/main" id="{00000000-0008-0000-0700-00000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1" name="前年度繰上充用金最大値テキスト">
          <a:extLst>
            <a:ext uri="{FF2B5EF4-FFF2-40B4-BE49-F238E27FC236}">
              <a16:creationId xmlns:a16="http://schemas.microsoft.com/office/drawing/2014/main" id="{00000000-0008-0000-0700-00000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4" name="前年度繰上充用金平均値テキスト">
          <a:extLst>
            <a:ext uri="{FF2B5EF4-FFF2-40B4-BE49-F238E27FC236}">
              <a16:creationId xmlns:a16="http://schemas.microsoft.com/office/drawing/2014/main" id="{00000000-0008-0000-0700-00001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楕円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3" name="前年度繰上充用金該当値テキスト">
          <a:extLst>
            <a:ext uri="{FF2B5EF4-FFF2-40B4-BE49-F238E27FC236}">
              <a16:creationId xmlns:a16="http://schemas.microsoft.com/office/drawing/2014/main" id="{00000000-0008-0000-0700-00002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2" name="正方形/長方形 811">
          <a:extLst>
            <a:ext uri="{FF2B5EF4-FFF2-40B4-BE49-F238E27FC236}">
              <a16:creationId xmlns:a16="http://schemas.microsoft.com/office/drawing/2014/main" id="{00000000-0008-0000-0700-00002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3" name="正方形/長方形 812">
          <a:extLst>
            <a:ext uri="{FF2B5EF4-FFF2-40B4-BE49-F238E27FC236}">
              <a16:creationId xmlns:a16="http://schemas.microsoft.com/office/drawing/2014/main" id="{00000000-0008-0000-0700-00002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総務費は、住民一人当たり</a:t>
          </a:r>
          <a:r>
            <a:rPr kumimoji="1" lang="en-US" altLang="ja-JP" sz="1300">
              <a:latin typeface="ＭＳ Ｐゴシック" panose="020B0600070205080204" pitchFamily="50" charset="-128"/>
              <a:ea typeface="ＭＳ Ｐゴシック" panose="020B0600070205080204" pitchFamily="50" charset="-128"/>
            </a:rPr>
            <a:t>255,376</a:t>
          </a:r>
          <a:r>
            <a:rPr kumimoji="1" lang="ja-JP" altLang="en-US" sz="1300">
              <a:latin typeface="ＭＳ Ｐゴシック" panose="020B0600070205080204" pitchFamily="50" charset="-128"/>
              <a:ea typeface="ＭＳ Ｐゴシック" panose="020B0600070205080204" pitchFamily="50" charset="-128"/>
            </a:rPr>
            <a:t>円で前年度対比で</a:t>
          </a:r>
          <a:r>
            <a:rPr kumimoji="1" lang="en-US" altLang="ja-JP" sz="1300">
              <a:latin typeface="ＭＳ Ｐゴシック" panose="020B0600070205080204" pitchFamily="50" charset="-128"/>
              <a:ea typeface="ＭＳ Ｐゴシック" panose="020B0600070205080204" pitchFamily="50" charset="-128"/>
            </a:rPr>
            <a:t>68.8%</a:t>
          </a:r>
          <a:r>
            <a:rPr kumimoji="1" lang="ja-JP" altLang="en-US" sz="1300">
              <a:latin typeface="ＭＳ Ｐゴシック" panose="020B0600070205080204" pitchFamily="50" charset="-128"/>
              <a:ea typeface="ＭＳ Ｐゴシック" panose="020B0600070205080204" pitchFamily="50" charset="-128"/>
            </a:rPr>
            <a:t>の増となっているが、特別定額給付金と新型コロナウイルス感染症対策事業が主要因である。衛生費は、住民一人当たり</a:t>
          </a:r>
          <a:r>
            <a:rPr kumimoji="1" lang="en-US" altLang="ja-JP" sz="1300">
              <a:latin typeface="ＭＳ Ｐゴシック" panose="020B0600070205080204" pitchFamily="50" charset="-128"/>
              <a:ea typeface="ＭＳ Ｐゴシック" panose="020B0600070205080204" pitchFamily="50" charset="-128"/>
            </a:rPr>
            <a:t>125,230</a:t>
          </a:r>
          <a:r>
            <a:rPr kumimoji="1" lang="ja-JP" altLang="en-US" sz="1300">
              <a:latin typeface="ＭＳ Ｐゴシック" panose="020B0600070205080204" pitchFamily="50" charset="-128"/>
              <a:ea typeface="ＭＳ Ｐゴシック" panose="020B0600070205080204" pitchFamily="50" charset="-128"/>
            </a:rPr>
            <a:t>円で、前年度対比</a:t>
          </a:r>
          <a:r>
            <a:rPr kumimoji="1" lang="en-US" altLang="ja-JP" sz="1300">
              <a:latin typeface="ＭＳ Ｐゴシック" panose="020B0600070205080204" pitchFamily="50" charset="-128"/>
              <a:ea typeface="ＭＳ Ｐゴシック" panose="020B0600070205080204" pitchFamily="50" charset="-128"/>
            </a:rPr>
            <a:t>15.9%</a:t>
          </a:r>
          <a:r>
            <a:rPr kumimoji="1" lang="ja-JP" altLang="en-US" sz="1300">
              <a:latin typeface="ＭＳ Ｐゴシック" panose="020B0600070205080204" pitchFamily="50" charset="-128"/>
              <a:ea typeface="ＭＳ Ｐゴシック" panose="020B0600070205080204" pitchFamily="50" charset="-128"/>
            </a:rPr>
            <a:t>の増であり、類似団体平均と比べて非常に高い水準にある。この要因としては、下仁田町及び南牧村２町村で構成する一部事務組合（病院事業・ごみ等処理事業）に対する補助が大きい事にある。農林水産業費は、令和元年度からの繰越事業である小規模農村整備事業工事請負費（２路線）及び林道作業道建設補助（現年度分及び前年度繰越分）により事業費が増加したことから</a:t>
          </a:r>
          <a:r>
            <a:rPr kumimoji="1" lang="en-US" altLang="ja-JP" sz="1300">
              <a:latin typeface="ＭＳ Ｐゴシック" panose="020B0600070205080204" pitchFamily="50" charset="-128"/>
              <a:ea typeface="ＭＳ Ｐゴシック" panose="020B0600070205080204" pitchFamily="50" charset="-128"/>
            </a:rPr>
            <a:t>20.3%</a:t>
          </a:r>
          <a:r>
            <a:rPr kumimoji="1" lang="ja-JP" altLang="en-US" sz="1300">
              <a:latin typeface="ＭＳ Ｐゴシック" panose="020B0600070205080204" pitchFamily="50" charset="-128"/>
              <a:ea typeface="ＭＳ Ｐゴシック" panose="020B0600070205080204" pitchFamily="50" charset="-128"/>
            </a:rPr>
            <a:t>の増となっている。土木費は、住民一人当たり</a:t>
          </a:r>
          <a:r>
            <a:rPr kumimoji="1" lang="en-US" altLang="ja-JP" sz="1300">
              <a:latin typeface="ＭＳ Ｐゴシック" panose="020B0600070205080204" pitchFamily="50" charset="-128"/>
              <a:ea typeface="ＭＳ Ｐゴシック" panose="020B0600070205080204" pitchFamily="50" charset="-128"/>
            </a:rPr>
            <a:t>59,953</a:t>
          </a:r>
          <a:r>
            <a:rPr kumimoji="1" lang="ja-JP" altLang="en-US" sz="1300">
              <a:latin typeface="ＭＳ Ｐゴシック" panose="020B0600070205080204" pitchFamily="50" charset="-128"/>
              <a:ea typeface="ＭＳ Ｐゴシック" panose="020B0600070205080204" pitchFamily="50" charset="-128"/>
            </a:rPr>
            <a:t>円で、類似団体平均と比べ低い水準ではあるが、計画的に道路橋梁工事を行っているところである。消防費は、前年度から開始した西牧防災広場の建設工事のほか、防火水槽設置工事の実施などにより前年度比</a:t>
          </a:r>
          <a:r>
            <a:rPr kumimoji="1" lang="en-US" altLang="ja-JP" sz="1300">
              <a:latin typeface="ＭＳ Ｐゴシック" panose="020B0600070205080204" pitchFamily="50" charset="-128"/>
              <a:ea typeface="ＭＳ Ｐゴシック" panose="020B0600070205080204" pitchFamily="50" charset="-128"/>
            </a:rPr>
            <a:t>20.0%</a:t>
          </a:r>
          <a:r>
            <a:rPr kumimoji="1" lang="ja-JP" altLang="en-US" sz="1300">
              <a:latin typeface="ＭＳ Ｐゴシック" panose="020B0600070205080204" pitchFamily="50" charset="-128"/>
              <a:ea typeface="ＭＳ Ｐゴシック" panose="020B0600070205080204" pitchFamily="50" charset="-128"/>
            </a:rPr>
            <a:t>の増となっている。教育費は、住民一人当たり</a:t>
          </a:r>
          <a:r>
            <a:rPr kumimoji="1" lang="en-US" altLang="ja-JP" sz="1300">
              <a:latin typeface="ＭＳ Ｐゴシック" panose="020B0600070205080204" pitchFamily="50" charset="-128"/>
              <a:ea typeface="ＭＳ Ｐゴシック" panose="020B0600070205080204" pitchFamily="50" charset="-128"/>
            </a:rPr>
            <a:t>64,619</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14.0%</a:t>
          </a:r>
          <a:r>
            <a:rPr kumimoji="1" lang="ja-JP" altLang="en-US" sz="1300">
              <a:latin typeface="ＭＳ Ｐゴシック" panose="020B0600070205080204" pitchFamily="50" charset="-128"/>
              <a:ea typeface="ＭＳ Ｐゴシック" panose="020B0600070205080204" pitchFamily="50" charset="-128"/>
            </a:rPr>
            <a:t>の増となっているが、世界遺産である荒船風穴の番舎遺構ゾーン整備工事（令和元年度からの繰越事業）の実施が主要因である。災害復旧費は、令和元年</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月発生の台風</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号による災害復旧を前年度に引き続き実施したため、住民一人当たり</a:t>
          </a:r>
          <a:r>
            <a:rPr kumimoji="1" lang="en-US" altLang="ja-JP" sz="1300">
              <a:latin typeface="ＭＳ Ｐゴシック" panose="020B0600070205080204" pitchFamily="50" charset="-128"/>
              <a:ea typeface="ＭＳ Ｐゴシック" panose="020B0600070205080204" pitchFamily="50" charset="-128"/>
            </a:rPr>
            <a:t>48,191</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49.3%</a:t>
          </a:r>
          <a:r>
            <a:rPr kumimoji="1" lang="ja-JP" altLang="en-US" sz="1300">
              <a:latin typeface="ＭＳ Ｐゴシック" panose="020B0600070205080204" pitchFamily="50" charset="-128"/>
              <a:ea typeface="ＭＳ Ｐゴシック" panose="020B0600070205080204" pitchFamily="50" charset="-128"/>
            </a:rPr>
            <a:t>の増となっている。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群馬県下仁田町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実質収支比率が</a:t>
          </a:r>
          <a:r>
            <a:rPr kumimoji="1" lang="en-US" altLang="ja-JP" sz="1200">
              <a:latin typeface="ＭＳ ゴシック" pitchFamily="49" charset="-128"/>
              <a:ea typeface="ＭＳ ゴシック" pitchFamily="49" charset="-128"/>
            </a:rPr>
            <a:t>1</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％前後で推移しているが、その要因としては、極力不用額の発生を抑えるように</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月補正予算で減額補正を行っているためである。</a:t>
          </a:r>
        </a:p>
        <a:p>
          <a:r>
            <a:rPr kumimoji="1" lang="ja-JP" altLang="en-US" sz="1200">
              <a:latin typeface="ＭＳ ゴシック" pitchFamily="49" charset="-128"/>
              <a:ea typeface="ＭＳ ゴシック" pitchFamily="49" charset="-128"/>
            </a:rPr>
            <a:t>　財政調整基金残高については、</a:t>
          </a:r>
          <a:r>
            <a:rPr kumimoji="1" lang="en-US" altLang="ja-JP" sz="1200">
              <a:latin typeface="ＭＳ ゴシック" pitchFamily="49" charset="-128"/>
              <a:ea typeface="ＭＳ ゴシック" pitchFamily="49" charset="-128"/>
            </a:rPr>
            <a:t>10</a:t>
          </a:r>
          <a:r>
            <a:rPr kumimoji="1" lang="ja-JP" altLang="en-US" sz="1200">
              <a:latin typeface="ＭＳ ゴシック" pitchFamily="49" charset="-128"/>
              <a:ea typeface="ＭＳ ゴシック" pitchFamily="49" charset="-128"/>
            </a:rPr>
            <a:t>憶円を下回らないようにしている状況であり、下仁田南牧医療事務組合への負担金の増などの要因はあるものの、ここ数年は微増で推移している状況である。</a:t>
          </a:r>
        </a:p>
        <a:p>
          <a:r>
            <a:rPr kumimoji="1" lang="ja-JP" altLang="en-US" sz="1200">
              <a:latin typeface="ＭＳ ゴシック" pitchFamily="49" charset="-128"/>
              <a:ea typeface="ＭＳ ゴシック" pitchFamily="49" charset="-128"/>
            </a:rPr>
            <a:t>　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年度は、財政調整基金を取崩すことなく積み立てを行うことが出来たため、実質単年度収支比率が増加した。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群馬県下仁田町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全ての会計において赤字額は生じていないが、今後も更なる収支の改善を図る必要がある。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88" customWidth="1"/>
    <col min="12" max="12" width="2.26953125" style="188" customWidth="1"/>
    <col min="13" max="17" width="2.36328125" style="188" customWidth="1"/>
    <col min="18" max="119" width="2.08984375" style="188" customWidth="1"/>
    <col min="120" max="16384" width="0" style="188" hidden="1"/>
  </cols>
  <sheetData>
    <row r="1" spans="1:119" ht="33" customHeight="1" x14ac:dyDescent="0.2">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2">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6561250</v>
      </c>
      <c r="BO4" s="433"/>
      <c r="BP4" s="433"/>
      <c r="BQ4" s="433"/>
      <c r="BR4" s="433"/>
      <c r="BS4" s="433"/>
      <c r="BT4" s="433"/>
      <c r="BU4" s="434"/>
      <c r="BV4" s="432">
        <v>5515177</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0.7</v>
      </c>
      <c r="CU4" s="439"/>
      <c r="CV4" s="439"/>
      <c r="CW4" s="439"/>
      <c r="CX4" s="439"/>
      <c r="CY4" s="439"/>
      <c r="CZ4" s="439"/>
      <c r="DA4" s="440"/>
      <c r="DB4" s="438">
        <v>2.2000000000000002</v>
      </c>
      <c r="DC4" s="439"/>
      <c r="DD4" s="439"/>
      <c r="DE4" s="439"/>
      <c r="DF4" s="439"/>
      <c r="DG4" s="439"/>
      <c r="DH4" s="439"/>
      <c r="DI4" s="440"/>
      <c r="DJ4" s="186"/>
      <c r="DK4" s="186"/>
      <c r="DL4" s="186"/>
      <c r="DM4" s="186"/>
      <c r="DN4" s="186"/>
      <c r="DO4" s="186"/>
    </row>
    <row r="5" spans="1:119" ht="18.75" customHeight="1" x14ac:dyDescent="0.2">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6510348</v>
      </c>
      <c r="BO5" s="470"/>
      <c r="BP5" s="470"/>
      <c r="BQ5" s="470"/>
      <c r="BR5" s="470"/>
      <c r="BS5" s="470"/>
      <c r="BT5" s="470"/>
      <c r="BU5" s="471"/>
      <c r="BV5" s="469">
        <v>5419941</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89.8</v>
      </c>
      <c r="CU5" s="467"/>
      <c r="CV5" s="467"/>
      <c r="CW5" s="467"/>
      <c r="CX5" s="467"/>
      <c r="CY5" s="467"/>
      <c r="CZ5" s="467"/>
      <c r="DA5" s="468"/>
      <c r="DB5" s="466">
        <v>93.7</v>
      </c>
      <c r="DC5" s="467"/>
      <c r="DD5" s="467"/>
      <c r="DE5" s="467"/>
      <c r="DF5" s="467"/>
      <c r="DG5" s="467"/>
      <c r="DH5" s="467"/>
      <c r="DI5" s="468"/>
      <c r="DJ5" s="186"/>
      <c r="DK5" s="186"/>
      <c r="DL5" s="186"/>
      <c r="DM5" s="186"/>
      <c r="DN5" s="186"/>
      <c r="DO5" s="186"/>
    </row>
    <row r="6" spans="1:119" ht="18.75" customHeight="1" x14ac:dyDescent="0.2">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50902</v>
      </c>
      <c r="BO6" s="470"/>
      <c r="BP6" s="470"/>
      <c r="BQ6" s="470"/>
      <c r="BR6" s="470"/>
      <c r="BS6" s="470"/>
      <c r="BT6" s="470"/>
      <c r="BU6" s="471"/>
      <c r="BV6" s="469">
        <v>95236</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92.7</v>
      </c>
      <c r="CU6" s="507"/>
      <c r="CV6" s="507"/>
      <c r="CW6" s="507"/>
      <c r="CX6" s="507"/>
      <c r="CY6" s="507"/>
      <c r="CZ6" s="507"/>
      <c r="DA6" s="508"/>
      <c r="DB6" s="506">
        <v>97</v>
      </c>
      <c r="DC6" s="507"/>
      <c r="DD6" s="507"/>
      <c r="DE6" s="507"/>
      <c r="DF6" s="507"/>
      <c r="DG6" s="507"/>
      <c r="DH6" s="507"/>
      <c r="DI6" s="508"/>
      <c r="DJ6" s="186"/>
      <c r="DK6" s="186"/>
      <c r="DL6" s="186"/>
      <c r="DM6" s="186"/>
      <c r="DN6" s="186"/>
      <c r="DO6" s="186"/>
    </row>
    <row r="7" spans="1:119" ht="18.75" customHeight="1" x14ac:dyDescent="0.2">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105</v>
      </c>
      <c r="AV7" s="502"/>
      <c r="AW7" s="502"/>
      <c r="AX7" s="502"/>
      <c r="AY7" s="503" t="s">
        <v>106</v>
      </c>
      <c r="AZ7" s="504"/>
      <c r="BA7" s="504"/>
      <c r="BB7" s="504"/>
      <c r="BC7" s="504"/>
      <c r="BD7" s="504"/>
      <c r="BE7" s="504"/>
      <c r="BF7" s="504"/>
      <c r="BG7" s="504"/>
      <c r="BH7" s="504"/>
      <c r="BI7" s="504"/>
      <c r="BJ7" s="504"/>
      <c r="BK7" s="504"/>
      <c r="BL7" s="504"/>
      <c r="BM7" s="505"/>
      <c r="BN7" s="469">
        <v>28183</v>
      </c>
      <c r="BO7" s="470"/>
      <c r="BP7" s="470"/>
      <c r="BQ7" s="470"/>
      <c r="BR7" s="470"/>
      <c r="BS7" s="470"/>
      <c r="BT7" s="470"/>
      <c r="BU7" s="471"/>
      <c r="BV7" s="469">
        <v>23339</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3480591</v>
      </c>
      <c r="CU7" s="470"/>
      <c r="CV7" s="470"/>
      <c r="CW7" s="470"/>
      <c r="CX7" s="470"/>
      <c r="CY7" s="470"/>
      <c r="CZ7" s="470"/>
      <c r="DA7" s="471"/>
      <c r="DB7" s="469">
        <v>3341838</v>
      </c>
      <c r="DC7" s="470"/>
      <c r="DD7" s="470"/>
      <c r="DE7" s="470"/>
      <c r="DF7" s="470"/>
      <c r="DG7" s="470"/>
      <c r="DH7" s="470"/>
      <c r="DI7" s="471"/>
      <c r="DJ7" s="186"/>
      <c r="DK7" s="186"/>
      <c r="DL7" s="186"/>
      <c r="DM7" s="186"/>
      <c r="DN7" s="186"/>
      <c r="DO7" s="186"/>
    </row>
    <row r="8" spans="1:119" ht="18.75" customHeight="1" thickBot="1" x14ac:dyDescent="0.25">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109</v>
      </c>
      <c r="AV8" s="502"/>
      <c r="AW8" s="502"/>
      <c r="AX8" s="502"/>
      <c r="AY8" s="503" t="s">
        <v>110</v>
      </c>
      <c r="AZ8" s="504"/>
      <c r="BA8" s="504"/>
      <c r="BB8" s="504"/>
      <c r="BC8" s="504"/>
      <c r="BD8" s="504"/>
      <c r="BE8" s="504"/>
      <c r="BF8" s="504"/>
      <c r="BG8" s="504"/>
      <c r="BH8" s="504"/>
      <c r="BI8" s="504"/>
      <c r="BJ8" s="504"/>
      <c r="BK8" s="504"/>
      <c r="BL8" s="504"/>
      <c r="BM8" s="505"/>
      <c r="BN8" s="469">
        <v>22719</v>
      </c>
      <c r="BO8" s="470"/>
      <c r="BP8" s="470"/>
      <c r="BQ8" s="470"/>
      <c r="BR8" s="470"/>
      <c r="BS8" s="470"/>
      <c r="BT8" s="470"/>
      <c r="BU8" s="471"/>
      <c r="BV8" s="469">
        <v>71897</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0.28000000000000003</v>
      </c>
      <c r="CU8" s="510"/>
      <c r="CV8" s="510"/>
      <c r="CW8" s="510"/>
      <c r="CX8" s="510"/>
      <c r="CY8" s="510"/>
      <c r="CZ8" s="510"/>
      <c r="DA8" s="511"/>
      <c r="DB8" s="509">
        <v>0.28999999999999998</v>
      </c>
      <c r="DC8" s="510"/>
      <c r="DD8" s="510"/>
      <c r="DE8" s="510"/>
      <c r="DF8" s="510"/>
      <c r="DG8" s="510"/>
      <c r="DH8" s="510"/>
      <c r="DI8" s="511"/>
      <c r="DJ8" s="186"/>
      <c r="DK8" s="186"/>
      <c r="DL8" s="186"/>
      <c r="DM8" s="186"/>
      <c r="DN8" s="186"/>
      <c r="DO8" s="186"/>
    </row>
    <row r="9" spans="1:119" ht="18.75" customHeight="1" thickBot="1" x14ac:dyDescent="0.25">
      <c r="A9" s="187"/>
      <c r="B9" s="463" t="s">
        <v>112</v>
      </c>
      <c r="C9" s="464"/>
      <c r="D9" s="464"/>
      <c r="E9" s="464"/>
      <c r="F9" s="464"/>
      <c r="G9" s="464"/>
      <c r="H9" s="464"/>
      <c r="I9" s="464"/>
      <c r="J9" s="464"/>
      <c r="K9" s="512"/>
      <c r="L9" s="513" t="s">
        <v>113</v>
      </c>
      <c r="M9" s="514"/>
      <c r="N9" s="514"/>
      <c r="O9" s="514"/>
      <c r="P9" s="514"/>
      <c r="Q9" s="515"/>
      <c r="R9" s="516">
        <v>6576</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94</v>
      </c>
      <c r="AV9" s="502"/>
      <c r="AW9" s="502"/>
      <c r="AX9" s="502"/>
      <c r="AY9" s="503" t="s">
        <v>116</v>
      </c>
      <c r="AZ9" s="504"/>
      <c r="BA9" s="504"/>
      <c r="BB9" s="504"/>
      <c r="BC9" s="504"/>
      <c r="BD9" s="504"/>
      <c r="BE9" s="504"/>
      <c r="BF9" s="504"/>
      <c r="BG9" s="504"/>
      <c r="BH9" s="504"/>
      <c r="BI9" s="504"/>
      <c r="BJ9" s="504"/>
      <c r="BK9" s="504"/>
      <c r="BL9" s="504"/>
      <c r="BM9" s="505"/>
      <c r="BN9" s="469">
        <v>-49178</v>
      </c>
      <c r="BO9" s="470"/>
      <c r="BP9" s="470"/>
      <c r="BQ9" s="470"/>
      <c r="BR9" s="470"/>
      <c r="BS9" s="470"/>
      <c r="BT9" s="470"/>
      <c r="BU9" s="471"/>
      <c r="BV9" s="469">
        <v>-4144</v>
      </c>
      <c r="BW9" s="470"/>
      <c r="BX9" s="470"/>
      <c r="BY9" s="470"/>
      <c r="BZ9" s="470"/>
      <c r="CA9" s="470"/>
      <c r="CB9" s="470"/>
      <c r="CC9" s="471"/>
      <c r="CD9" s="472" t="s">
        <v>117</v>
      </c>
      <c r="CE9" s="473"/>
      <c r="CF9" s="473"/>
      <c r="CG9" s="473"/>
      <c r="CH9" s="473"/>
      <c r="CI9" s="473"/>
      <c r="CJ9" s="473"/>
      <c r="CK9" s="473"/>
      <c r="CL9" s="473"/>
      <c r="CM9" s="473"/>
      <c r="CN9" s="473"/>
      <c r="CO9" s="473"/>
      <c r="CP9" s="473"/>
      <c r="CQ9" s="473"/>
      <c r="CR9" s="473"/>
      <c r="CS9" s="474"/>
      <c r="CT9" s="466">
        <v>15.4</v>
      </c>
      <c r="CU9" s="467"/>
      <c r="CV9" s="467"/>
      <c r="CW9" s="467"/>
      <c r="CX9" s="467"/>
      <c r="CY9" s="467"/>
      <c r="CZ9" s="467"/>
      <c r="DA9" s="468"/>
      <c r="DB9" s="466">
        <v>17.399999999999999</v>
      </c>
      <c r="DC9" s="467"/>
      <c r="DD9" s="467"/>
      <c r="DE9" s="467"/>
      <c r="DF9" s="467"/>
      <c r="DG9" s="467"/>
      <c r="DH9" s="467"/>
      <c r="DI9" s="468"/>
      <c r="DJ9" s="186"/>
      <c r="DK9" s="186"/>
      <c r="DL9" s="186"/>
      <c r="DM9" s="186"/>
      <c r="DN9" s="186"/>
      <c r="DO9" s="186"/>
    </row>
    <row r="10" spans="1:119" ht="18.75" customHeight="1" thickBot="1" x14ac:dyDescent="0.25">
      <c r="A10" s="187"/>
      <c r="B10" s="463"/>
      <c r="C10" s="464"/>
      <c r="D10" s="464"/>
      <c r="E10" s="464"/>
      <c r="F10" s="464"/>
      <c r="G10" s="464"/>
      <c r="H10" s="464"/>
      <c r="I10" s="464"/>
      <c r="J10" s="464"/>
      <c r="K10" s="512"/>
      <c r="L10" s="519" t="s">
        <v>118</v>
      </c>
      <c r="M10" s="499"/>
      <c r="N10" s="499"/>
      <c r="O10" s="499"/>
      <c r="P10" s="499"/>
      <c r="Q10" s="500"/>
      <c r="R10" s="520">
        <v>7564</v>
      </c>
      <c r="S10" s="521"/>
      <c r="T10" s="521"/>
      <c r="U10" s="521"/>
      <c r="V10" s="522"/>
      <c r="W10" s="457"/>
      <c r="X10" s="458"/>
      <c r="Y10" s="458"/>
      <c r="Z10" s="458"/>
      <c r="AA10" s="458"/>
      <c r="AB10" s="458"/>
      <c r="AC10" s="458"/>
      <c r="AD10" s="458"/>
      <c r="AE10" s="458"/>
      <c r="AF10" s="458"/>
      <c r="AG10" s="458"/>
      <c r="AH10" s="458"/>
      <c r="AI10" s="458"/>
      <c r="AJ10" s="458"/>
      <c r="AK10" s="458"/>
      <c r="AL10" s="461"/>
      <c r="AM10" s="498" t="s">
        <v>119</v>
      </c>
      <c r="AN10" s="499"/>
      <c r="AO10" s="499"/>
      <c r="AP10" s="499"/>
      <c r="AQ10" s="499"/>
      <c r="AR10" s="499"/>
      <c r="AS10" s="499"/>
      <c r="AT10" s="500"/>
      <c r="AU10" s="501" t="s">
        <v>120</v>
      </c>
      <c r="AV10" s="502"/>
      <c r="AW10" s="502"/>
      <c r="AX10" s="502"/>
      <c r="AY10" s="503" t="s">
        <v>121</v>
      </c>
      <c r="AZ10" s="504"/>
      <c r="BA10" s="504"/>
      <c r="BB10" s="504"/>
      <c r="BC10" s="504"/>
      <c r="BD10" s="504"/>
      <c r="BE10" s="504"/>
      <c r="BF10" s="504"/>
      <c r="BG10" s="504"/>
      <c r="BH10" s="504"/>
      <c r="BI10" s="504"/>
      <c r="BJ10" s="504"/>
      <c r="BK10" s="504"/>
      <c r="BL10" s="504"/>
      <c r="BM10" s="505"/>
      <c r="BN10" s="469">
        <v>226939</v>
      </c>
      <c r="BO10" s="470"/>
      <c r="BP10" s="470"/>
      <c r="BQ10" s="470"/>
      <c r="BR10" s="470"/>
      <c r="BS10" s="470"/>
      <c r="BT10" s="470"/>
      <c r="BU10" s="471"/>
      <c r="BV10" s="469">
        <v>40302</v>
      </c>
      <c r="BW10" s="470"/>
      <c r="BX10" s="470"/>
      <c r="BY10" s="470"/>
      <c r="BZ10" s="470"/>
      <c r="CA10" s="470"/>
      <c r="CB10" s="470"/>
      <c r="CC10" s="47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63"/>
      <c r="C11" s="464"/>
      <c r="D11" s="464"/>
      <c r="E11" s="464"/>
      <c r="F11" s="464"/>
      <c r="G11" s="464"/>
      <c r="H11" s="464"/>
      <c r="I11" s="464"/>
      <c r="J11" s="464"/>
      <c r="K11" s="512"/>
      <c r="L11" s="523" t="s">
        <v>123</v>
      </c>
      <c r="M11" s="524"/>
      <c r="N11" s="524"/>
      <c r="O11" s="524"/>
      <c r="P11" s="524"/>
      <c r="Q11" s="525"/>
      <c r="R11" s="526" t="s">
        <v>124</v>
      </c>
      <c r="S11" s="527"/>
      <c r="T11" s="527"/>
      <c r="U11" s="527"/>
      <c r="V11" s="528"/>
      <c r="W11" s="457"/>
      <c r="X11" s="458"/>
      <c r="Y11" s="458"/>
      <c r="Z11" s="458"/>
      <c r="AA11" s="458"/>
      <c r="AB11" s="458"/>
      <c r="AC11" s="458"/>
      <c r="AD11" s="458"/>
      <c r="AE11" s="458"/>
      <c r="AF11" s="458"/>
      <c r="AG11" s="458"/>
      <c r="AH11" s="458"/>
      <c r="AI11" s="458"/>
      <c r="AJ11" s="458"/>
      <c r="AK11" s="458"/>
      <c r="AL11" s="461"/>
      <c r="AM11" s="498" t="s">
        <v>125</v>
      </c>
      <c r="AN11" s="499"/>
      <c r="AO11" s="499"/>
      <c r="AP11" s="499"/>
      <c r="AQ11" s="499"/>
      <c r="AR11" s="499"/>
      <c r="AS11" s="499"/>
      <c r="AT11" s="500"/>
      <c r="AU11" s="501" t="s">
        <v>126</v>
      </c>
      <c r="AV11" s="502"/>
      <c r="AW11" s="502"/>
      <c r="AX11" s="502"/>
      <c r="AY11" s="503" t="s">
        <v>127</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128</v>
      </c>
      <c r="CE11" s="473"/>
      <c r="CF11" s="473"/>
      <c r="CG11" s="473"/>
      <c r="CH11" s="473"/>
      <c r="CI11" s="473"/>
      <c r="CJ11" s="473"/>
      <c r="CK11" s="473"/>
      <c r="CL11" s="473"/>
      <c r="CM11" s="473"/>
      <c r="CN11" s="473"/>
      <c r="CO11" s="473"/>
      <c r="CP11" s="473"/>
      <c r="CQ11" s="473"/>
      <c r="CR11" s="473"/>
      <c r="CS11" s="474"/>
      <c r="CT11" s="509" t="s">
        <v>129</v>
      </c>
      <c r="CU11" s="510"/>
      <c r="CV11" s="510"/>
      <c r="CW11" s="510"/>
      <c r="CX11" s="510"/>
      <c r="CY11" s="510"/>
      <c r="CZ11" s="510"/>
      <c r="DA11" s="511"/>
      <c r="DB11" s="509" t="s">
        <v>129</v>
      </c>
      <c r="DC11" s="510"/>
      <c r="DD11" s="510"/>
      <c r="DE11" s="510"/>
      <c r="DF11" s="510"/>
      <c r="DG11" s="510"/>
      <c r="DH11" s="510"/>
      <c r="DI11" s="511"/>
      <c r="DJ11" s="186"/>
      <c r="DK11" s="186"/>
      <c r="DL11" s="186"/>
      <c r="DM11" s="186"/>
      <c r="DN11" s="186"/>
      <c r="DO11" s="186"/>
    </row>
    <row r="12" spans="1:119" ht="18.75" customHeight="1" x14ac:dyDescent="0.2">
      <c r="A12" s="187"/>
      <c r="B12" s="529" t="s">
        <v>130</v>
      </c>
      <c r="C12" s="530"/>
      <c r="D12" s="530"/>
      <c r="E12" s="530"/>
      <c r="F12" s="530"/>
      <c r="G12" s="530"/>
      <c r="H12" s="530"/>
      <c r="I12" s="530"/>
      <c r="J12" s="530"/>
      <c r="K12" s="531"/>
      <c r="L12" s="538" t="s">
        <v>131</v>
      </c>
      <c r="M12" s="539"/>
      <c r="N12" s="539"/>
      <c r="O12" s="539"/>
      <c r="P12" s="539"/>
      <c r="Q12" s="540"/>
      <c r="R12" s="541">
        <v>7007</v>
      </c>
      <c r="S12" s="542"/>
      <c r="T12" s="542"/>
      <c r="U12" s="542"/>
      <c r="V12" s="543"/>
      <c r="W12" s="544" t="s">
        <v>1</v>
      </c>
      <c r="X12" s="502"/>
      <c r="Y12" s="502"/>
      <c r="Z12" s="502"/>
      <c r="AA12" s="502"/>
      <c r="AB12" s="545"/>
      <c r="AC12" s="546" t="s">
        <v>132</v>
      </c>
      <c r="AD12" s="547"/>
      <c r="AE12" s="547"/>
      <c r="AF12" s="547"/>
      <c r="AG12" s="548"/>
      <c r="AH12" s="546" t="s">
        <v>133</v>
      </c>
      <c r="AI12" s="547"/>
      <c r="AJ12" s="547"/>
      <c r="AK12" s="547"/>
      <c r="AL12" s="549"/>
      <c r="AM12" s="498" t="s">
        <v>134</v>
      </c>
      <c r="AN12" s="499"/>
      <c r="AO12" s="499"/>
      <c r="AP12" s="499"/>
      <c r="AQ12" s="499"/>
      <c r="AR12" s="499"/>
      <c r="AS12" s="499"/>
      <c r="AT12" s="500"/>
      <c r="AU12" s="501" t="s">
        <v>135</v>
      </c>
      <c r="AV12" s="502"/>
      <c r="AW12" s="502"/>
      <c r="AX12" s="502"/>
      <c r="AY12" s="503" t="s">
        <v>136</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18183</v>
      </c>
      <c r="BW12" s="470"/>
      <c r="BX12" s="470"/>
      <c r="BY12" s="470"/>
      <c r="BZ12" s="470"/>
      <c r="CA12" s="470"/>
      <c r="CB12" s="470"/>
      <c r="CC12" s="471"/>
      <c r="CD12" s="472" t="s">
        <v>137</v>
      </c>
      <c r="CE12" s="473"/>
      <c r="CF12" s="473"/>
      <c r="CG12" s="473"/>
      <c r="CH12" s="473"/>
      <c r="CI12" s="473"/>
      <c r="CJ12" s="473"/>
      <c r="CK12" s="473"/>
      <c r="CL12" s="473"/>
      <c r="CM12" s="473"/>
      <c r="CN12" s="473"/>
      <c r="CO12" s="473"/>
      <c r="CP12" s="473"/>
      <c r="CQ12" s="473"/>
      <c r="CR12" s="473"/>
      <c r="CS12" s="474"/>
      <c r="CT12" s="509" t="s">
        <v>138</v>
      </c>
      <c r="CU12" s="510"/>
      <c r="CV12" s="510"/>
      <c r="CW12" s="510"/>
      <c r="CX12" s="510"/>
      <c r="CY12" s="510"/>
      <c r="CZ12" s="510"/>
      <c r="DA12" s="511"/>
      <c r="DB12" s="509" t="s">
        <v>138</v>
      </c>
      <c r="DC12" s="510"/>
      <c r="DD12" s="510"/>
      <c r="DE12" s="510"/>
      <c r="DF12" s="510"/>
      <c r="DG12" s="510"/>
      <c r="DH12" s="510"/>
      <c r="DI12" s="511"/>
      <c r="DJ12" s="186"/>
      <c r="DK12" s="186"/>
      <c r="DL12" s="186"/>
      <c r="DM12" s="186"/>
      <c r="DN12" s="186"/>
      <c r="DO12" s="186"/>
    </row>
    <row r="13" spans="1:119" ht="18.75" customHeight="1" x14ac:dyDescent="0.2">
      <c r="A13" s="187"/>
      <c r="B13" s="532"/>
      <c r="C13" s="533"/>
      <c r="D13" s="533"/>
      <c r="E13" s="533"/>
      <c r="F13" s="533"/>
      <c r="G13" s="533"/>
      <c r="H13" s="533"/>
      <c r="I13" s="533"/>
      <c r="J13" s="533"/>
      <c r="K13" s="534"/>
      <c r="L13" s="197"/>
      <c r="M13" s="560" t="s">
        <v>139</v>
      </c>
      <c r="N13" s="561"/>
      <c r="O13" s="561"/>
      <c r="P13" s="561"/>
      <c r="Q13" s="562"/>
      <c r="R13" s="553">
        <v>6969</v>
      </c>
      <c r="S13" s="554"/>
      <c r="T13" s="554"/>
      <c r="U13" s="554"/>
      <c r="V13" s="555"/>
      <c r="W13" s="485" t="s">
        <v>140</v>
      </c>
      <c r="X13" s="486"/>
      <c r="Y13" s="486"/>
      <c r="Z13" s="486"/>
      <c r="AA13" s="486"/>
      <c r="AB13" s="476"/>
      <c r="AC13" s="520">
        <v>481</v>
      </c>
      <c r="AD13" s="521"/>
      <c r="AE13" s="521"/>
      <c r="AF13" s="521"/>
      <c r="AG13" s="563"/>
      <c r="AH13" s="520">
        <v>436</v>
      </c>
      <c r="AI13" s="521"/>
      <c r="AJ13" s="521"/>
      <c r="AK13" s="521"/>
      <c r="AL13" s="522"/>
      <c r="AM13" s="498" t="s">
        <v>141</v>
      </c>
      <c r="AN13" s="499"/>
      <c r="AO13" s="499"/>
      <c r="AP13" s="499"/>
      <c r="AQ13" s="499"/>
      <c r="AR13" s="499"/>
      <c r="AS13" s="499"/>
      <c r="AT13" s="500"/>
      <c r="AU13" s="501" t="s">
        <v>135</v>
      </c>
      <c r="AV13" s="502"/>
      <c r="AW13" s="502"/>
      <c r="AX13" s="502"/>
      <c r="AY13" s="503" t="s">
        <v>142</v>
      </c>
      <c r="AZ13" s="504"/>
      <c r="BA13" s="504"/>
      <c r="BB13" s="504"/>
      <c r="BC13" s="504"/>
      <c r="BD13" s="504"/>
      <c r="BE13" s="504"/>
      <c r="BF13" s="504"/>
      <c r="BG13" s="504"/>
      <c r="BH13" s="504"/>
      <c r="BI13" s="504"/>
      <c r="BJ13" s="504"/>
      <c r="BK13" s="504"/>
      <c r="BL13" s="504"/>
      <c r="BM13" s="505"/>
      <c r="BN13" s="469">
        <v>177761</v>
      </c>
      <c r="BO13" s="470"/>
      <c r="BP13" s="470"/>
      <c r="BQ13" s="470"/>
      <c r="BR13" s="470"/>
      <c r="BS13" s="470"/>
      <c r="BT13" s="470"/>
      <c r="BU13" s="471"/>
      <c r="BV13" s="469">
        <v>17975</v>
      </c>
      <c r="BW13" s="470"/>
      <c r="BX13" s="470"/>
      <c r="BY13" s="470"/>
      <c r="BZ13" s="470"/>
      <c r="CA13" s="470"/>
      <c r="CB13" s="470"/>
      <c r="CC13" s="471"/>
      <c r="CD13" s="472" t="s">
        <v>143</v>
      </c>
      <c r="CE13" s="473"/>
      <c r="CF13" s="473"/>
      <c r="CG13" s="473"/>
      <c r="CH13" s="473"/>
      <c r="CI13" s="473"/>
      <c r="CJ13" s="473"/>
      <c r="CK13" s="473"/>
      <c r="CL13" s="473"/>
      <c r="CM13" s="473"/>
      <c r="CN13" s="473"/>
      <c r="CO13" s="473"/>
      <c r="CP13" s="473"/>
      <c r="CQ13" s="473"/>
      <c r="CR13" s="473"/>
      <c r="CS13" s="474"/>
      <c r="CT13" s="466">
        <v>8.6</v>
      </c>
      <c r="CU13" s="467"/>
      <c r="CV13" s="467"/>
      <c r="CW13" s="467"/>
      <c r="CX13" s="467"/>
      <c r="CY13" s="467"/>
      <c r="CZ13" s="467"/>
      <c r="DA13" s="468"/>
      <c r="DB13" s="466">
        <v>9.3000000000000007</v>
      </c>
      <c r="DC13" s="467"/>
      <c r="DD13" s="467"/>
      <c r="DE13" s="467"/>
      <c r="DF13" s="467"/>
      <c r="DG13" s="467"/>
      <c r="DH13" s="467"/>
      <c r="DI13" s="468"/>
      <c r="DJ13" s="186"/>
      <c r="DK13" s="186"/>
      <c r="DL13" s="186"/>
      <c r="DM13" s="186"/>
      <c r="DN13" s="186"/>
      <c r="DO13" s="186"/>
    </row>
    <row r="14" spans="1:119" ht="18.75" customHeight="1" thickBot="1" x14ac:dyDescent="0.25">
      <c r="A14" s="187"/>
      <c r="B14" s="532"/>
      <c r="C14" s="533"/>
      <c r="D14" s="533"/>
      <c r="E14" s="533"/>
      <c r="F14" s="533"/>
      <c r="G14" s="533"/>
      <c r="H14" s="533"/>
      <c r="I14" s="533"/>
      <c r="J14" s="533"/>
      <c r="K14" s="534"/>
      <c r="L14" s="550" t="s">
        <v>144</v>
      </c>
      <c r="M14" s="551"/>
      <c r="N14" s="551"/>
      <c r="O14" s="551"/>
      <c r="P14" s="551"/>
      <c r="Q14" s="552"/>
      <c r="R14" s="553">
        <v>7225</v>
      </c>
      <c r="S14" s="554"/>
      <c r="T14" s="554"/>
      <c r="U14" s="554"/>
      <c r="V14" s="555"/>
      <c r="W14" s="459"/>
      <c r="X14" s="460"/>
      <c r="Y14" s="460"/>
      <c r="Z14" s="460"/>
      <c r="AA14" s="460"/>
      <c r="AB14" s="449"/>
      <c r="AC14" s="556">
        <v>13.1</v>
      </c>
      <c r="AD14" s="557"/>
      <c r="AE14" s="557"/>
      <c r="AF14" s="557"/>
      <c r="AG14" s="558"/>
      <c r="AH14" s="556">
        <v>10.6</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145</v>
      </c>
      <c r="CE14" s="565"/>
      <c r="CF14" s="565"/>
      <c r="CG14" s="565"/>
      <c r="CH14" s="565"/>
      <c r="CI14" s="565"/>
      <c r="CJ14" s="565"/>
      <c r="CK14" s="565"/>
      <c r="CL14" s="565"/>
      <c r="CM14" s="565"/>
      <c r="CN14" s="565"/>
      <c r="CO14" s="565"/>
      <c r="CP14" s="565"/>
      <c r="CQ14" s="565"/>
      <c r="CR14" s="565"/>
      <c r="CS14" s="566"/>
      <c r="CT14" s="567">
        <v>26.2</v>
      </c>
      <c r="CU14" s="568"/>
      <c r="CV14" s="568"/>
      <c r="CW14" s="568"/>
      <c r="CX14" s="568"/>
      <c r="CY14" s="568"/>
      <c r="CZ14" s="568"/>
      <c r="DA14" s="569"/>
      <c r="DB14" s="567">
        <v>40</v>
      </c>
      <c r="DC14" s="568"/>
      <c r="DD14" s="568"/>
      <c r="DE14" s="568"/>
      <c r="DF14" s="568"/>
      <c r="DG14" s="568"/>
      <c r="DH14" s="568"/>
      <c r="DI14" s="569"/>
      <c r="DJ14" s="186"/>
      <c r="DK14" s="186"/>
      <c r="DL14" s="186"/>
      <c r="DM14" s="186"/>
      <c r="DN14" s="186"/>
      <c r="DO14" s="186"/>
    </row>
    <row r="15" spans="1:119" ht="18.75" customHeight="1" x14ac:dyDescent="0.2">
      <c r="A15" s="187"/>
      <c r="B15" s="532"/>
      <c r="C15" s="533"/>
      <c r="D15" s="533"/>
      <c r="E15" s="533"/>
      <c r="F15" s="533"/>
      <c r="G15" s="533"/>
      <c r="H15" s="533"/>
      <c r="I15" s="533"/>
      <c r="J15" s="533"/>
      <c r="K15" s="534"/>
      <c r="L15" s="197"/>
      <c r="M15" s="560" t="s">
        <v>139</v>
      </c>
      <c r="N15" s="561"/>
      <c r="O15" s="561"/>
      <c r="P15" s="561"/>
      <c r="Q15" s="562"/>
      <c r="R15" s="553">
        <v>7187</v>
      </c>
      <c r="S15" s="554"/>
      <c r="T15" s="554"/>
      <c r="U15" s="554"/>
      <c r="V15" s="555"/>
      <c r="W15" s="485" t="s">
        <v>146</v>
      </c>
      <c r="X15" s="486"/>
      <c r="Y15" s="486"/>
      <c r="Z15" s="486"/>
      <c r="AA15" s="486"/>
      <c r="AB15" s="476"/>
      <c r="AC15" s="520">
        <v>1399</v>
      </c>
      <c r="AD15" s="521"/>
      <c r="AE15" s="521"/>
      <c r="AF15" s="521"/>
      <c r="AG15" s="563"/>
      <c r="AH15" s="520">
        <v>1602</v>
      </c>
      <c r="AI15" s="521"/>
      <c r="AJ15" s="521"/>
      <c r="AK15" s="521"/>
      <c r="AL15" s="522"/>
      <c r="AM15" s="498"/>
      <c r="AN15" s="499"/>
      <c r="AO15" s="499"/>
      <c r="AP15" s="499"/>
      <c r="AQ15" s="499"/>
      <c r="AR15" s="499"/>
      <c r="AS15" s="499"/>
      <c r="AT15" s="500"/>
      <c r="AU15" s="501"/>
      <c r="AV15" s="502"/>
      <c r="AW15" s="502"/>
      <c r="AX15" s="502"/>
      <c r="AY15" s="429" t="s">
        <v>147</v>
      </c>
      <c r="AZ15" s="430"/>
      <c r="BA15" s="430"/>
      <c r="BB15" s="430"/>
      <c r="BC15" s="430"/>
      <c r="BD15" s="430"/>
      <c r="BE15" s="430"/>
      <c r="BF15" s="430"/>
      <c r="BG15" s="430"/>
      <c r="BH15" s="430"/>
      <c r="BI15" s="430"/>
      <c r="BJ15" s="430"/>
      <c r="BK15" s="430"/>
      <c r="BL15" s="430"/>
      <c r="BM15" s="431"/>
      <c r="BN15" s="432">
        <v>889414</v>
      </c>
      <c r="BO15" s="433"/>
      <c r="BP15" s="433"/>
      <c r="BQ15" s="433"/>
      <c r="BR15" s="433"/>
      <c r="BS15" s="433"/>
      <c r="BT15" s="433"/>
      <c r="BU15" s="434"/>
      <c r="BV15" s="432">
        <v>852787</v>
      </c>
      <c r="BW15" s="433"/>
      <c r="BX15" s="433"/>
      <c r="BY15" s="433"/>
      <c r="BZ15" s="433"/>
      <c r="CA15" s="433"/>
      <c r="CB15" s="433"/>
      <c r="CC15" s="434"/>
      <c r="CD15" s="570" t="s">
        <v>148</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32"/>
      <c r="C16" s="533"/>
      <c r="D16" s="533"/>
      <c r="E16" s="533"/>
      <c r="F16" s="533"/>
      <c r="G16" s="533"/>
      <c r="H16" s="533"/>
      <c r="I16" s="533"/>
      <c r="J16" s="533"/>
      <c r="K16" s="534"/>
      <c r="L16" s="550" t="s">
        <v>149</v>
      </c>
      <c r="M16" s="581"/>
      <c r="N16" s="581"/>
      <c r="O16" s="581"/>
      <c r="P16" s="581"/>
      <c r="Q16" s="582"/>
      <c r="R16" s="573" t="s">
        <v>150</v>
      </c>
      <c r="S16" s="574"/>
      <c r="T16" s="574"/>
      <c r="U16" s="574"/>
      <c r="V16" s="575"/>
      <c r="W16" s="459"/>
      <c r="X16" s="460"/>
      <c r="Y16" s="460"/>
      <c r="Z16" s="460"/>
      <c r="AA16" s="460"/>
      <c r="AB16" s="449"/>
      <c r="AC16" s="556">
        <v>38.200000000000003</v>
      </c>
      <c r="AD16" s="557"/>
      <c r="AE16" s="557"/>
      <c r="AF16" s="557"/>
      <c r="AG16" s="558"/>
      <c r="AH16" s="556">
        <v>39</v>
      </c>
      <c r="AI16" s="557"/>
      <c r="AJ16" s="557"/>
      <c r="AK16" s="557"/>
      <c r="AL16" s="559"/>
      <c r="AM16" s="498"/>
      <c r="AN16" s="499"/>
      <c r="AO16" s="499"/>
      <c r="AP16" s="499"/>
      <c r="AQ16" s="499"/>
      <c r="AR16" s="499"/>
      <c r="AS16" s="499"/>
      <c r="AT16" s="500"/>
      <c r="AU16" s="501"/>
      <c r="AV16" s="502"/>
      <c r="AW16" s="502"/>
      <c r="AX16" s="502"/>
      <c r="AY16" s="503" t="s">
        <v>151</v>
      </c>
      <c r="AZ16" s="504"/>
      <c r="BA16" s="504"/>
      <c r="BB16" s="504"/>
      <c r="BC16" s="504"/>
      <c r="BD16" s="504"/>
      <c r="BE16" s="504"/>
      <c r="BF16" s="504"/>
      <c r="BG16" s="504"/>
      <c r="BH16" s="504"/>
      <c r="BI16" s="504"/>
      <c r="BJ16" s="504"/>
      <c r="BK16" s="504"/>
      <c r="BL16" s="504"/>
      <c r="BM16" s="505"/>
      <c r="BN16" s="469">
        <v>3153912</v>
      </c>
      <c r="BO16" s="470"/>
      <c r="BP16" s="470"/>
      <c r="BQ16" s="470"/>
      <c r="BR16" s="470"/>
      <c r="BS16" s="470"/>
      <c r="BT16" s="470"/>
      <c r="BU16" s="471"/>
      <c r="BV16" s="469">
        <v>3005606</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5">
      <c r="A17" s="187"/>
      <c r="B17" s="535"/>
      <c r="C17" s="536"/>
      <c r="D17" s="536"/>
      <c r="E17" s="536"/>
      <c r="F17" s="536"/>
      <c r="G17" s="536"/>
      <c r="H17" s="536"/>
      <c r="I17" s="536"/>
      <c r="J17" s="536"/>
      <c r="K17" s="537"/>
      <c r="L17" s="202"/>
      <c r="M17" s="576" t="s">
        <v>152</v>
      </c>
      <c r="N17" s="577"/>
      <c r="O17" s="577"/>
      <c r="P17" s="577"/>
      <c r="Q17" s="578"/>
      <c r="R17" s="573" t="s">
        <v>150</v>
      </c>
      <c r="S17" s="574"/>
      <c r="T17" s="574"/>
      <c r="U17" s="574"/>
      <c r="V17" s="575"/>
      <c r="W17" s="485" t="s">
        <v>153</v>
      </c>
      <c r="X17" s="486"/>
      <c r="Y17" s="486"/>
      <c r="Z17" s="486"/>
      <c r="AA17" s="486"/>
      <c r="AB17" s="476"/>
      <c r="AC17" s="520">
        <v>1779</v>
      </c>
      <c r="AD17" s="521"/>
      <c r="AE17" s="521"/>
      <c r="AF17" s="521"/>
      <c r="AG17" s="563"/>
      <c r="AH17" s="520">
        <v>2066</v>
      </c>
      <c r="AI17" s="521"/>
      <c r="AJ17" s="521"/>
      <c r="AK17" s="521"/>
      <c r="AL17" s="522"/>
      <c r="AM17" s="498"/>
      <c r="AN17" s="499"/>
      <c r="AO17" s="499"/>
      <c r="AP17" s="499"/>
      <c r="AQ17" s="499"/>
      <c r="AR17" s="499"/>
      <c r="AS17" s="499"/>
      <c r="AT17" s="500"/>
      <c r="AU17" s="501"/>
      <c r="AV17" s="502"/>
      <c r="AW17" s="502"/>
      <c r="AX17" s="502"/>
      <c r="AY17" s="503" t="s">
        <v>154</v>
      </c>
      <c r="AZ17" s="504"/>
      <c r="BA17" s="504"/>
      <c r="BB17" s="504"/>
      <c r="BC17" s="504"/>
      <c r="BD17" s="504"/>
      <c r="BE17" s="504"/>
      <c r="BF17" s="504"/>
      <c r="BG17" s="504"/>
      <c r="BH17" s="504"/>
      <c r="BI17" s="504"/>
      <c r="BJ17" s="504"/>
      <c r="BK17" s="504"/>
      <c r="BL17" s="504"/>
      <c r="BM17" s="505"/>
      <c r="BN17" s="469">
        <v>1108117</v>
      </c>
      <c r="BO17" s="470"/>
      <c r="BP17" s="470"/>
      <c r="BQ17" s="470"/>
      <c r="BR17" s="470"/>
      <c r="BS17" s="470"/>
      <c r="BT17" s="470"/>
      <c r="BU17" s="471"/>
      <c r="BV17" s="469">
        <v>1074763</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5">
      <c r="A18" s="187"/>
      <c r="B18" s="583" t="s">
        <v>155</v>
      </c>
      <c r="C18" s="512"/>
      <c r="D18" s="512"/>
      <c r="E18" s="584"/>
      <c r="F18" s="584"/>
      <c r="G18" s="584"/>
      <c r="H18" s="584"/>
      <c r="I18" s="584"/>
      <c r="J18" s="584"/>
      <c r="K18" s="584"/>
      <c r="L18" s="585">
        <v>188.38</v>
      </c>
      <c r="M18" s="585"/>
      <c r="N18" s="585"/>
      <c r="O18" s="585"/>
      <c r="P18" s="585"/>
      <c r="Q18" s="585"/>
      <c r="R18" s="586"/>
      <c r="S18" s="586"/>
      <c r="T18" s="586"/>
      <c r="U18" s="586"/>
      <c r="V18" s="587"/>
      <c r="W18" s="487"/>
      <c r="X18" s="488"/>
      <c r="Y18" s="488"/>
      <c r="Z18" s="488"/>
      <c r="AA18" s="488"/>
      <c r="AB18" s="479"/>
      <c r="AC18" s="588">
        <v>48.6</v>
      </c>
      <c r="AD18" s="589"/>
      <c r="AE18" s="589"/>
      <c r="AF18" s="589"/>
      <c r="AG18" s="590"/>
      <c r="AH18" s="588">
        <v>50.3</v>
      </c>
      <c r="AI18" s="589"/>
      <c r="AJ18" s="589"/>
      <c r="AK18" s="589"/>
      <c r="AL18" s="591"/>
      <c r="AM18" s="498"/>
      <c r="AN18" s="499"/>
      <c r="AO18" s="499"/>
      <c r="AP18" s="499"/>
      <c r="AQ18" s="499"/>
      <c r="AR18" s="499"/>
      <c r="AS18" s="499"/>
      <c r="AT18" s="500"/>
      <c r="AU18" s="501"/>
      <c r="AV18" s="502"/>
      <c r="AW18" s="502"/>
      <c r="AX18" s="502"/>
      <c r="AY18" s="503" t="s">
        <v>156</v>
      </c>
      <c r="AZ18" s="504"/>
      <c r="BA18" s="504"/>
      <c r="BB18" s="504"/>
      <c r="BC18" s="504"/>
      <c r="BD18" s="504"/>
      <c r="BE18" s="504"/>
      <c r="BF18" s="504"/>
      <c r="BG18" s="504"/>
      <c r="BH18" s="504"/>
      <c r="BI18" s="504"/>
      <c r="BJ18" s="504"/>
      <c r="BK18" s="504"/>
      <c r="BL18" s="504"/>
      <c r="BM18" s="505"/>
      <c r="BN18" s="469">
        <v>3124792</v>
      </c>
      <c r="BO18" s="470"/>
      <c r="BP18" s="470"/>
      <c r="BQ18" s="470"/>
      <c r="BR18" s="470"/>
      <c r="BS18" s="470"/>
      <c r="BT18" s="470"/>
      <c r="BU18" s="471"/>
      <c r="BV18" s="469">
        <v>3142314</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5">
      <c r="A19" s="187"/>
      <c r="B19" s="583" t="s">
        <v>157</v>
      </c>
      <c r="C19" s="512"/>
      <c r="D19" s="512"/>
      <c r="E19" s="584"/>
      <c r="F19" s="584"/>
      <c r="G19" s="584"/>
      <c r="H19" s="584"/>
      <c r="I19" s="584"/>
      <c r="J19" s="584"/>
      <c r="K19" s="584"/>
      <c r="L19" s="592">
        <v>35</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158</v>
      </c>
      <c r="AZ19" s="504"/>
      <c r="BA19" s="504"/>
      <c r="BB19" s="504"/>
      <c r="BC19" s="504"/>
      <c r="BD19" s="504"/>
      <c r="BE19" s="504"/>
      <c r="BF19" s="504"/>
      <c r="BG19" s="504"/>
      <c r="BH19" s="504"/>
      <c r="BI19" s="504"/>
      <c r="BJ19" s="504"/>
      <c r="BK19" s="504"/>
      <c r="BL19" s="504"/>
      <c r="BM19" s="505"/>
      <c r="BN19" s="469">
        <v>4127677</v>
      </c>
      <c r="BO19" s="470"/>
      <c r="BP19" s="470"/>
      <c r="BQ19" s="470"/>
      <c r="BR19" s="470"/>
      <c r="BS19" s="470"/>
      <c r="BT19" s="470"/>
      <c r="BU19" s="471"/>
      <c r="BV19" s="469">
        <v>3770808</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5">
      <c r="A20" s="187"/>
      <c r="B20" s="583" t="s">
        <v>159</v>
      </c>
      <c r="C20" s="512"/>
      <c r="D20" s="512"/>
      <c r="E20" s="584"/>
      <c r="F20" s="584"/>
      <c r="G20" s="584"/>
      <c r="H20" s="584"/>
      <c r="I20" s="584"/>
      <c r="J20" s="584"/>
      <c r="K20" s="584"/>
      <c r="L20" s="592">
        <v>2808</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2">
      <c r="A21" s="187"/>
      <c r="B21" s="603" t="s">
        <v>160</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5">
      <c r="A22" s="187"/>
      <c r="B22" s="606" t="s">
        <v>161</v>
      </c>
      <c r="C22" s="607"/>
      <c r="D22" s="608"/>
      <c r="E22" s="481" t="s">
        <v>1</v>
      </c>
      <c r="F22" s="486"/>
      <c r="G22" s="486"/>
      <c r="H22" s="486"/>
      <c r="I22" s="486"/>
      <c r="J22" s="486"/>
      <c r="K22" s="476"/>
      <c r="L22" s="481" t="s">
        <v>162</v>
      </c>
      <c r="M22" s="486"/>
      <c r="N22" s="486"/>
      <c r="O22" s="486"/>
      <c r="P22" s="476"/>
      <c r="Q22" s="615" t="s">
        <v>163</v>
      </c>
      <c r="R22" s="616"/>
      <c r="S22" s="616"/>
      <c r="T22" s="616"/>
      <c r="U22" s="616"/>
      <c r="V22" s="617"/>
      <c r="W22" s="621" t="s">
        <v>164</v>
      </c>
      <c r="X22" s="607"/>
      <c r="Y22" s="608"/>
      <c r="Z22" s="481" t="s">
        <v>1</v>
      </c>
      <c r="AA22" s="486"/>
      <c r="AB22" s="486"/>
      <c r="AC22" s="486"/>
      <c r="AD22" s="486"/>
      <c r="AE22" s="486"/>
      <c r="AF22" s="486"/>
      <c r="AG22" s="476"/>
      <c r="AH22" s="634" t="s">
        <v>165</v>
      </c>
      <c r="AI22" s="486"/>
      <c r="AJ22" s="486"/>
      <c r="AK22" s="486"/>
      <c r="AL22" s="476"/>
      <c r="AM22" s="634" t="s">
        <v>166</v>
      </c>
      <c r="AN22" s="635"/>
      <c r="AO22" s="635"/>
      <c r="AP22" s="635"/>
      <c r="AQ22" s="635"/>
      <c r="AR22" s="636"/>
      <c r="AS22" s="615" t="s">
        <v>163</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2">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167</v>
      </c>
      <c r="AZ23" s="430"/>
      <c r="BA23" s="430"/>
      <c r="BB23" s="430"/>
      <c r="BC23" s="430"/>
      <c r="BD23" s="430"/>
      <c r="BE23" s="430"/>
      <c r="BF23" s="430"/>
      <c r="BG23" s="430"/>
      <c r="BH23" s="430"/>
      <c r="BI23" s="430"/>
      <c r="BJ23" s="430"/>
      <c r="BK23" s="430"/>
      <c r="BL23" s="430"/>
      <c r="BM23" s="431"/>
      <c r="BN23" s="469">
        <v>5371261</v>
      </c>
      <c r="BO23" s="470"/>
      <c r="BP23" s="470"/>
      <c r="BQ23" s="470"/>
      <c r="BR23" s="470"/>
      <c r="BS23" s="470"/>
      <c r="BT23" s="470"/>
      <c r="BU23" s="471"/>
      <c r="BV23" s="469">
        <v>5332568</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5">
      <c r="A24" s="187"/>
      <c r="B24" s="609"/>
      <c r="C24" s="610"/>
      <c r="D24" s="611"/>
      <c r="E24" s="519" t="s">
        <v>168</v>
      </c>
      <c r="F24" s="499"/>
      <c r="G24" s="499"/>
      <c r="H24" s="499"/>
      <c r="I24" s="499"/>
      <c r="J24" s="499"/>
      <c r="K24" s="500"/>
      <c r="L24" s="520">
        <v>1</v>
      </c>
      <c r="M24" s="521"/>
      <c r="N24" s="521"/>
      <c r="O24" s="521"/>
      <c r="P24" s="563"/>
      <c r="Q24" s="520">
        <v>5820</v>
      </c>
      <c r="R24" s="521"/>
      <c r="S24" s="521"/>
      <c r="T24" s="521"/>
      <c r="U24" s="521"/>
      <c r="V24" s="563"/>
      <c r="W24" s="622"/>
      <c r="X24" s="610"/>
      <c r="Y24" s="611"/>
      <c r="Z24" s="519" t="s">
        <v>169</v>
      </c>
      <c r="AA24" s="499"/>
      <c r="AB24" s="499"/>
      <c r="AC24" s="499"/>
      <c r="AD24" s="499"/>
      <c r="AE24" s="499"/>
      <c r="AF24" s="499"/>
      <c r="AG24" s="500"/>
      <c r="AH24" s="520">
        <v>97</v>
      </c>
      <c r="AI24" s="521"/>
      <c r="AJ24" s="521"/>
      <c r="AK24" s="521"/>
      <c r="AL24" s="563"/>
      <c r="AM24" s="520">
        <v>310400</v>
      </c>
      <c r="AN24" s="521"/>
      <c r="AO24" s="521"/>
      <c r="AP24" s="521"/>
      <c r="AQ24" s="521"/>
      <c r="AR24" s="563"/>
      <c r="AS24" s="520">
        <v>3200</v>
      </c>
      <c r="AT24" s="521"/>
      <c r="AU24" s="521"/>
      <c r="AV24" s="521"/>
      <c r="AW24" s="521"/>
      <c r="AX24" s="522"/>
      <c r="AY24" s="642" t="s">
        <v>170</v>
      </c>
      <c r="AZ24" s="643"/>
      <c r="BA24" s="643"/>
      <c r="BB24" s="643"/>
      <c r="BC24" s="643"/>
      <c r="BD24" s="643"/>
      <c r="BE24" s="643"/>
      <c r="BF24" s="643"/>
      <c r="BG24" s="643"/>
      <c r="BH24" s="643"/>
      <c r="BI24" s="643"/>
      <c r="BJ24" s="643"/>
      <c r="BK24" s="643"/>
      <c r="BL24" s="643"/>
      <c r="BM24" s="644"/>
      <c r="BN24" s="469">
        <v>4434585</v>
      </c>
      <c r="BO24" s="470"/>
      <c r="BP24" s="470"/>
      <c r="BQ24" s="470"/>
      <c r="BR24" s="470"/>
      <c r="BS24" s="470"/>
      <c r="BT24" s="470"/>
      <c r="BU24" s="471"/>
      <c r="BV24" s="469">
        <v>4283786</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2">
      <c r="A25" s="187"/>
      <c r="B25" s="609"/>
      <c r="C25" s="610"/>
      <c r="D25" s="611"/>
      <c r="E25" s="519" t="s">
        <v>171</v>
      </c>
      <c r="F25" s="499"/>
      <c r="G25" s="499"/>
      <c r="H25" s="499"/>
      <c r="I25" s="499"/>
      <c r="J25" s="499"/>
      <c r="K25" s="500"/>
      <c r="L25" s="520">
        <v>1</v>
      </c>
      <c r="M25" s="521"/>
      <c r="N25" s="521"/>
      <c r="O25" s="521"/>
      <c r="P25" s="563"/>
      <c r="Q25" s="520">
        <v>4950</v>
      </c>
      <c r="R25" s="521"/>
      <c r="S25" s="521"/>
      <c r="T25" s="521"/>
      <c r="U25" s="521"/>
      <c r="V25" s="563"/>
      <c r="W25" s="622"/>
      <c r="X25" s="610"/>
      <c r="Y25" s="611"/>
      <c r="Z25" s="519" t="s">
        <v>172</v>
      </c>
      <c r="AA25" s="499"/>
      <c r="AB25" s="499"/>
      <c r="AC25" s="499"/>
      <c r="AD25" s="499"/>
      <c r="AE25" s="499"/>
      <c r="AF25" s="499"/>
      <c r="AG25" s="500"/>
      <c r="AH25" s="520" t="s">
        <v>138</v>
      </c>
      <c r="AI25" s="521"/>
      <c r="AJ25" s="521"/>
      <c r="AK25" s="521"/>
      <c r="AL25" s="563"/>
      <c r="AM25" s="520" t="s">
        <v>129</v>
      </c>
      <c r="AN25" s="521"/>
      <c r="AO25" s="521"/>
      <c r="AP25" s="521"/>
      <c r="AQ25" s="521"/>
      <c r="AR25" s="563"/>
      <c r="AS25" s="520" t="s">
        <v>138</v>
      </c>
      <c r="AT25" s="521"/>
      <c r="AU25" s="521"/>
      <c r="AV25" s="521"/>
      <c r="AW25" s="521"/>
      <c r="AX25" s="522"/>
      <c r="AY25" s="429" t="s">
        <v>173</v>
      </c>
      <c r="AZ25" s="430"/>
      <c r="BA25" s="430"/>
      <c r="BB25" s="430"/>
      <c r="BC25" s="430"/>
      <c r="BD25" s="430"/>
      <c r="BE25" s="430"/>
      <c r="BF25" s="430"/>
      <c r="BG25" s="430"/>
      <c r="BH25" s="430"/>
      <c r="BI25" s="430"/>
      <c r="BJ25" s="430"/>
      <c r="BK25" s="430"/>
      <c r="BL25" s="430"/>
      <c r="BM25" s="431"/>
      <c r="BN25" s="432">
        <v>109217</v>
      </c>
      <c r="BO25" s="433"/>
      <c r="BP25" s="433"/>
      <c r="BQ25" s="433"/>
      <c r="BR25" s="433"/>
      <c r="BS25" s="433"/>
      <c r="BT25" s="433"/>
      <c r="BU25" s="434"/>
      <c r="BV25" s="432">
        <v>41165</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2">
      <c r="A26" s="187"/>
      <c r="B26" s="609"/>
      <c r="C26" s="610"/>
      <c r="D26" s="611"/>
      <c r="E26" s="519" t="s">
        <v>174</v>
      </c>
      <c r="F26" s="499"/>
      <c r="G26" s="499"/>
      <c r="H26" s="499"/>
      <c r="I26" s="499"/>
      <c r="J26" s="499"/>
      <c r="K26" s="500"/>
      <c r="L26" s="520">
        <v>1</v>
      </c>
      <c r="M26" s="521"/>
      <c r="N26" s="521"/>
      <c r="O26" s="521"/>
      <c r="P26" s="563"/>
      <c r="Q26" s="520">
        <v>4660</v>
      </c>
      <c r="R26" s="521"/>
      <c r="S26" s="521"/>
      <c r="T26" s="521"/>
      <c r="U26" s="521"/>
      <c r="V26" s="563"/>
      <c r="W26" s="622"/>
      <c r="X26" s="610"/>
      <c r="Y26" s="611"/>
      <c r="Z26" s="519" t="s">
        <v>175</v>
      </c>
      <c r="AA26" s="632"/>
      <c r="AB26" s="632"/>
      <c r="AC26" s="632"/>
      <c r="AD26" s="632"/>
      <c r="AE26" s="632"/>
      <c r="AF26" s="632"/>
      <c r="AG26" s="633"/>
      <c r="AH26" s="520">
        <v>3</v>
      </c>
      <c r="AI26" s="521"/>
      <c r="AJ26" s="521"/>
      <c r="AK26" s="521"/>
      <c r="AL26" s="563"/>
      <c r="AM26" s="520">
        <v>10338</v>
      </c>
      <c r="AN26" s="521"/>
      <c r="AO26" s="521"/>
      <c r="AP26" s="521"/>
      <c r="AQ26" s="521"/>
      <c r="AR26" s="563"/>
      <c r="AS26" s="520">
        <v>3446</v>
      </c>
      <c r="AT26" s="521"/>
      <c r="AU26" s="521"/>
      <c r="AV26" s="521"/>
      <c r="AW26" s="521"/>
      <c r="AX26" s="522"/>
      <c r="AY26" s="472" t="s">
        <v>176</v>
      </c>
      <c r="AZ26" s="473"/>
      <c r="BA26" s="473"/>
      <c r="BB26" s="473"/>
      <c r="BC26" s="473"/>
      <c r="BD26" s="473"/>
      <c r="BE26" s="473"/>
      <c r="BF26" s="473"/>
      <c r="BG26" s="473"/>
      <c r="BH26" s="473"/>
      <c r="BI26" s="473"/>
      <c r="BJ26" s="473"/>
      <c r="BK26" s="473"/>
      <c r="BL26" s="473"/>
      <c r="BM26" s="474"/>
      <c r="BN26" s="469" t="s">
        <v>129</v>
      </c>
      <c r="BO26" s="470"/>
      <c r="BP26" s="470"/>
      <c r="BQ26" s="470"/>
      <c r="BR26" s="470"/>
      <c r="BS26" s="470"/>
      <c r="BT26" s="470"/>
      <c r="BU26" s="471"/>
      <c r="BV26" s="469" t="s">
        <v>129</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5">
      <c r="A27" s="187"/>
      <c r="B27" s="609"/>
      <c r="C27" s="610"/>
      <c r="D27" s="611"/>
      <c r="E27" s="519" t="s">
        <v>177</v>
      </c>
      <c r="F27" s="499"/>
      <c r="G27" s="499"/>
      <c r="H27" s="499"/>
      <c r="I27" s="499"/>
      <c r="J27" s="499"/>
      <c r="K27" s="500"/>
      <c r="L27" s="520">
        <v>1</v>
      </c>
      <c r="M27" s="521"/>
      <c r="N27" s="521"/>
      <c r="O27" s="521"/>
      <c r="P27" s="563"/>
      <c r="Q27" s="520">
        <v>2750</v>
      </c>
      <c r="R27" s="521"/>
      <c r="S27" s="521"/>
      <c r="T27" s="521"/>
      <c r="U27" s="521"/>
      <c r="V27" s="563"/>
      <c r="W27" s="622"/>
      <c r="X27" s="610"/>
      <c r="Y27" s="611"/>
      <c r="Z27" s="519" t="s">
        <v>178</v>
      </c>
      <c r="AA27" s="499"/>
      <c r="AB27" s="499"/>
      <c r="AC27" s="499"/>
      <c r="AD27" s="499"/>
      <c r="AE27" s="499"/>
      <c r="AF27" s="499"/>
      <c r="AG27" s="500"/>
      <c r="AH27" s="520" t="s">
        <v>138</v>
      </c>
      <c r="AI27" s="521"/>
      <c r="AJ27" s="521"/>
      <c r="AK27" s="521"/>
      <c r="AL27" s="563"/>
      <c r="AM27" s="520" t="s">
        <v>138</v>
      </c>
      <c r="AN27" s="521"/>
      <c r="AO27" s="521"/>
      <c r="AP27" s="521"/>
      <c r="AQ27" s="521"/>
      <c r="AR27" s="563"/>
      <c r="AS27" s="520" t="s">
        <v>129</v>
      </c>
      <c r="AT27" s="521"/>
      <c r="AU27" s="521"/>
      <c r="AV27" s="521"/>
      <c r="AW27" s="521"/>
      <c r="AX27" s="522"/>
      <c r="AY27" s="564" t="s">
        <v>179</v>
      </c>
      <c r="AZ27" s="565"/>
      <c r="BA27" s="565"/>
      <c r="BB27" s="565"/>
      <c r="BC27" s="565"/>
      <c r="BD27" s="565"/>
      <c r="BE27" s="565"/>
      <c r="BF27" s="565"/>
      <c r="BG27" s="565"/>
      <c r="BH27" s="565"/>
      <c r="BI27" s="565"/>
      <c r="BJ27" s="565"/>
      <c r="BK27" s="565"/>
      <c r="BL27" s="565"/>
      <c r="BM27" s="566"/>
      <c r="BN27" s="645">
        <v>347124</v>
      </c>
      <c r="BO27" s="646"/>
      <c r="BP27" s="646"/>
      <c r="BQ27" s="646"/>
      <c r="BR27" s="646"/>
      <c r="BS27" s="646"/>
      <c r="BT27" s="646"/>
      <c r="BU27" s="647"/>
      <c r="BV27" s="645">
        <v>342765</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2">
      <c r="A28" s="187"/>
      <c r="B28" s="609"/>
      <c r="C28" s="610"/>
      <c r="D28" s="611"/>
      <c r="E28" s="519" t="s">
        <v>180</v>
      </c>
      <c r="F28" s="499"/>
      <c r="G28" s="499"/>
      <c r="H28" s="499"/>
      <c r="I28" s="499"/>
      <c r="J28" s="499"/>
      <c r="K28" s="500"/>
      <c r="L28" s="520">
        <v>1</v>
      </c>
      <c r="M28" s="521"/>
      <c r="N28" s="521"/>
      <c r="O28" s="521"/>
      <c r="P28" s="563"/>
      <c r="Q28" s="520">
        <v>2130</v>
      </c>
      <c r="R28" s="521"/>
      <c r="S28" s="521"/>
      <c r="T28" s="521"/>
      <c r="U28" s="521"/>
      <c r="V28" s="563"/>
      <c r="W28" s="622"/>
      <c r="X28" s="610"/>
      <c r="Y28" s="611"/>
      <c r="Z28" s="519" t="s">
        <v>181</v>
      </c>
      <c r="AA28" s="499"/>
      <c r="AB28" s="499"/>
      <c r="AC28" s="499"/>
      <c r="AD28" s="499"/>
      <c r="AE28" s="499"/>
      <c r="AF28" s="499"/>
      <c r="AG28" s="500"/>
      <c r="AH28" s="520" t="s">
        <v>138</v>
      </c>
      <c r="AI28" s="521"/>
      <c r="AJ28" s="521"/>
      <c r="AK28" s="521"/>
      <c r="AL28" s="563"/>
      <c r="AM28" s="520" t="s">
        <v>129</v>
      </c>
      <c r="AN28" s="521"/>
      <c r="AO28" s="521"/>
      <c r="AP28" s="521"/>
      <c r="AQ28" s="521"/>
      <c r="AR28" s="563"/>
      <c r="AS28" s="520" t="s">
        <v>138</v>
      </c>
      <c r="AT28" s="521"/>
      <c r="AU28" s="521"/>
      <c r="AV28" s="521"/>
      <c r="AW28" s="521"/>
      <c r="AX28" s="522"/>
      <c r="AY28" s="648" t="s">
        <v>182</v>
      </c>
      <c r="AZ28" s="649"/>
      <c r="BA28" s="649"/>
      <c r="BB28" s="650"/>
      <c r="BC28" s="429" t="s">
        <v>48</v>
      </c>
      <c r="BD28" s="430"/>
      <c r="BE28" s="430"/>
      <c r="BF28" s="430"/>
      <c r="BG28" s="430"/>
      <c r="BH28" s="430"/>
      <c r="BI28" s="430"/>
      <c r="BJ28" s="430"/>
      <c r="BK28" s="430"/>
      <c r="BL28" s="430"/>
      <c r="BM28" s="431"/>
      <c r="BN28" s="432">
        <v>1409405</v>
      </c>
      <c r="BO28" s="433"/>
      <c r="BP28" s="433"/>
      <c r="BQ28" s="433"/>
      <c r="BR28" s="433"/>
      <c r="BS28" s="433"/>
      <c r="BT28" s="433"/>
      <c r="BU28" s="434"/>
      <c r="BV28" s="432">
        <v>1182466</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2">
      <c r="A29" s="187"/>
      <c r="B29" s="609"/>
      <c r="C29" s="610"/>
      <c r="D29" s="611"/>
      <c r="E29" s="519" t="s">
        <v>183</v>
      </c>
      <c r="F29" s="499"/>
      <c r="G29" s="499"/>
      <c r="H29" s="499"/>
      <c r="I29" s="499"/>
      <c r="J29" s="499"/>
      <c r="K29" s="500"/>
      <c r="L29" s="520">
        <v>10</v>
      </c>
      <c r="M29" s="521"/>
      <c r="N29" s="521"/>
      <c r="O29" s="521"/>
      <c r="P29" s="563"/>
      <c r="Q29" s="520">
        <v>1990</v>
      </c>
      <c r="R29" s="521"/>
      <c r="S29" s="521"/>
      <c r="T29" s="521"/>
      <c r="U29" s="521"/>
      <c r="V29" s="563"/>
      <c r="W29" s="623"/>
      <c r="X29" s="624"/>
      <c r="Y29" s="625"/>
      <c r="Z29" s="519" t="s">
        <v>184</v>
      </c>
      <c r="AA29" s="499"/>
      <c r="AB29" s="499"/>
      <c r="AC29" s="499"/>
      <c r="AD29" s="499"/>
      <c r="AE29" s="499"/>
      <c r="AF29" s="499"/>
      <c r="AG29" s="500"/>
      <c r="AH29" s="520">
        <v>97</v>
      </c>
      <c r="AI29" s="521"/>
      <c r="AJ29" s="521"/>
      <c r="AK29" s="521"/>
      <c r="AL29" s="563"/>
      <c r="AM29" s="520">
        <v>310400</v>
      </c>
      <c r="AN29" s="521"/>
      <c r="AO29" s="521"/>
      <c r="AP29" s="521"/>
      <c r="AQ29" s="521"/>
      <c r="AR29" s="563"/>
      <c r="AS29" s="520">
        <v>3200</v>
      </c>
      <c r="AT29" s="521"/>
      <c r="AU29" s="521"/>
      <c r="AV29" s="521"/>
      <c r="AW29" s="521"/>
      <c r="AX29" s="522"/>
      <c r="AY29" s="651"/>
      <c r="AZ29" s="652"/>
      <c r="BA29" s="652"/>
      <c r="BB29" s="653"/>
      <c r="BC29" s="503" t="s">
        <v>185</v>
      </c>
      <c r="BD29" s="504"/>
      <c r="BE29" s="504"/>
      <c r="BF29" s="504"/>
      <c r="BG29" s="504"/>
      <c r="BH29" s="504"/>
      <c r="BI29" s="504"/>
      <c r="BJ29" s="504"/>
      <c r="BK29" s="504"/>
      <c r="BL29" s="504"/>
      <c r="BM29" s="505"/>
      <c r="BN29" s="469">
        <v>14653</v>
      </c>
      <c r="BO29" s="470"/>
      <c r="BP29" s="470"/>
      <c r="BQ29" s="470"/>
      <c r="BR29" s="470"/>
      <c r="BS29" s="470"/>
      <c r="BT29" s="470"/>
      <c r="BU29" s="471"/>
      <c r="BV29" s="469">
        <v>14652</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5">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186</v>
      </c>
      <c r="X30" s="630"/>
      <c r="Y30" s="630"/>
      <c r="Z30" s="630"/>
      <c r="AA30" s="630"/>
      <c r="AB30" s="630"/>
      <c r="AC30" s="630"/>
      <c r="AD30" s="630"/>
      <c r="AE30" s="630"/>
      <c r="AF30" s="630"/>
      <c r="AG30" s="631"/>
      <c r="AH30" s="588">
        <v>98.1</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635836</v>
      </c>
      <c r="BO30" s="646"/>
      <c r="BP30" s="646"/>
      <c r="BQ30" s="646"/>
      <c r="BR30" s="646"/>
      <c r="BS30" s="646"/>
      <c r="BT30" s="646"/>
      <c r="BU30" s="647"/>
      <c r="BV30" s="645">
        <v>604628</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93" t="s">
        <v>193</v>
      </c>
      <c r="D33" s="493"/>
      <c r="E33" s="458" t="s">
        <v>194</v>
      </c>
      <c r="F33" s="458"/>
      <c r="G33" s="458"/>
      <c r="H33" s="458"/>
      <c r="I33" s="458"/>
      <c r="J33" s="458"/>
      <c r="K33" s="458"/>
      <c r="L33" s="458"/>
      <c r="M33" s="458"/>
      <c r="N33" s="458"/>
      <c r="O33" s="458"/>
      <c r="P33" s="458"/>
      <c r="Q33" s="458"/>
      <c r="R33" s="458"/>
      <c r="S33" s="458"/>
      <c r="T33" s="216"/>
      <c r="U33" s="493" t="s">
        <v>193</v>
      </c>
      <c r="V33" s="493"/>
      <c r="W33" s="458" t="s">
        <v>195</v>
      </c>
      <c r="X33" s="458"/>
      <c r="Y33" s="458"/>
      <c r="Z33" s="458"/>
      <c r="AA33" s="458"/>
      <c r="AB33" s="458"/>
      <c r="AC33" s="458"/>
      <c r="AD33" s="458"/>
      <c r="AE33" s="458"/>
      <c r="AF33" s="458"/>
      <c r="AG33" s="458"/>
      <c r="AH33" s="458"/>
      <c r="AI33" s="458"/>
      <c r="AJ33" s="458"/>
      <c r="AK33" s="458"/>
      <c r="AL33" s="216"/>
      <c r="AM33" s="493" t="s">
        <v>196</v>
      </c>
      <c r="AN33" s="493"/>
      <c r="AO33" s="458" t="s">
        <v>195</v>
      </c>
      <c r="AP33" s="458"/>
      <c r="AQ33" s="458"/>
      <c r="AR33" s="458"/>
      <c r="AS33" s="458"/>
      <c r="AT33" s="458"/>
      <c r="AU33" s="458"/>
      <c r="AV33" s="458"/>
      <c r="AW33" s="458"/>
      <c r="AX33" s="458"/>
      <c r="AY33" s="458"/>
      <c r="AZ33" s="458"/>
      <c r="BA33" s="458"/>
      <c r="BB33" s="458"/>
      <c r="BC33" s="458"/>
      <c r="BD33" s="217"/>
      <c r="BE33" s="458" t="s">
        <v>197</v>
      </c>
      <c r="BF33" s="458"/>
      <c r="BG33" s="458" t="s">
        <v>198</v>
      </c>
      <c r="BH33" s="458"/>
      <c r="BI33" s="458"/>
      <c r="BJ33" s="458"/>
      <c r="BK33" s="458"/>
      <c r="BL33" s="458"/>
      <c r="BM33" s="458"/>
      <c r="BN33" s="458"/>
      <c r="BO33" s="458"/>
      <c r="BP33" s="458"/>
      <c r="BQ33" s="458"/>
      <c r="BR33" s="458"/>
      <c r="BS33" s="458"/>
      <c r="BT33" s="458"/>
      <c r="BU33" s="458"/>
      <c r="BV33" s="217"/>
      <c r="BW33" s="493" t="s">
        <v>197</v>
      </c>
      <c r="BX33" s="493"/>
      <c r="BY33" s="458" t="s">
        <v>199</v>
      </c>
      <c r="BZ33" s="458"/>
      <c r="CA33" s="458"/>
      <c r="CB33" s="458"/>
      <c r="CC33" s="458"/>
      <c r="CD33" s="458"/>
      <c r="CE33" s="458"/>
      <c r="CF33" s="458"/>
      <c r="CG33" s="458"/>
      <c r="CH33" s="458"/>
      <c r="CI33" s="458"/>
      <c r="CJ33" s="458"/>
      <c r="CK33" s="458"/>
      <c r="CL33" s="458"/>
      <c r="CM33" s="458"/>
      <c r="CN33" s="216"/>
      <c r="CO33" s="493" t="s">
        <v>193</v>
      </c>
      <c r="CP33" s="493"/>
      <c r="CQ33" s="458" t="s">
        <v>200</v>
      </c>
      <c r="CR33" s="458"/>
      <c r="CS33" s="458"/>
      <c r="CT33" s="458"/>
      <c r="CU33" s="458"/>
      <c r="CV33" s="458"/>
      <c r="CW33" s="458"/>
      <c r="CX33" s="458"/>
      <c r="CY33" s="458"/>
      <c r="CZ33" s="458"/>
      <c r="DA33" s="458"/>
      <c r="DB33" s="458"/>
      <c r="DC33" s="458"/>
      <c r="DD33" s="458"/>
      <c r="DE33" s="458"/>
      <c r="DF33" s="216"/>
      <c r="DG33" s="657" t="s">
        <v>201</v>
      </c>
      <c r="DH33" s="657"/>
      <c r="DI33" s="218"/>
      <c r="DJ33" s="186"/>
      <c r="DK33" s="186"/>
      <c r="DL33" s="186"/>
      <c r="DM33" s="186"/>
      <c r="DN33" s="186"/>
      <c r="DO33" s="186"/>
    </row>
    <row r="34" spans="1:119" ht="32.25" customHeight="1" x14ac:dyDescent="0.2">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5</v>
      </c>
      <c r="AN34" s="658"/>
      <c r="AO34" s="659" t="str">
        <f>IF('各会計、関係団体の財政状況及び健全化判断比率'!B31="","",'各会計、関係団体の財政状況及び健全化判断比率'!B31)</f>
        <v>水道事業会計</v>
      </c>
      <c r="AP34" s="659"/>
      <c r="AQ34" s="659"/>
      <c r="AR34" s="659"/>
      <c r="AS34" s="659"/>
      <c r="AT34" s="659"/>
      <c r="AU34" s="659"/>
      <c r="AV34" s="659"/>
      <c r="AW34" s="659"/>
      <c r="AX34" s="659"/>
      <c r="AY34" s="659"/>
      <c r="AZ34" s="659"/>
      <c r="BA34" s="659"/>
      <c r="BB34" s="659"/>
      <c r="BC34" s="659"/>
      <c r="BD34" s="214"/>
      <c r="BE34" s="658">
        <f>IF(BG34="","",MAX(C34:D43,U34:V43,AM34:AN43)+1)</f>
        <v>6</v>
      </c>
      <c r="BF34" s="658"/>
      <c r="BG34" s="659" t="str">
        <f>IF('各会計、関係団体の財政状況及び健全化判断比率'!B32="","",'各会計、関係団体の財政状況及び健全化判断比率'!B32)</f>
        <v>浄化槽整備事業特別会計</v>
      </c>
      <c r="BH34" s="659"/>
      <c r="BI34" s="659"/>
      <c r="BJ34" s="659"/>
      <c r="BK34" s="659"/>
      <c r="BL34" s="659"/>
      <c r="BM34" s="659"/>
      <c r="BN34" s="659"/>
      <c r="BO34" s="659"/>
      <c r="BP34" s="659"/>
      <c r="BQ34" s="659"/>
      <c r="BR34" s="659"/>
      <c r="BS34" s="659"/>
      <c r="BT34" s="659"/>
      <c r="BU34" s="659"/>
      <c r="BV34" s="214"/>
      <c r="BW34" s="658">
        <f>IF(BY34="","",MAX(C34:D43,U34:V43,AM34:AN43,BE34:BF43)+1)</f>
        <v>7</v>
      </c>
      <c r="BX34" s="658"/>
      <c r="BY34" s="659" t="str">
        <f>IF('各会計、関係団体の財政状況及び健全化判断比率'!B68="","",'各会計、関係団体の財政状況及び健全化判断比率'!B68)</f>
        <v>甘楽西部環境衛生施設組合</v>
      </c>
      <c r="BZ34" s="659"/>
      <c r="CA34" s="659"/>
      <c r="CB34" s="659"/>
      <c r="CC34" s="659"/>
      <c r="CD34" s="659"/>
      <c r="CE34" s="659"/>
      <c r="CF34" s="659"/>
      <c r="CG34" s="659"/>
      <c r="CH34" s="659"/>
      <c r="CI34" s="659"/>
      <c r="CJ34" s="659"/>
      <c r="CK34" s="659"/>
      <c r="CL34" s="659"/>
      <c r="CM34" s="659"/>
      <c r="CN34" s="214"/>
      <c r="CO34" s="658">
        <f>IF(CQ34="","",MAX(C34:D43,U34:V43,AM34:AN43,BE34:BF43,BW34:BX43)+1)</f>
        <v>14</v>
      </c>
      <c r="CP34" s="658"/>
      <c r="CQ34" s="659" t="str">
        <f>IF('各会計、関係団体の財政状況及び健全化判断比率'!BS7="","",'各会計、関係団体の財政状況及び健全化判断比率'!BS7)</f>
        <v>産業開発しもにた</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2">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介護保険特別会計</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8</v>
      </c>
      <c r="BX35" s="658"/>
      <c r="BY35" s="659" t="str">
        <f>IF('各会計、関係団体の財政状況及び健全化判断比率'!B69="","",'各会計、関係団体の財政状況及び健全化判断比率'!B69)</f>
        <v>下仁田南牧医療事務組合</v>
      </c>
      <c r="BZ35" s="659"/>
      <c r="CA35" s="659"/>
      <c r="CB35" s="659"/>
      <c r="CC35" s="659"/>
      <c r="CD35" s="659"/>
      <c r="CE35" s="659"/>
      <c r="CF35" s="659"/>
      <c r="CG35" s="659"/>
      <c r="CH35" s="659"/>
      <c r="CI35" s="659"/>
      <c r="CJ35" s="659"/>
      <c r="CK35" s="659"/>
      <c r="CL35" s="659"/>
      <c r="CM35" s="659"/>
      <c r="CN35" s="214"/>
      <c r="CO35" s="658">
        <f t="shared" ref="CO35:CO43" si="3">IF(CQ35="","",CO34+1)</f>
        <v>15</v>
      </c>
      <c r="CP35" s="658"/>
      <c r="CQ35" s="659" t="str">
        <f>IF('各会計、関係団体の財政状況及び健全化判断比率'!BS8="","",'各会計、関係団体の財政状況及び健全化判断比率'!BS8)</f>
        <v>社会福祉法人しもにた会</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〇</v>
      </c>
      <c r="DH35" s="660"/>
      <c r="DI35" s="218"/>
      <c r="DJ35" s="186"/>
      <c r="DK35" s="186"/>
      <c r="DL35" s="186"/>
      <c r="DM35" s="186"/>
      <c r="DN35" s="186"/>
      <c r="DO35" s="186"/>
    </row>
    <row r="36" spans="1:119" ht="32.25" customHeight="1" x14ac:dyDescent="0.2">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9</v>
      </c>
      <c r="BX36" s="658"/>
      <c r="BY36" s="659" t="str">
        <f>IF('各会計、関係団体の財政状況及び健全化判断比率'!B70="","",'各会計、関係団体の財政状況及び健全化判断比率'!B70)</f>
        <v>富岡甘楽広域市町村圏振興整備組合（一般会計）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2">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10</v>
      </c>
      <c r="BX37" s="658"/>
      <c r="BY37" s="659" t="str">
        <f>IF('各会計、関係団体の財政状況及び健全化判断比率'!B71="","",'各会計、関係団体の財政状況及び健全化判断比率'!B71)</f>
        <v>群馬県後期高齢者医療広域連合（一般会計）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2">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11</v>
      </c>
      <c r="BX38" s="658"/>
      <c r="BY38" s="659" t="str">
        <f>IF('各会計、関係団体の財政状況及び健全化判断比率'!B72="","",'各会計、関係団体の財政状況及び健全化判断比率'!B72)</f>
        <v>群馬県後期高齢者医療広域連合（事業会計）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2">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12</v>
      </c>
      <c r="BX39" s="658"/>
      <c r="BY39" s="659" t="str">
        <f>IF('各会計、関係団体の財政状況及び健全化判断比率'!B73="","",'各会計、関係団体の財政状況及び健全化判断比率'!B73)</f>
        <v>群馬県市町村総合事務組合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2">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13</v>
      </c>
      <c r="BX40" s="658"/>
      <c r="BY40" s="659" t="str">
        <f>IF('各会計、関係団体の財政状況及び健全化判断比率'!B74="","",'各会計、関係団体の財政状況及び健全化判断比率'!B74)</f>
        <v>群馬県市町村会館管理組合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2">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2">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2">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206</v>
      </c>
    </row>
    <row r="50" spans="5:5" x14ac:dyDescent="0.2">
      <c r="E50" s="188" t="s">
        <v>207</v>
      </c>
    </row>
    <row r="51" spans="5:5" x14ac:dyDescent="0.2">
      <c r="E51" s="188" t="s">
        <v>208</v>
      </c>
    </row>
    <row r="52" spans="5:5" x14ac:dyDescent="0.2">
      <c r="E52" s="188" t="s">
        <v>209</v>
      </c>
    </row>
    <row r="53" spans="5:5" x14ac:dyDescent="0.2"/>
    <row r="54" spans="5:5" x14ac:dyDescent="0.2"/>
    <row r="55" spans="5:5" x14ac:dyDescent="0.2"/>
    <row r="56" spans="5:5" x14ac:dyDescent="0.2"/>
  </sheetData>
  <sheetProtection algorithmName="SHA-512" hashValue="rspp1Vq3hCV/4bN0ab/APRd+b0T/7UJw5J1WZOehquyBBnyklkJRktv5nb+LI7f+IL1M7OPBvcCr931UOcsf/w==" saltValue="RgQJP3+T7ZA7FotMFrANp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547</v>
      </c>
      <c r="G33" s="29" t="s">
        <v>548</v>
      </c>
      <c r="H33" s="29" t="s">
        <v>549</v>
      </c>
      <c r="I33" s="29" t="s">
        <v>550</v>
      </c>
      <c r="J33" s="30" t="s">
        <v>551</v>
      </c>
      <c r="K33" s="22"/>
      <c r="L33" s="22"/>
      <c r="M33" s="22"/>
      <c r="N33" s="22"/>
      <c r="O33" s="22"/>
      <c r="P33" s="22"/>
    </row>
    <row r="34" spans="1:16" ht="39" customHeight="1" x14ac:dyDescent="0.2">
      <c r="A34" s="22"/>
      <c r="B34" s="31"/>
      <c r="C34" s="1250" t="s">
        <v>554</v>
      </c>
      <c r="D34" s="1250"/>
      <c r="E34" s="1251"/>
      <c r="F34" s="32">
        <v>4.68</v>
      </c>
      <c r="G34" s="33">
        <v>4.9400000000000004</v>
      </c>
      <c r="H34" s="33">
        <v>4.76</v>
      </c>
      <c r="I34" s="33">
        <v>4.1399999999999997</v>
      </c>
      <c r="J34" s="34">
        <v>4.5199999999999996</v>
      </c>
      <c r="K34" s="22"/>
      <c r="L34" s="22"/>
      <c r="M34" s="22"/>
      <c r="N34" s="22"/>
      <c r="O34" s="22"/>
      <c r="P34" s="22"/>
    </row>
    <row r="35" spans="1:16" ht="39" customHeight="1" x14ac:dyDescent="0.2">
      <c r="A35" s="22"/>
      <c r="B35" s="35"/>
      <c r="C35" s="1244" t="s">
        <v>555</v>
      </c>
      <c r="D35" s="1245"/>
      <c r="E35" s="1246"/>
      <c r="F35" s="36">
        <v>1.76</v>
      </c>
      <c r="G35" s="37">
        <v>0.49</v>
      </c>
      <c r="H35" s="37">
        <v>2.29</v>
      </c>
      <c r="I35" s="37">
        <v>2.15</v>
      </c>
      <c r="J35" s="38">
        <v>0.65</v>
      </c>
      <c r="K35" s="22"/>
      <c r="L35" s="22"/>
      <c r="M35" s="22"/>
      <c r="N35" s="22"/>
      <c r="O35" s="22"/>
      <c r="P35" s="22"/>
    </row>
    <row r="36" spans="1:16" ht="39" customHeight="1" x14ac:dyDescent="0.2">
      <c r="A36" s="22"/>
      <c r="B36" s="35"/>
      <c r="C36" s="1244" t="s">
        <v>556</v>
      </c>
      <c r="D36" s="1245"/>
      <c r="E36" s="1246"/>
      <c r="F36" s="36">
        <v>1.24</v>
      </c>
      <c r="G36" s="37">
        <v>1.06</v>
      </c>
      <c r="H36" s="37">
        <v>0.8</v>
      </c>
      <c r="I36" s="37">
        <v>0.14000000000000001</v>
      </c>
      <c r="J36" s="38">
        <v>0.39</v>
      </c>
      <c r="K36" s="22"/>
      <c r="L36" s="22"/>
      <c r="M36" s="22"/>
      <c r="N36" s="22"/>
      <c r="O36" s="22"/>
      <c r="P36" s="22"/>
    </row>
    <row r="37" spans="1:16" ht="39" customHeight="1" x14ac:dyDescent="0.2">
      <c r="A37" s="22"/>
      <c r="B37" s="35"/>
      <c r="C37" s="1244" t="s">
        <v>557</v>
      </c>
      <c r="D37" s="1245"/>
      <c r="E37" s="1246"/>
      <c r="F37" s="36">
        <v>0.06</v>
      </c>
      <c r="G37" s="37">
        <v>0.04</v>
      </c>
      <c r="H37" s="37">
        <v>0.04</v>
      </c>
      <c r="I37" s="37">
        <v>7.0000000000000007E-2</v>
      </c>
      <c r="J37" s="38">
        <v>0.37</v>
      </c>
      <c r="K37" s="22"/>
      <c r="L37" s="22"/>
      <c r="M37" s="22"/>
      <c r="N37" s="22"/>
      <c r="O37" s="22"/>
      <c r="P37" s="22"/>
    </row>
    <row r="38" spans="1:16" ht="39" customHeight="1" x14ac:dyDescent="0.2">
      <c r="A38" s="22"/>
      <c r="B38" s="35"/>
      <c r="C38" s="1244" t="s">
        <v>558</v>
      </c>
      <c r="D38" s="1245"/>
      <c r="E38" s="1246"/>
      <c r="F38" s="36">
        <v>0.05</v>
      </c>
      <c r="G38" s="37">
        <v>0.03</v>
      </c>
      <c r="H38" s="37">
        <v>0.08</v>
      </c>
      <c r="I38" s="37">
        <v>0.04</v>
      </c>
      <c r="J38" s="38">
        <v>0.04</v>
      </c>
      <c r="K38" s="22"/>
      <c r="L38" s="22"/>
      <c r="M38" s="22"/>
      <c r="N38" s="22"/>
      <c r="O38" s="22"/>
      <c r="P38" s="22"/>
    </row>
    <row r="39" spans="1:16" ht="39" customHeight="1" x14ac:dyDescent="0.2">
      <c r="A39" s="22"/>
      <c r="B39" s="35"/>
      <c r="C39" s="1244" t="s">
        <v>559</v>
      </c>
      <c r="D39" s="1245"/>
      <c r="E39" s="1246"/>
      <c r="F39" s="36">
        <v>0.01</v>
      </c>
      <c r="G39" s="37">
        <v>0</v>
      </c>
      <c r="H39" s="37">
        <v>0</v>
      </c>
      <c r="I39" s="37">
        <v>0</v>
      </c>
      <c r="J39" s="38">
        <v>0</v>
      </c>
      <c r="K39" s="22"/>
      <c r="L39" s="22"/>
      <c r="M39" s="22"/>
      <c r="N39" s="22"/>
      <c r="O39" s="22"/>
      <c r="P39" s="22"/>
    </row>
    <row r="40" spans="1:16" ht="39" customHeight="1" x14ac:dyDescent="0.2">
      <c r="A40" s="22"/>
      <c r="B40" s="35"/>
      <c r="C40" s="1244"/>
      <c r="D40" s="1245"/>
      <c r="E40" s="1246"/>
      <c r="F40" s="36"/>
      <c r="G40" s="37"/>
      <c r="H40" s="37"/>
      <c r="I40" s="37"/>
      <c r="J40" s="38"/>
      <c r="K40" s="22"/>
      <c r="L40" s="22"/>
      <c r="M40" s="22"/>
      <c r="N40" s="22"/>
      <c r="O40" s="22"/>
      <c r="P40" s="22"/>
    </row>
    <row r="41" spans="1:16" ht="39" customHeight="1" x14ac:dyDescent="0.2">
      <c r="A41" s="22"/>
      <c r="B41" s="35"/>
      <c r="C41" s="1244"/>
      <c r="D41" s="1245"/>
      <c r="E41" s="1246"/>
      <c r="F41" s="36"/>
      <c r="G41" s="37"/>
      <c r="H41" s="37"/>
      <c r="I41" s="37"/>
      <c r="J41" s="38"/>
      <c r="K41" s="22"/>
      <c r="L41" s="22"/>
      <c r="M41" s="22"/>
      <c r="N41" s="22"/>
      <c r="O41" s="22"/>
      <c r="P41" s="22"/>
    </row>
    <row r="42" spans="1:16" ht="39" customHeight="1" x14ac:dyDescent="0.2">
      <c r="A42" s="22"/>
      <c r="B42" s="39"/>
      <c r="C42" s="1244" t="s">
        <v>560</v>
      </c>
      <c r="D42" s="1245"/>
      <c r="E42" s="1246"/>
      <c r="F42" s="36" t="s">
        <v>506</v>
      </c>
      <c r="G42" s="37" t="s">
        <v>506</v>
      </c>
      <c r="H42" s="37" t="s">
        <v>506</v>
      </c>
      <c r="I42" s="37" t="s">
        <v>506</v>
      </c>
      <c r="J42" s="38" t="s">
        <v>506</v>
      </c>
      <c r="K42" s="22"/>
      <c r="L42" s="22"/>
      <c r="M42" s="22"/>
      <c r="N42" s="22"/>
      <c r="O42" s="22"/>
      <c r="P42" s="22"/>
    </row>
    <row r="43" spans="1:16" ht="39" customHeight="1" thickBot="1" x14ac:dyDescent="0.25">
      <c r="A43" s="22"/>
      <c r="B43" s="40"/>
      <c r="C43" s="1247" t="s">
        <v>561</v>
      </c>
      <c r="D43" s="1248"/>
      <c r="E43" s="1249"/>
      <c r="F43" s="41">
        <v>4.93</v>
      </c>
      <c r="G43" s="42">
        <v>5.74</v>
      </c>
      <c r="H43" s="42">
        <v>4.22</v>
      </c>
      <c r="I43" s="42" t="s">
        <v>506</v>
      </c>
      <c r="J43" s="43" t="s">
        <v>506</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m4L0DboxTR+kpWFAkoKOVqHsPcvNMOjOTIgmfNv6HPmqQMabyfC4UF6Ce28rpX4M+VbSZVMN3C6dQYssHbsgZw==" saltValue="ceceKyUYtneXPY0B96SQi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election activeCell="O61" sqref="O61"/>
    </sheetView>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x14ac:dyDescent="0.2">
      <c r="A45" s="48"/>
      <c r="B45" s="1252" t="s">
        <v>11</v>
      </c>
      <c r="C45" s="1253"/>
      <c r="D45" s="58"/>
      <c r="E45" s="1258" t="s">
        <v>12</v>
      </c>
      <c r="F45" s="1258"/>
      <c r="G45" s="1258"/>
      <c r="H45" s="1258"/>
      <c r="I45" s="1258"/>
      <c r="J45" s="1259"/>
      <c r="K45" s="59">
        <v>597</v>
      </c>
      <c r="L45" s="60">
        <v>626</v>
      </c>
      <c r="M45" s="60">
        <v>634</v>
      </c>
      <c r="N45" s="60">
        <v>660</v>
      </c>
      <c r="O45" s="61">
        <v>639</v>
      </c>
      <c r="P45" s="48"/>
      <c r="Q45" s="48"/>
      <c r="R45" s="48"/>
      <c r="S45" s="48"/>
      <c r="T45" s="48"/>
      <c r="U45" s="48"/>
    </row>
    <row r="46" spans="1:21" ht="30.75" customHeight="1" x14ac:dyDescent="0.2">
      <c r="A46" s="48"/>
      <c r="B46" s="1254"/>
      <c r="C46" s="1255"/>
      <c r="D46" s="62"/>
      <c r="E46" s="1260" t="s">
        <v>13</v>
      </c>
      <c r="F46" s="1260"/>
      <c r="G46" s="1260"/>
      <c r="H46" s="1260"/>
      <c r="I46" s="1260"/>
      <c r="J46" s="1261"/>
      <c r="K46" s="63" t="s">
        <v>506</v>
      </c>
      <c r="L46" s="64" t="s">
        <v>506</v>
      </c>
      <c r="M46" s="64" t="s">
        <v>506</v>
      </c>
      <c r="N46" s="64" t="s">
        <v>506</v>
      </c>
      <c r="O46" s="65" t="s">
        <v>506</v>
      </c>
      <c r="P46" s="48"/>
      <c r="Q46" s="48"/>
      <c r="R46" s="48"/>
      <c r="S46" s="48"/>
      <c r="T46" s="48"/>
      <c r="U46" s="48"/>
    </row>
    <row r="47" spans="1:21" ht="30.75" customHeight="1" x14ac:dyDescent="0.2">
      <c r="A47" s="48"/>
      <c r="B47" s="1254"/>
      <c r="C47" s="1255"/>
      <c r="D47" s="62"/>
      <c r="E47" s="1260" t="s">
        <v>14</v>
      </c>
      <c r="F47" s="1260"/>
      <c r="G47" s="1260"/>
      <c r="H47" s="1260"/>
      <c r="I47" s="1260"/>
      <c r="J47" s="1261"/>
      <c r="K47" s="63" t="s">
        <v>506</v>
      </c>
      <c r="L47" s="64" t="s">
        <v>506</v>
      </c>
      <c r="M47" s="64" t="s">
        <v>506</v>
      </c>
      <c r="N47" s="64" t="s">
        <v>506</v>
      </c>
      <c r="O47" s="65" t="s">
        <v>506</v>
      </c>
      <c r="P47" s="48"/>
      <c r="Q47" s="48"/>
      <c r="R47" s="48"/>
      <c r="S47" s="48"/>
      <c r="T47" s="48"/>
      <c r="U47" s="48"/>
    </row>
    <row r="48" spans="1:21" ht="30.75" customHeight="1" x14ac:dyDescent="0.2">
      <c r="A48" s="48"/>
      <c r="B48" s="1254"/>
      <c r="C48" s="1255"/>
      <c r="D48" s="62"/>
      <c r="E48" s="1260" t="s">
        <v>15</v>
      </c>
      <c r="F48" s="1260"/>
      <c r="G48" s="1260"/>
      <c r="H48" s="1260"/>
      <c r="I48" s="1260"/>
      <c r="J48" s="1261"/>
      <c r="K48" s="63">
        <v>77</v>
      </c>
      <c r="L48" s="64">
        <v>77</v>
      </c>
      <c r="M48" s="64">
        <v>82</v>
      </c>
      <c r="N48" s="64">
        <v>78</v>
      </c>
      <c r="O48" s="65">
        <v>73</v>
      </c>
      <c r="P48" s="48"/>
      <c r="Q48" s="48"/>
      <c r="R48" s="48"/>
      <c r="S48" s="48"/>
      <c r="T48" s="48"/>
      <c r="U48" s="48"/>
    </row>
    <row r="49" spans="1:21" ht="30.75" customHeight="1" x14ac:dyDescent="0.2">
      <c r="A49" s="48"/>
      <c r="B49" s="1254"/>
      <c r="C49" s="1255"/>
      <c r="D49" s="62"/>
      <c r="E49" s="1260" t="s">
        <v>16</v>
      </c>
      <c r="F49" s="1260"/>
      <c r="G49" s="1260"/>
      <c r="H49" s="1260"/>
      <c r="I49" s="1260"/>
      <c r="J49" s="1261"/>
      <c r="K49" s="63">
        <v>118</v>
      </c>
      <c r="L49" s="64">
        <v>124</v>
      </c>
      <c r="M49" s="64">
        <v>92</v>
      </c>
      <c r="N49" s="64">
        <v>93</v>
      </c>
      <c r="O49" s="65">
        <v>95</v>
      </c>
      <c r="P49" s="48"/>
      <c r="Q49" s="48"/>
      <c r="R49" s="48"/>
      <c r="S49" s="48"/>
      <c r="T49" s="48"/>
      <c r="U49" s="48"/>
    </row>
    <row r="50" spans="1:21" ht="30.75" customHeight="1" x14ac:dyDescent="0.2">
      <c r="A50" s="48"/>
      <c r="B50" s="1254"/>
      <c r="C50" s="1255"/>
      <c r="D50" s="62"/>
      <c r="E50" s="1260" t="s">
        <v>17</v>
      </c>
      <c r="F50" s="1260"/>
      <c r="G50" s="1260"/>
      <c r="H50" s="1260"/>
      <c r="I50" s="1260"/>
      <c r="J50" s="1261"/>
      <c r="K50" s="63" t="s">
        <v>506</v>
      </c>
      <c r="L50" s="64" t="s">
        <v>506</v>
      </c>
      <c r="M50" s="64" t="s">
        <v>506</v>
      </c>
      <c r="N50" s="64" t="s">
        <v>506</v>
      </c>
      <c r="O50" s="65" t="s">
        <v>506</v>
      </c>
      <c r="P50" s="48"/>
      <c r="Q50" s="48"/>
      <c r="R50" s="48"/>
      <c r="S50" s="48"/>
      <c r="T50" s="48"/>
      <c r="U50" s="48"/>
    </row>
    <row r="51" spans="1:21" ht="30.75" customHeight="1" x14ac:dyDescent="0.2">
      <c r="A51" s="48"/>
      <c r="B51" s="1256"/>
      <c r="C51" s="1257"/>
      <c r="D51" s="66"/>
      <c r="E51" s="1260" t="s">
        <v>18</v>
      </c>
      <c r="F51" s="1260"/>
      <c r="G51" s="1260"/>
      <c r="H51" s="1260"/>
      <c r="I51" s="1260"/>
      <c r="J51" s="1261"/>
      <c r="K51" s="63" t="s">
        <v>506</v>
      </c>
      <c r="L51" s="64" t="s">
        <v>506</v>
      </c>
      <c r="M51" s="64" t="s">
        <v>506</v>
      </c>
      <c r="N51" s="64" t="s">
        <v>506</v>
      </c>
      <c r="O51" s="65" t="s">
        <v>506</v>
      </c>
      <c r="P51" s="48"/>
      <c r="Q51" s="48"/>
      <c r="R51" s="48"/>
      <c r="S51" s="48"/>
      <c r="T51" s="48"/>
      <c r="U51" s="48"/>
    </row>
    <row r="52" spans="1:21" ht="30.75" customHeight="1" x14ac:dyDescent="0.2">
      <c r="A52" s="48"/>
      <c r="B52" s="1262" t="s">
        <v>19</v>
      </c>
      <c r="C52" s="1263"/>
      <c r="D52" s="66"/>
      <c r="E52" s="1260" t="s">
        <v>20</v>
      </c>
      <c r="F52" s="1260"/>
      <c r="G52" s="1260"/>
      <c r="H52" s="1260"/>
      <c r="I52" s="1260"/>
      <c r="J52" s="1261"/>
      <c r="K52" s="63">
        <v>554</v>
      </c>
      <c r="L52" s="64">
        <v>536</v>
      </c>
      <c r="M52" s="64">
        <v>569</v>
      </c>
      <c r="N52" s="64">
        <v>585</v>
      </c>
      <c r="O52" s="65">
        <v>562</v>
      </c>
      <c r="P52" s="48"/>
      <c r="Q52" s="48"/>
      <c r="R52" s="48"/>
      <c r="S52" s="48"/>
      <c r="T52" s="48"/>
      <c r="U52" s="48"/>
    </row>
    <row r="53" spans="1:21" ht="30.75" customHeight="1" thickBot="1" x14ac:dyDescent="0.25">
      <c r="A53" s="48"/>
      <c r="B53" s="1264" t="s">
        <v>21</v>
      </c>
      <c r="C53" s="1265"/>
      <c r="D53" s="67"/>
      <c r="E53" s="1266" t="s">
        <v>22</v>
      </c>
      <c r="F53" s="1266"/>
      <c r="G53" s="1266"/>
      <c r="H53" s="1266"/>
      <c r="I53" s="1266"/>
      <c r="J53" s="1267"/>
      <c r="K53" s="68">
        <v>238</v>
      </c>
      <c r="L53" s="69">
        <v>291</v>
      </c>
      <c r="M53" s="69">
        <v>239</v>
      </c>
      <c r="N53" s="69">
        <v>246</v>
      </c>
      <c r="O53" s="70">
        <v>245</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562</v>
      </c>
      <c r="P55" s="48"/>
      <c r="Q55" s="48"/>
      <c r="R55" s="48"/>
      <c r="S55" s="48"/>
      <c r="T55" s="48"/>
      <c r="U55" s="48"/>
    </row>
    <row r="56" spans="1:21" ht="31.5" customHeight="1" thickBot="1" x14ac:dyDescent="0.3">
      <c r="A56" s="48"/>
      <c r="B56" s="76"/>
      <c r="C56" s="77"/>
      <c r="D56" s="77"/>
      <c r="E56" s="78"/>
      <c r="F56" s="78"/>
      <c r="G56" s="78"/>
      <c r="H56" s="78"/>
      <c r="I56" s="78"/>
      <c r="J56" s="79" t="s">
        <v>2</v>
      </c>
      <c r="K56" s="80" t="s">
        <v>563</v>
      </c>
      <c r="L56" s="81" t="s">
        <v>564</v>
      </c>
      <c r="M56" s="81" t="s">
        <v>565</v>
      </c>
      <c r="N56" s="81" t="s">
        <v>566</v>
      </c>
      <c r="O56" s="82" t="s">
        <v>567</v>
      </c>
      <c r="P56" s="48"/>
      <c r="Q56" s="48"/>
      <c r="R56" s="48"/>
      <c r="S56" s="48"/>
      <c r="T56" s="48"/>
      <c r="U56" s="48"/>
    </row>
    <row r="57" spans="1:21" ht="31.5" customHeight="1" x14ac:dyDescent="0.2">
      <c r="B57" s="1268" t="s">
        <v>25</v>
      </c>
      <c r="C57" s="1269"/>
      <c r="D57" s="1272" t="s">
        <v>26</v>
      </c>
      <c r="E57" s="1273"/>
      <c r="F57" s="1273"/>
      <c r="G57" s="1273"/>
      <c r="H57" s="1273"/>
      <c r="I57" s="1273"/>
      <c r="J57" s="1274"/>
      <c r="K57" s="83"/>
      <c r="L57" s="84"/>
      <c r="M57" s="84"/>
      <c r="N57" s="84"/>
      <c r="O57" s="85"/>
    </row>
    <row r="58" spans="1:21" ht="31.5" customHeight="1" thickBot="1" x14ac:dyDescent="0.25">
      <c r="B58" s="1270"/>
      <c r="C58" s="1271"/>
      <c r="D58" s="1275" t="s">
        <v>27</v>
      </c>
      <c r="E58" s="1276"/>
      <c r="F58" s="1276"/>
      <c r="G58" s="1276"/>
      <c r="H58" s="1276"/>
      <c r="I58" s="1276"/>
      <c r="J58" s="1277"/>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1U0pw+Zm8Bara4MxujUWzic2MlJ/V0nMlg44cc6HwCOrmA1XjCvthdvttvhF2LbdG5giZR8rtwugkPjOmmZCw==" saltValue="PCQQVZxlwb/oFnSvczK9Z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election activeCell="M41" sqref="M41"/>
    </sheetView>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547</v>
      </c>
      <c r="J40" s="100" t="s">
        <v>548</v>
      </c>
      <c r="K40" s="100" t="s">
        <v>549</v>
      </c>
      <c r="L40" s="100" t="s">
        <v>550</v>
      </c>
      <c r="M40" s="101" t="s">
        <v>551</v>
      </c>
    </row>
    <row r="41" spans="2:13" ht="27.75" customHeight="1" x14ac:dyDescent="0.2">
      <c r="B41" s="1278" t="s">
        <v>30</v>
      </c>
      <c r="C41" s="1279"/>
      <c r="D41" s="102"/>
      <c r="E41" s="1284" t="s">
        <v>31</v>
      </c>
      <c r="F41" s="1284"/>
      <c r="G41" s="1284"/>
      <c r="H41" s="1285"/>
      <c r="I41" s="103">
        <v>5438</v>
      </c>
      <c r="J41" s="104">
        <v>5523</v>
      </c>
      <c r="K41" s="104">
        <v>5465</v>
      </c>
      <c r="L41" s="104">
        <v>5339</v>
      </c>
      <c r="M41" s="105">
        <v>5377</v>
      </c>
    </row>
    <row r="42" spans="2:13" ht="27.75" customHeight="1" x14ac:dyDescent="0.2">
      <c r="B42" s="1280"/>
      <c r="C42" s="1281"/>
      <c r="D42" s="106"/>
      <c r="E42" s="1286" t="s">
        <v>32</v>
      </c>
      <c r="F42" s="1286"/>
      <c r="G42" s="1286"/>
      <c r="H42" s="1287"/>
      <c r="I42" s="107" t="s">
        <v>506</v>
      </c>
      <c r="J42" s="108" t="s">
        <v>506</v>
      </c>
      <c r="K42" s="108" t="s">
        <v>506</v>
      </c>
      <c r="L42" s="108" t="s">
        <v>506</v>
      </c>
      <c r="M42" s="109" t="s">
        <v>506</v>
      </c>
    </row>
    <row r="43" spans="2:13" ht="27.75" customHeight="1" x14ac:dyDescent="0.2">
      <c r="B43" s="1280"/>
      <c r="C43" s="1281"/>
      <c r="D43" s="106"/>
      <c r="E43" s="1286" t="s">
        <v>33</v>
      </c>
      <c r="F43" s="1286"/>
      <c r="G43" s="1286"/>
      <c r="H43" s="1287"/>
      <c r="I43" s="107">
        <v>713</v>
      </c>
      <c r="J43" s="108">
        <v>641</v>
      </c>
      <c r="K43" s="108">
        <v>592</v>
      </c>
      <c r="L43" s="108">
        <v>549</v>
      </c>
      <c r="M43" s="109">
        <v>515</v>
      </c>
    </row>
    <row r="44" spans="2:13" ht="27.75" customHeight="1" x14ac:dyDescent="0.2">
      <c r="B44" s="1280"/>
      <c r="C44" s="1281"/>
      <c r="D44" s="106"/>
      <c r="E44" s="1286" t="s">
        <v>34</v>
      </c>
      <c r="F44" s="1286"/>
      <c r="G44" s="1286"/>
      <c r="H44" s="1287"/>
      <c r="I44" s="107">
        <v>845</v>
      </c>
      <c r="J44" s="108">
        <v>755</v>
      </c>
      <c r="K44" s="108">
        <v>701</v>
      </c>
      <c r="L44" s="108">
        <v>676</v>
      </c>
      <c r="M44" s="109">
        <v>602</v>
      </c>
    </row>
    <row r="45" spans="2:13" ht="27.75" customHeight="1" x14ac:dyDescent="0.2">
      <c r="B45" s="1280"/>
      <c r="C45" s="1281"/>
      <c r="D45" s="106"/>
      <c r="E45" s="1286" t="s">
        <v>35</v>
      </c>
      <c r="F45" s="1286"/>
      <c r="G45" s="1286"/>
      <c r="H45" s="1287"/>
      <c r="I45" s="107">
        <v>1678</v>
      </c>
      <c r="J45" s="108">
        <v>1554</v>
      </c>
      <c r="K45" s="108">
        <v>1466</v>
      </c>
      <c r="L45" s="108">
        <v>1443</v>
      </c>
      <c r="M45" s="109">
        <v>1414</v>
      </c>
    </row>
    <row r="46" spans="2:13" ht="27.75" customHeight="1" x14ac:dyDescent="0.2">
      <c r="B46" s="1280"/>
      <c r="C46" s="1281"/>
      <c r="D46" s="110"/>
      <c r="E46" s="1286" t="s">
        <v>36</v>
      </c>
      <c r="F46" s="1286"/>
      <c r="G46" s="1286"/>
      <c r="H46" s="1287"/>
      <c r="I46" s="107">
        <v>78</v>
      </c>
      <c r="J46" s="108">
        <v>70</v>
      </c>
      <c r="K46" s="108">
        <v>37</v>
      </c>
      <c r="L46" s="108">
        <v>34</v>
      </c>
      <c r="M46" s="109">
        <v>27</v>
      </c>
    </row>
    <row r="47" spans="2:13" ht="27.75" customHeight="1" x14ac:dyDescent="0.2">
      <c r="B47" s="1280"/>
      <c r="C47" s="1281"/>
      <c r="D47" s="111"/>
      <c r="E47" s="1288" t="s">
        <v>37</v>
      </c>
      <c r="F47" s="1289"/>
      <c r="G47" s="1289"/>
      <c r="H47" s="1290"/>
      <c r="I47" s="107" t="s">
        <v>506</v>
      </c>
      <c r="J47" s="108" t="s">
        <v>506</v>
      </c>
      <c r="K47" s="108" t="s">
        <v>506</v>
      </c>
      <c r="L47" s="108" t="s">
        <v>506</v>
      </c>
      <c r="M47" s="109" t="s">
        <v>506</v>
      </c>
    </row>
    <row r="48" spans="2:13" ht="27.75" customHeight="1" x14ac:dyDescent="0.2">
      <c r="B48" s="1280"/>
      <c r="C48" s="1281"/>
      <c r="D48" s="106"/>
      <c r="E48" s="1286" t="s">
        <v>38</v>
      </c>
      <c r="F48" s="1286"/>
      <c r="G48" s="1286"/>
      <c r="H48" s="1287"/>
      <c r="I48" s="107" t="s">
        <v>506</v>
      </c>
      <c r="J48" s="108" t="s">
        <v>506</v>
      </c>
      <c r="K48" s="108" t="s">
        <v>506</v>
      </c>
      <c r="L48" s="108" t="s">
        <v>506</v>
      </c>
      <c r="M48" s="109" t="s">
        <v>506</v>
      </c>
    </row>
    <row r="49" spans="2:13" ht="27.75" customHeight="1" x14ac:dyDescent="0.2">
      <c r="B49" s="1282"/>
      <c r="C49" s="1283"/>
      <c r="D49" s="106"/>
      <c r="E49" s="1286" t="s">
        <v>39</v>
      </c>
      <c r="F49" s="1286"/>
      <c r="G49" s="1286"/>
      <c r="H49" s="1287"/>
      <c r="I49" s="107" t="s">
        <v>506</v>
      </c>
      <c r="J49" s="108" t="s">
        <v>506</v>
      </c>
      <c r="K49" s="108" t="s">
        <v>506</v>
      </c>
      <c r="L49" s="108" t="s">
        <v>506</v>
      </c>
      <c r="M49" s="109" t="s">
        <v>506</v>
      </c>
    </row>
    <row r="50" spans="2:13" ht="27.75" customHeight="1" x14ac:dyDescent="0.2">
      <c r="B50" s="1291" t="s">
        <v>40</v>
      </c>
      <c r="C50" s="1292"/>
      <c r="D50" s="112"/>
      <c r="E50" s="1286" t="s">
        <v>41</v>
      </c>
      <c r="F50" s="1286"/>
      <c r="G50" s="1286"/>
      <c r="H50" s="1287"/>
      <c r="I50" s="107">
        <v>1658</v>
      </c>
      <c r="J50" s="108">
        <v>1628</v>
      </c>
      <c r="K50" s="108">
        <v>1684</v>
      </c>
      <c r="L50" s="108">
        <v>2093</v>
      </c>
      <c r="M50" s="109">
        <v>2334</v>
      </c>
    </row>
    <row r="51" spans="2:13" ht="27.75" customHeight="1" x14ac:dyDescent="0.2">
      <c r="B51" s="1280"/>
      <c r="C51" s="1281"/>
      <c r="D51" s="106"/>
      <c r="E51" s="1286" t="s">
        <v>42</v>
      </c>
      <c r="F51" s="1286"/>
      <c r="G51" s="1286"/>
      <c r="H51" s="1287"/>
      <c r="I51" s="107">
        <v>10</v>
      </c>
      <c r="J51" s="108">
        <v>7</v>
      </c>
      <c r="K51" s="108">
        <v>5</v>
      </c>
      <c r="L51" s="108">
        <v>2</v>
      </c>
      <c r="M51" s="109">
        <v>1</v>
      </c>
    </row>
    <row r="52" spans="2:13" ht="27.75" customHeight="1" x14ac:dyDescent="0.2">
      <c r="B52" s="1282"/>
      <c r="C52" s="1283"/>
      <c r="D52" s="106"/>
      <c r="E52" s="1286" t="s">
        <v>43</v>
      </c>
      <c r="F52" s="1286"/>
      <c r="G52" s="1286"/>
      <c r="H52" s="1287"/>
      <c r="I52" s="107">
        <v>4812</v>
      </c>
      <c r="J52" s="108">
        <v>5074</v>
      </c>
      <c r="K52" s="108">
        <v>5127</v>
      </c>
      <c r="L52" s="108">
        <v>4840</v>
      </c>
      <c r="M52" s="109">
        <v>4834</v>
      </c>
    </row>
    <row r="53" spans="2:13" ht="27.75" customHeight="1" thickBot="1" x14ac:dyDescent="0.25">
      <c r="B53" s="1293" t="s">
        <v>44</v>
      </c>
      <c r="C53" s="1294"/>
      <c r="D53" s="113"/>
      <c r="E53" s="1295" t="s">
        <v>45</v>
      </c>
      <c r="F53" s="1295"/>
      <c r="G53" s="1295"/>
      <c r="H53" s="1296"/>
      <c r="I53" s="114">
        <v>2270</v>
      </c>
      <c r="J53" s="115">
        <v>1832</v>
      </c>
      <c r="K53" s="115">
        <v>1446</v>
      </c>
      <c r="L53" s="115">
        <v>1105</v>
      </c>
      <c r="M53" s="116">
        <v>767</v>
      </c>
    </row>
    <row r="54" spans="2:13" ht="27.75" customHeight="1" x14ac:dyDescent="0.25">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GmG67rjDHzg8xWKf6HDsejvCyynHkda5P5kI7tV9+Nau+S0Afo1Hamuf6tEeX36yULg1bwBrPu7A4SPmZ6hI8A==" saltValue="lF7odnl0jAlHXaX15KjvH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A53" sqref="A53"/>
    </sheetView>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1" t="s">
        <v>47</v>
      </c>
    </row>
    <row r="54" spans="2:8" ht="29.25" customHeight="1" thickBot="1" x14ac:dyDescent="0.35">
      <c r="B54" s="122" t="s">
        <v>1</v>
      </c>
      <c r="C54" s="123"/>
      <c r="D54" s="123"/>
      <c r="E54" s="124" t="s">
        <v>2</v>
      </c>
      <c r="F54" s="125" t="s">
        <v>549</v>
      </c>
      <c r="G54" s="125" t="s">
        <v>550</v>
      </c>
      <c r="H54" s="126" t="s">
        <v>551</v>
      </c>
    </row>
    <row r="55" spans="2:8" ht="52.5" customHeight="1" x14ac:dyDescent="0.2">
      <c r="B55" s="127"/>
      <c r="C55" s="1305" t="s">
        <v>48</v>
      </c>
      <c r="D55" s="1305"/>
      <c r="E55" s="1306"/>
      <c r="F55" s="128">
        <v>1160</v>
      </c>
      <c r="G55" s="128">
        <v>1182</v>
      </c>
      <c r="H55" s="129">
        <v>1409</v>
      </c>
    </row>
    <row r="56" spans="2:8" ht="52.5" customHeight="1" x14ac:dyDescent="0.2">
      <c r="B56" s="130"/>
      <c r="C56" s="1307" t="s">
        <v>49</v>
      </c>
      <c r="D56" s="1307"/>
      <c r="E56" s="1308"/>
      <c r="F56" s="131">
        <v>15</v>
      </c>
      <c r="G56" s="131">
        <v>15</v>
      </c>
      <c r="H56" s="132">
        <v>15</v>
      </c>
    </row>
    <row r="57" spans="2:8" ht="53.25" customHeight="1" x14ac:dyDescent="0.2">
      <c r="B57" s="130"/>
      <c r="C57" s="1309" t="s">
        <v>50</v>
      </c>
      <c r="D57" s="1309"/>
      <c r="E57" s="1310"/>
      <c r="F57" s="133">
        <v>223</v>
      </c>
      <c r="G57" s="133">
        <v>605</v>
      </c>
      <c r="H57" s="134">
        <v>636</v>
      </c>
    </row>
    <row r="58" spans="2:8" ht="45.75" customHeight="1" x14ac:dyDescent="0.2">
      <c r="B58" s="135"/>
      <c r="C58" s="1297" t="s">
        <v>578</v>
      </c>
      <c r="D58" s="1298"/>
      <c r="E58" s="1299"/>
      <c r="F58" s="136">
        <v>0</v>
      </c>
      <c r="G58" s="136">
        <v>349</v>
      </c>
      <c r="H58" s="137">
        <v>338</v>
      </c>
    </row>
    <row r="59" spans="2:8" ht="45.75" customHeight="1" x14ac:dyDescent="0.2">
      <c r="B59" s="135"/>
      <c r="C59" s="1297" t="s">
        <v>579</v>
      </c>
      <c r="D59" s="1298"/>
      <c r="E59" s="1299"/>
      <c r="F59" s="136">
        <v>55</v>
      </c>
      <c r="G59" s="136">
        <v>73</v>
      </c>
      <c r="H59" s="137">
        <v>90</v>
      </c>
    </row>
    <row r="60" spans="2:8" ht="45.75" customHeight="1" x14ac:dyDescent="0.2">
      <c r="B60" s="135"/>
      <c r="C60" s="1297" t="s">
        <v>580</v>
      </c>
      <c r="D60" s="1298"/>
      <c r="E60" s="1299"/>
      <c r="F60" s="136">
        <v>0</v>
      </c>
      <c r="G60" s="136">
        <v>58</v>
      </c>
      <c r="H60" s="137">
        <v>58</v>
      </c>
    </row>
    <row r="61" spans="2:8" ht="45.75" customHeight="1" x14ac:dyDescent="0.2">
      <c r="B61" s="135"/>
      <c r="C61" s="1297" t="s">
        <v>581</v>
      </c>
      <c r="D61" s="1298"/>
      <c r="E61" s="1299"/>
      <c r="F61" s="136">
        <v>41</v>
      </c>
      <c r="G61" s="136">
        <v>49</v>
      </c>
      <c r="H61" s="137">
        <v>55</v>
      </c>
    </row>
    <row r="62" spans="2:8" ht="45.75" customHeight="1" thickBot="1" x14ac:dyDescent="0.25">
      <c r="B62" s="138"/>
      <c r="C62" s="1300" t="s">
        <v>582</v>
      </c>
      <c r="D62" s="1301"/>
      <c r="E62" s="1302"/>
      <c r="F62" s="139">
        <v>0</v>
      </c>
      <c r="G62" s="139">
        <v>14</v>
      </c>
      <c r="H62" s="140">
        <v>37</v>
      </c>
    </row>
    <row r="63" spans="2:8" ht="52.5" customHeight="1" thickBot="1" x14ac:dyDescent="0.25">
      <c r="B63" s="141"/>
      <c r="C63" s="1303" t="s">
        <v>51</v>
      </c>
      <c r="D63" s="1303"/>
      <c r="E63" s="1304"/>
      <c r="F63" s="142">
        <v>1398</v>
      </c>
      <c r="G63" s="142">
        <v>1802</v>
      </c>
      <c r="H63" s="143">
        <v>2060</v>
      </c>
    </row>
    <row r="64" spans="2:8" ht="15" customHeight="1" x14ac:dyDescent="0.2"/>
  </sheetData>
  <sheetProtection algorithmName="SHA-512" hashValue="Ys2LCuE77j2KEebLupFe1XXs6bqVt8AgqV2Tjhtf1eY73mXHIkVJfHz+Jfafy3ujWCNCP4By4Fb2cpfB3VAOKg==" saltValue="slvKacS+VaiNNjDj1RdnN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EA1F57-4C7B-4B87-888A-3B5AFF4FA960}">
  <sheetPr>
    <pageSetUpPr fitToPage="1"/>
  </sheetPr>
  <dimension ref="A1:WZM160"/>
  <sheetViews>
    <sheetView showGridLines="0" zoomScaleNormal="100" zoomScaleSheetLayoutView="55" workbookViewId="0"/>
  </sheetViews>
  <sheetFormatPr defaultColWidth="0" defaultRowHeight="13.5" customHeight="1" zeroHeight="1" x14ac:dyDescent="0.2"/>
  <cols>
    <col min="1" max="1" width="6.36328125" style="390" customWidth="1"/>
    <col min="2" max="107" width="2.453125" style="390" customWidth="1"/>
    <col min="108" max="108" width="6.08984375" style="398" customWidth="1"/>
    <col min="109" max="109" width="5.90625" style="397" customWidth="1"/>
    <col min="110" max="110" width="19.08984375" style="390" hidden="1"/>
    <col min="111" max="115" width="12.6328125" style="390" hidden="1"/>
    <col min="116" max="349" width="8.6328125" style="390" hidden="1"/>
    <col min="350" max="355" width="14.90625" style="390" hidden="1"/>
    <col min="356" max="357" width="15.90625" style="390" hidden="1"/>
    <col min="358" max="363" width="16.08984375" style="390" hidden="1"/>
    <col min="364" max="364" width="6.08984375" style="390" hidden="1"/>
    <col min="365" max="365" width="3" style="390" hidden="1"/>
    <col min="366" max="605" width="8.6328125" style="390" hidden="1"/>
    <col min="606" max="611" width="14.90625" style="390" hidden="1"/>
    <col min="612" max="613" width="15.90625" style="390" hidden="1"/>
    <col min="614" max="619" width="16.08984375" style="390" hidden="1"/>
    <col min="620" max="620" width="6.08984375" style="390" hidden="1"/>
    <col min="621" max="621" width="3" style="390" hidden="1"/>
    <col min="622" max="861" width="8.6328125" style="390" hidden="1"/>
    <col min="862" max="867" width="14.90625" style="390" hidden="1"/>
    <col min="868" max="869" width="15.90625" style="390" hidden="1"/>
    <col min="870" max="875" width="16.08984375" style="390" hidden="1"/>
    <col min="876" max="876" width="6.08984375" style="390" hidden="1"/>
    <col min="877" max="877" width="3" style="390" hidden="1"/>
    <col min="878" max="1117" width="8.6328125" style="390" hidden="1"/>
    <col min="1118" max="1123" width="14.90625" style="390" hidden="1"/>
    <col min="1124" max="1125" width="15.90625" style="390" hidden="1"/>
    <col min="1126" max="1131" width="16.08984375" style="390" hidden="1"/>
    <col min="1132" max="1132" width="6.08984375" style="390" hidden="1"/>
    <col min="1133" max="1133" width="3" style="390" hidden="1"/>
    <col min="1134" max="1373" width="8.6328125" style="390" hidden="1"/>
    <col min="1374" max="1379" width="14.90625" style="390" hidden="1"/>
    <col min="1380" max="1381" width="15.90625" style="390" hidden="1"/>
    <col min="1382" max="1387" width="16.08984375" style="390" hidden="1"/>
    <col min="1388" max="1388" width="6.08984375" style="390" hidden="1"/>
    <col min="1389" max="1389" width="3" style="390" hidden="1"/>
    <col min="1390" max="1629" width="8.6328125" style="390" hidden="1"/>
    <col min="1630" max="1635" width="14.90625" style="390" hidden="1"/>
    <col min="1636" max="1637" width="15.90625" style="390" hidden="1"/>
    <col min="1638" max="1643" width="16.08984375" style="390" hidden="1"/>
    <col min="1644" max="1644" width="6.08984375" style="390" hidden="1"/>
    <col min="1645" max="1645" width="3" style="390" hidden="1"/>
    <col min="1646" max="1885" width="8.6328125" style="390" hidden="1"/>
    <col min="1886" max="1891" width="14.90625" style="390" hidden="1"/>
    <col min="1892" max="1893" width="15.90625" style="390" hidden="1"/>
    <col min="1894" max="1899" width="16.08984375" style="390" hidden="1"/>
    <col min="1900" max="1900" width="6.08984375" style="390" hidden="1"/>
    <col min="1901" max="1901" width="3" style="390" hidden="1"/>
    <col min="1902" max="2141" width="8.6328125" style="390" hidden="1"/>
    <col min="2142" max="2147" width="14.90625" style="390" hidden="1"/>
    <col min="2148" max="2149" width="15.90625" style="390" hidden="1"/>
    <col min="2150" max="2155" width="16.08984375" style="390" hidden="1"/>
    <col min="2156" max="2156" width="6.08984375" style="390" hidden="1"/>
    <col min="2157" max="2157" width="3" style="390" hidden="1"/>
    <col min="2158" max="2397" width="8.6328125" style="390" hidden="1"/>
    <col min="2398" max="2403" width="14.90625" style="390" hidden="1"/>
    <col min="2404" max="2405" width="15.90625" style="390" hidden="1"/>
    <col min="2406" max="2411" width="16.08984375" style="390" hidden="1"/>
    <col min="2412" max="2412" width="6.08984375" style="390" hidden="1"/>
    <col min="2413" max="2413" width="3" style="390" hidden="1"/>
    <col min="2414" max="2653" width="8.6328125" style="390" hidden="1"/>
    <col min="2654" max="2659" width="14.90625" style="390" hidden="1"/>
    <col min="2660" max="2661" width="15.90625" style="390" hidden="1"/>
    <col min="2662" max="2667" width="16.08984375" style="390" hidden="1"/>
    <col min="2668" max="2668" width="6.08984375" style="390" hidden="1"/>
    <col min="2669" max="2669" width="3" style="390" hidden="1"/>
    <col min="2670" max="2909" width="8.6328125" style="390" hidden="1"/>
    <col min="2910" max="2915" width="14.90625" style="390" hidden="1"/>
    <col min="2916" max="2917" width="15.90625" style="390" hidden="1"/>
    <col min="2918" max="2923" width="16.08984375" style="390" hidden="1"/>
    <col min="2924" max="2924" width="6.08984375" style="390" hidden="1"/>
    <col min="2925" max="2925" width="3" style="390" hidden="1"/>
    <col min="2926" max="3165" width="8.6328125" style="390" hidden="1"/>
    <col min="3166" max="3171" width="14.90625" style="390" hidden="1"/>
    <col min="3172" max="3173" width="15.90625" style="390" hidden="1"/>
    <col min="3174" max="3179" width="16.08984375" style="390" hidden="1"/>
    <col min="3180" max="3180" width="6.08984375" style="390" hidden="1"/>
    <col min="3181" max="3181" width="3" style="390" hidden="1"/>
    <col min="3182" max="3421" width="8.6328125" style="390" hidden="1"/>
    <col min="3422" max="3427" width="14.90625" style="390" hidden="1"/>
    <col min="3428" max="3429" width="15.90625" style="390" hidden="1"/>
    <col min="3430" max="3435" width="16.08984375" style="390" hidden="1"/>
    <col min="3436" max="3436" width="6.08984375" style="390" hidden="1"/>
    <col min="3437" max="3437" width="3" style="390" hidden="1"/>
    <col min="3438" max="3677" width="8.6328125" style="390" hidden="1"/>
    <col min="3678" max="3683" width="14.90625" style="390" hidden="1"/>
    <col min="3684" max="3685" width="15.90625" style="390" hidden="1"/>
    <col min="3686" max="3691" width="16.08984375" style="390" hidden="1"/>
    <col min="3692" max="3692" width="6.08984375" style="390" hidden="1"/>
    <col min="3693" max="3693" width="3" style="390" hidden="1"/>
    <col min="3694" max="3933" width="8.6328125" style="390" hidden="1"/>
    <col min="3934" max="3939" width="14.90625" style="390" hidden="1"/>
    <col min="3940" max="3941" width="15.90625" style="390" hidden="1"/>
    <col min="3942" max="3947" width="16.08984375" style="390" hidden="1"/>
    <col min="3948" max="3948" width="6.08984375" style="390" hidden="1"/>
    <col min="3949" max="3949" width="3" style="390" hidden="1"/>
    <col min="3950" max="4189" width="8.6328125" style="390" hidden="1"/>
    <col min="4190" max="4195" width="14.90625" style="390" hidden="1"/>
    <col min="4196" max="4197" width="15.90625" style="390" hidden="1"/>
    <col min="4198" max="4203" width="16.08984375" style="390" hidden="1"/>
    <col min="4204" max="4204" width="6.08984375" style="390" hidden="1"/>
    <col min="4205" max="4205" width="3" style="390" hidden="1"/>
    <col min="4206" max="4445" width="8.6328125" style="390" hidden="1"/>
    <col min="4446" max="4451" width="14.90625" style="390" hidden="1"/>
    <col min="4452" max="4453" width="15.90625" style="390" hidden="1"/>
    <col min="4454" max="4459" width="16.08984375" style="390" hidden="1"/>
    <col min="4460" max="4460" width="6.08984375" style="390" hidden="1"/>
    <col min="4461" max="4461" width="3" style="390" hidden="1"/>
    <col min="4462" max="4701" width="8.6328125" style="390" hidden="1"/>
    <col min="4702" max="4707" width="14.90625" style="390" hidden="1"/>
    <col min="4708" max="4709" width="15.90625" style="390" hidden="1"/>
    <col min="4710" max="4715" width="16.08984375" style="390" hidden="1"/>
    <col min="4716" max="4716" width="6.08984375" style="390" hidden="1"/>
    <col min="4717" max="4717" width="3" style="390" hidden="1"/>
    <col min="4718" max="4957" width="8.6328125" style="390" hidden="1"/>
    <col min="4958" max="4963" width="14.90625" style="390" hidden="1"/>
    <col min="4964" max="4965" width="15.90625" style="390" hidden="1"/>
    <col min="4966" max="4971" width="16.08984375" style="390" hidden="1"/>
    <col min="4972" max="4972" width="6.08984375" style="390" hidden="1"/>
    <col min="4973" max="4973" width="3" style="390" hidden="1"/>
    <col min="4974" max="5213" width="8.6328125" style="390" hidden="1"/>
    <col min="5214" max="5219" width="14.90625" style="390" hidden="1"/>
    <col min="5220" max="5221" width="15.90625" style="390" hidden="1"/>
    <col min="5222" max="5227" width="16.08984375" style="390" hidden="1"/>
    <col min="5228" max="5228" width="6.08984375" style="390" hidden="1"/>
    <col min="5229" max="5229" width="3" style="390" hidden="1"/>
    <col min="5230" max="5469" width="8.6328125" style="390" hidden="1"/>
    <col min="5470" max="5475" width="14.90625" style="390" hidden="1"/>
    <col min="5476" max="5477" width="15.90625" style="390" hidden="1"/>
    <col min="5478" max="5483" width="16.08984375" style="390" hidden="1"/>
    <col min="5484" max="5484" width="6.08984375" style="390" hidden="1"/>
    <col min="5485" max="5485" width="3" style="390" hidden="1"/>
    <col min="5486" max="5725" width="8.6328125" style="390" hidden="1"/>
    <col min="5726" max="5731" width="14.90625" style="390" hidden="1"/>
    <col min="5732" max="5733" width="15.90625" style="390" hidden="1"/>
    <col min="5734" max="5739" width="16.08984375" style="390" hidden="1"/>
    <col min="5740" max="5740" width="6.08984375" style="390" hidden="1"/>
    <col min="5741" max="5741" width="3" style="390" hidden="1"/>
    <col min="5742" max="5981" width="8.6328125" style="390" hidden="1"/>
    <col min="5982" max="5987" width="14.90625" style="390" hidden="1"/>
    <col min="5988" max="5989" width="15.90625" style="390" hidden="1"/>
    <col min="5990" max="5995" width="16.08984375" style="390" hidden="1"/>
    <col min="5996" max="5996" width="6.08984375" style="390" hidden="1"/>
    <col min="5997" max="5997" width="3" style="390" hidden="1"/>
    <col min="5998" max="6237" width="8.6328125" style="390" hidden="1"/>
    <col min="6238" max="6243" width="14.90625" style="390" hidden="1"/>
    <col min="6244" max="6245" width="15.90625" style="390" hidden="1"/>
    <col min="6246" max="6251" width="16.08984375" style="390" hidden="1"/>
    <col min="6252" max="6252" width="6.08984375" style="390" hidden="1"/>
    <col min="6253" max="6253" width="3" style="390" hidden="1"/>
    <col min="6254" max="6493" width="8.6328125" style="390" hidden="1"/>
    <col min="6494" max="6499" width="14.90625" style="390" hidden="1"/>
    <col min="6500" max="6501" width="15.90625" style="390" hidden="1"/>
    <col min="6502" max="6507" width="16.08984375" style="390" hidden="1"/>
    <col min="6508" max="6508" width="6.08984375" style="390" hidden="1"/>
    <col min="6509" max="6509" width="3" style="390" hidden="1"/>
    <col min="6510" max="6749" width="8.6328125" style="390" hidden="1"/>
    <col min="6750" max="6755" width="14.90625" style="390" hidden="1"/>
    <col min="6756" max="6757" width="15.90625" style="390" hidden="1"/>
    <col min="6758" max="6763" width="16.08984375" style="390" hidden="1"/>
    <col min="6764" max="6764" width="6.08984375" style="390" hidden="1"/>
    <col min="6765" max="6765" width="3" style="390" hidden="1"/>
    <col min="6766" max="7005" width="8.6328125" style="390" hidden="1"/>
    <col min="7006" max="7011" width="14.90625" style="390" hidden="1"/>
    <col min="7012" max="7013" width="15.90625" style="390" hidden="1"/>
    <col min="7014" max="7019" width="16.08984375" style="390" hidden="1"/>
    <col min="7020" max="7020" width="6.08984375" style="390" hidden="1"/>
    <col min="7021" max="7021" width="3" style="390" hidden="1"/>
    <col min="7022" max="7261" width="8.6328125" style="390" hidden="1"/>
    <col min="7262" max="7267" width="14.90625" style="390" hidden="1"/>
    <col min="7268" max="7269" width="15.90625" style="390" hidden="1"/>
    <col min="7270" max="7275" width="16.08984375" style="390" hidden="1"/>
    <col min="7276" max="7276" width="6.08984375" style="390" hidden="1"/>
    <col min="7277" max="7277" width="3" style="390" hidden="1"/>
    <col min="7278" max="7517" width="8.6328125" style="390" hidden="1"/>
    <col min="7518" max="7523" width="14.90625" style="390" hidden="1"/>
    <col min="7524" max="7525" width="15.90625" style="390" hidden="1"/>
    <col min="7526" max="7531" width="16.08984375" style="390" hidden="1"/>
    <col min="7532" max="7532" width="6.08984375" style="390" hidden="1"/>
    <col min="7533" max="7533" width="3" style="390" hidden="1"/>
    <col min="7534" max="7773" width="8.6328125" style="390" hidden="1"/>
    <col min="7774" max="7779" width="14.90625" style="390" hidden="1"/>
    <col min="7780" max="7781" width="15.90625" style="390" hidden="1"/>
    <col min="7782" max="7787" width="16.08984375" style="390" hidden="1"/>
    <col min="7788" max="7788" width="6.08984375" style="390" hidden="1"/>
    <col min="7789" max="7789" width="3" style="390" hidden="1"/>
    <col min="7790" max="8029" width="8.6328125" style="390" hidden="1"/>
    <col min="8030" max="8035" width="14.90625" style="390" hidden="1"/>
    <col min="8036" max="8037" width="15.90625" style="390" hidden="1"/>
    <col min="8038" max="8043" width="16.08984375" style="390" hidden="1"/>
    <col min="8044" max="8044" width="6.08984375" style="390" hidden="1"/>
    <col min="8045" max="8045" width="3" style="390" hidden="1"/>
    <col min="8046" max="8285" width="8.6328125" style="390" hidden="1"/>
    <col min="8286" max="8291" width="14.90625" style="390" hidden="1"/>
    <col min="8292" max="8293" width="15.90625" style="390" hidden="1"/>
    <col min="8294" max="8299" width="16.08984375" style="390" hidden="1"/>
    <col min="8300" max="8300" width="6.08984375" style="390" hidden="1"/>
    <col min="8301" max="8301" width="3" style="390" hidden="1"/>
    <col min="8302" max="8541" width="8.6328125" style="390" hidden="1"/>
    <col min="8542" max="8547" width="14.90625" style="390" hidden="1"/>
    <col min="8548" max="8549" width="15.90625" style="390" hidden="1"/>
    <col min="8550" max="8555" width="16.08984375" style="390" hidden="1"/>
    <col min="8556" max="8556" width="6.08984375" style="390" hidden="1"/>
    <col min="8557" max="8557" width="3" style="390" hidden="1"/>
    <col min="8558" max="8797" width="8.6328125" style="390" hidden="1"/>
    <col min="8798" max="8803" width="14.90625" style="390" hidden="1"/>
    <col min="8804" max="8805" width="15.90625" style="390" hidden="1"/>
    <col min="8806" max="8811" width="16.08984375" style="390" hidden="1"/>
    <col min="8812" max="8812" width="6.08984375" style="390" hidden="1"/>
    <col min="8813" max="8813" width="3" style="390" hidden="1"/>
    <col min="8814" max="9053" width="8.6328125" style="390" hidden="1"/>
    <col min="9054" max="9059" width="14.90625" style="390" hidden="1"/>
    <col min="9060" max="9061" width="15.90625" style="390" hidden="1"/>
    <col min="9062" max="9067" width="16.08984375" style="390" hidden="1"/>
    <col min="9068" max="9068" width="6.08984375" style="390" hidden="1"/>
    <col min="9069" max="9069" width="3" style="390" hidden="1"/>
    <col min="9070" max="9309" width="8.6328125" style="390" hidden="1"/>
    <col min="9310" max="9315" width="14.90625" style="390" hidden="1"/>
    <col min="9316" max="9317" width="15.90625" style="390" hidden="1"/>
    <col min="9318" max="9323" width="16.08984375" style="390" hidden="1"/>
    <col min="9324" max="9324" width="6.08984375" style="390" hidden="1"/>
    <col min="9325" max="9325" width="3" style="390" hidden="1"/>
    <col min="9326" max="9565" width="8.6328125" style="390" hidden="1"/>
    <col min="9566" max="9571" width="14.90625" style="390" hidden="1"/>
    <col min="9572" max="9573" width="15.90625" style="390" hidden="1"/>
    <col min="9574" max="9579" width="16.08984375" style="390" hidden="1"/>
    <col min="9580" max="9580" width="6.08984375" style="390" hidden="1"/>
    <col min="9581" max="9581" width="3" style="390" hidden="1"/>
    <col min="9582" max="9821" width="8.6328125" style="390" hidden="1"/>
    <col min="9822" max="9827" width="14.90625" style="390" hidden="1"/>
    <col min="9828" max="9829" width="15.90625" style="390" hidden="1"/>
    <col min="9830" max="9835" width="16.08984375" style="390" hidden="1"/>
    <col min="9836" max="9836" width="6.08984375" style="390" hidden="1"/>
    <col min="9837" max="9837" width="3" style="390" hidden="1"/>
    <col min="9838" max="10077" width="8.6328125" style="390" hidden="1"/>
    <col min="10078" max="10083" width="14.90625" style="390" hidden="1"/>
    <col min="10084" max="10085" width="15.90625" style="390" hidden="1"/>
    <col min="10086" max="10091" width="16.08984375" style="390" hidden="1"/>
    <col min="10092" max="10092" width="6.08984375" style="390" hidden="1"/>
    <col min="10093" max="10093" width="3" style="390" hidden="1"/>
    <col min="10094" max="10333" width="8.6328125" style="390" hidden="1"/>
    <col min="10334" max="10339" width="14.90625" style="390" hidden="1"/>
    <col min="10340" max="10341" width="15.90625" style="390" hidden="1"/>
    <col min="10342" max="10347" width="16.08984375" style="390" hidden="1"/>
    <col min="10348" max="10348" width="6.08984375" style="390" hidden="1"/>
    <col min="10349" max="10349" width="3" style="390" hidden="1"/>
    <col min="10350" max="10589" width="8.6328125" style="390" hidden="1"/>
    <col min="10590" max="10595" width="14.90625" style="390" hidden="1"/>
    <col min="10596" max="10597" width="15.90625" style="390" hidden="1"/>
    <col min="10598" max="10603" width="16.08984375" style="390" hidden="1"/>
    <col min="10604" max="10604" width="6.08984375" style="390" hidden="1"/>
    <col min="10605" max="10605" width="3" style="390" hidden="1"/>
    <col min="10606" max="10845" width="8.6328125" style="390" hidden="1"/>
    <col min="10846" max="10851" width="14.90625" style="390" hidden="1"/>
    <col min="10852" max="10853" width="15.90625" style="390" hidden="1"/>
    <col min="10854" max="10859" width="16.08984375" style="390" hidden="1"/>
    <col min="10860" max="10860" width="6.08984375" style="390" hidden="1"/>
    <col min="10861" max="10861" width="3" style="390" hidden="1"/>
    <col min="10862" max="11101" width="8.6328125" style="390" hidden="1"/>
    <col min="11102" max="11107" width="14.90625" style="390" hidden="1"/>
    <col min="11108" max="11109" width="15.90625" style="390" hidden="1"/>
    <col min="11110" max="11115" width="16.08984375" style="390" hidden="1"/>
    <col min="11116" max="11116" width="6.08984375" style="390" hidden="1"/>
    <col min="11117" max="11117" width="3" style="390" hidden="1"/>
    <col min="11118" max="11357" width="8.6328125" style="390" hidden="1"/>
    <col min="11358" max="11363" width="14.90625" style="390" hidden="1"/>
    <col min="11364" max="11365" width="15.90625" style="390" hidden="1"/>
    <col min="11366" max="11371" width="16.08984375" style="390" hidden="1"/>
    <col min="11372" max="11372" width="6.08984375" style="390" hidden="1"/>
    <col min="11373" max="11373" width="3" style="390" hidden="1"/>
    <col min="11374" max="11613" width="8.6328125" style="390" hidden="1"/>
    <col min="11614" max="11619" width="14.90625" style="390" hidden="1"/>
    <col min="11620" max="11621" width="15.90625" style="390" hidden="1"/>
    <col min="11622" max="11627" width="16.08984375" style="390" hidden="1"/>
    <col min="11628" max="11628" width="6.08984375" style="390" hidden="1"/>
    <col min="11629" max="11629" width="3" style="390" hidden="1"/>
    <col min="11630" max="11869" width="8.6328125" style="390" hidden="1"/>
    <col min="11870" max="11875" width="14.90625" style="390" hidden="1"/>
    <col min="11876" max="11877" width="15.90625" style="390" hidden="1"/>
    <col min="11878" max="11883" width="16.08984375" style="390" hidden="1"/>
    <col min="11884" max="11884" width="6.08984375" style="390" hidden="1"/>
    <col min="11885" max="11885" width="3" style="390" hidden="1"/>
    <col min="11886" max="12125" width="8.6328125" style="390" hidden="1"/>
    <col min="12126" max="12131" width="14.90625" style="390" hidden="1"/>
    <col min="12132" max="12133" width="15.90625" style="390" hidden="1"/>
    <col min="12134" max="12139" width="16.08984375" style="390" hidden="1"/>
    <col min="12140" max="12140" width="6.08984375" style="390" hidden="1"/>
    <col min="12141" max="12141" width="3" style="390" hidden="1"/>
    <col min="12142" max="12381" width="8.6328125" style="390" hidden="1"/>
    <col min="12382" max="12387" width="14.90625" style="390" hidden="1"/>
    <col min="12388" max="12389" width="15.90625" style="390" hidden="1"/>
    <col min="12390" max="12395" width="16.08984375" style="390" hidden="1"/>
    <col min="12396" max="12396" width="6.08984375" style="390" hidden="1"/>
    <col min="12397" max="12397" width="3" style="390" hidden="1"/>
    <col min="12398" max="12637" width="8.6328125" style="390" hidden="1"/>
    <col min="12638" max="12643" width="14.90625" style="390" hidden="1"/>
    <col min="12644" max="12645" width="15.90625" style="390" hidden="1"/>
    <col min="12646" max="12651" width="16.08984375" style="390" hidden="1"/>
    <col min="12652" max="12652" width="6.08984375" style="390" hidden="1"/>
    <col min="12653" max="12653" width="3" style="390" hidden="1"/>
    <col min="12654" max="12893" width="8.6328125" style="390" hidden="1"/>
    <col min="12894" max="12899" width="14.90625" style="390" hidden="1"/>
    <col min="12900" max="12901" width="15.90625" style="390" hidden="1"/>
    <col min="12902" max="12907" width="16.08984375" style="390" hidden="1"/>
    <col min="12908" max="12908" width="6.08984375" style="390" hidden="1"/>
    <col min="12909" max="12909" width="3" style="390" hidden="1"/>
    <col min="12910" max="13149" width="8.6328125" style="390" hidden="1"/>
    <col min="13150" max="13155" width="14.90625" style="390" hidden="1"/>
    <col min="13156" max="13157" width="15.90625" style="390" hidden="1"/>
    <col min="13158" max="13163" width="16.08984375" style="390" hidden="1"/>
    <col min="13164" max="13164" width="6.08984375" style="390" hidden="1"/>
    <col min="13165" max="13165" width="3" style="390" hidden="1"/>
    <col min="13166" max="13405" width="8.6328125" style="390" hidden="1"/>
    <col min="13406" max="13411" width="14.90625" style="390" hidden="1"/>
    <col min="13412" max="13413" width="15.90625" style="390" hidden="1"/>
    <col min="13414" max="13419" width="16.08984375" style="390" hidden="1"/>
    <col min="13420" max="13420" width="6.08984375" style="390" hidden="1"/>
    <col min="13421" max="13421" width="3" style="390" hidden="1"/>
    <col min="13422" max="13661" width="8.6328125" style="390" hidden="1"/>
    <col min="13662" max="13667" width="14.90625" style="390" hidden="1"/>
    <col min="13668" max="13669" width="15.90625" style="390" hidden="1"/>
    <col min="13670" max="13675" width="16.08984375" style="390" hidden="1"/>
    <col min="13676" max="13676" width="6.08984375" style="390" hidden="1"/>
    <col min="13677" max="13677" width="3" style="390" hidden="1"/>
    <col min="13678" max="13917" width="8.6328125" style="390" hidden="1"/>
    <col min="13918" max="13923" width="14.90625" style="390" hidden="1"/>
    <col min="13924" max="13925" width="15.90625" style="390" hidden="1"/>
    <col min="13926" max="13931" width="16.08984375" style="390" hidden="1"/>
    <col min="13932" max="13932" width="6.08984375" style="390" hidden="1"/>
    <col min="13933" max="13933" width="3" style="390" hidden="1"/>
    <col min="13934" max="14173" width="8.6328125" style="390" hidden="1"/>
    <col min="14174" max="14179" width="14.90625" style="390" hidden="1"/>
    <col min="14180" max="14181" width="15.90625" style="390" hidden="1"/>
    <col min="14182" max="14187" width="16.08984375" style="390" hidden="1"/>
    <col min="14188" max="14188" width="6.08984375" style="390" hidden="1"/>
    <col min="14189" max="14189" width="3" style="390" hidden="1"/>
    <col min="14190" max="14429" width="8.6328125" style="390" hidden="1"/>
    <col min="14430" max="14435" width="14.90625" style="390" hidden="1"/>
    <col min="14436" max="14437" width="15.90625" style="390" hidden="1"/>
    <col min="14438" max="14443" width="16.08984375" style="390" hidden="1"/>
    <col min="14444" max="14444" width="6.08984375" style="390" hidden="1"/>
    <col min="14445" max="14445" width="3" style="390" hidden="1"/>
    <col min="14446" max="14685" width="8.6328125" style="390" hidden="1"/>
    <col min="14686" max="14691" width="14.90625" style="390" hidden="1"/>
    <col min="14692" max="14693" width="15.90625" style="390" hidden="1"/>
    <col min="14694" max="14699" width="16.08984375" style="390" hidden="1"/>
    <col min="14700" max="14700" width="6.08984375" style="390" hidden="1"/>
    <col min="14701" max="14701" width="3" style="390" hidden="1"/>
    <col min="14702" max="14941" width="8.6328125" style="390" hidden="1"/>
    <col min="14942" max="14947" width="14.90625" style="390" hidden="1"/>
    <col min="14948" max="14949" width="15.90625" style="390" hidden="1"/>
    <col min="14950" max="14955" width="16.08984375" style="390" hidden="1"/>
    <col min="14956" max="14956" width="6.08984375" style="390" hidden="1"/>
    <col min="14957" max="14957" width="3" style="390" hidden="1"/>
    <col min="14958" max="15197" width="8.6328125" style="390" hidden="1"/>
    <col min="15198" max="15203" width="14.90625" style="390" hidden="1"/>
    <col min="15204" max="15205" width="15.90625" style="390" hidden="1"/>
    <col min="15206" max="15211" width="16.08984375" style="390" hidden="1"/>
    <col min="15212" max="15212" width="6.08984375" style="390" hidden="1"/>
    <col min="15213" max="15213" width="3" style="390" hidden="1"/>
    <col min="15214" max="15453" width="8.6328125" style="390" hidden="1"/>
    <col min="15454" max="15459" width="14.90625" style="390" hidden="1"/>
    <col min="15460" max="15461" width="15.90625" style="390" hidden="1"/>
    <col min="15462" max="15467" width="16.08984375" style="390" hidden="1"/>
    <col min="15468" max="15468" width="6.08984375" style="390" hidden="1"/>
    <col min="15469" max="15469" width="3" style="390" hidden="1"/>
    <col min="15470" max="15709" width="8.6328125" style="390" hidden="1"/>
    <col min="15710" max="15715" width="14.90625" style="390" hidden="1"/>
    <col min="15716" max="15717" width="15.90625" style="390" hidden="1"/>
    <col min="15718" max="15723" width="16.08984375" style="390" hidden="1"/>
    <col min="15724" max="15724" width="6.08984375" style="390" hidden="1"/>
    <col min="15725" max="15725" width="3" style="390" hidden="1"/>
    <col min="15726" max="15965" width="8.6328125" style="390" hidden="1"/>
    <col min="15966" max="15971" width="14.90625" style="390" hidden="1"/>
    <col min="15972" max="15973" width="15.90625" style="390" hidden="1"/>
    <col min="15974" max="15979" width="16.08984375" style="390" hidden="1"/>
    <col min="15980" max="15980" width="6.08984375" style="390" hidden="1"/>
    <col min="15981" max="15981" width="3" style="390" hidden="1"/>
    <col min="15982" max="16221" width="8.6328125" style="390" hidden="1"/>
    <col min="16222" max="16227" width="14.90625" style="390" hidden="1"/>
    <col min="16228" max="16229" width="15.90625" style="390" hidden="1"/>
    <col min="16230" max="16235" width="16.08984375" style="390" hidden="1"/>
    <col min="16236" max="16236" width="6.08984375" style="390" hidden="1"/>
    <col min="16237" max="16237" width="3" style="390" hidden="1"/>
    <col min="16238" max="16384" width="8.6328125" style="390" hidden="1"/>
  </cols>
  <sheetData>
    <row r="1" spans="1:143" ht="42.75" customHeight="1" x14ac:dyDescent="0.2">
      <c r="A1" s="388"/>
      <c r="B1" s="389"/>
      <c r="DD1" s="390"/>
      <c r="DE1" s="390"/>
    </row>
    <row r="2" spans="1:143" ht="25.5" customHeight="1" x14ac:dyDescent="0.2">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2">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ht="13" x14ac:dyDescent="0.2">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ht="13" x14ac:dyDescent="0.2">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ht="13" x14ac:dyDescent="0.2">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ht="13" x14ac:dyDescent="0.2">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ht="13" x14ac:dyDescent="0.2">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ht="13" x14ac:dyDescent="0.2">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ht="13" x14ac:dyDescent="0.2">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584</v>
      </c>
    </row>
    <row r="11" spans="1:143" s="292" customFormat="1" ht="13" x14ac:dyDescent="0.2">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 x14ac:dyDescent="0.2">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584</v>
      </c>
    </row>
    <row r="13" spans="1:143" s="292" customFormat="1" ht="13" x14ac:dyDescent="0.2">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 x14ac:dyDescent="0.2">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 x14ac:dyDescent="0.2">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 x14ac:dyDescent="0.2">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 x14ac:dyDescent="0.2">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 x14ac:dyDescent="0.2">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ht="13" x14ac:dyDescent="0.2">
      <c r="DD19" s="390"/>
      <c r="DE19" s="390"/>
    </row>
    <row r="20" spans="1:351" ht="13" x14ac:dyDescent="0.2">
      <c r="DD20" s="390"/>
      <c r="DE20" s="390"/>
    </row>
    <row r="21" spans="1:351" ht="16.5" x14ac:dyDescent="0.2">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6.5" x14ac:dyDescent="0.2">
      <c r="B22" s="397"/>
      <c r="MM22" s="396"/>
    </row>
    <row r="23" spans="1:351" ht="13" x14ac:dyDescent="0.2">
      <c r="B23" s="397"/>
    </row>
    <row r="24" spans="1:351" ht="13" x14ac:dyDescent="0.2">
      <c r="B24" s="397"/>
    </row>
    <row r="25" spans="1:351" ht="13" x14ac:dyDescent="0.2">
      <c r="B25" s="397"/>
    </row>
    <row r="26" spans="1:351" ht="13" x14ac:dyDescent="0.2">
      <c r="B26" s="397"/>
    </row>
    <row r="27" spans="1:351" ht="13" x14ac:dyDescent="0.2">
      <c r="B27" s="397"/>
    </row>
    <row r="28" spans="1:351" ht="13" x14ac:dyDescent="0.2">
      <c r="B28" s="397"/>
    </row>
    <row r="29" spans="1:351" ht="13" x14ac:dyDescent="0.2">
      <c r="B29" s="397"/>
    </row>
    <row r="30" spans="1:351" ht="13" x14ac:dyDescent="0.2">
      <c r="B30" s="397"/>
    </row>
    <row r="31" spans="1:351" ht="13" x14ac:dyDescent="0.2">
      <c r="B31" s="397"/>
    </row>
    <row r="32" spans="1:351" ht="13" x14ac:dyDescent="0.2">
      <c r="B32" s="397"/>
    </row>
    <row r="33" spans="2:109" ht="13" x14ac:dyDescent="0.2">
      <c r="B33" s="397"/>
    </row>
    <row r="34" spans="2:109" ht="13" x14ac:dyDescent="0.2">
      <c r="B34" s="397"/>
    </row>
    <row r="35" spans="2:109" ht="13" x14ac:dyDescent="0.2">
      <c r="B35" s="397"/>
    </row>
    <row r="36" spans="2:109" ht="13" x14ac:dyDescent="0.2">
      <c r="B36" s="397"/>
    </row>
    <row r="37" spans="2:109" ht="13" x14ac:dyDescent="0.2">
      <c r="B37" s="397"/>
    </row>
    <row r="38" spans="2:109" ht="13" x14ac:dyDescent="0.2">
      <c r="B38" s="397"/>
    </row>
    <row r="39" spans="2:109" ht="13" x14ac:dyDescent="0.2">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ht="13" x14ac:dyDescent="0.2">
      <c r="B40" s="402"/>
      <c r="DD40" s="402"/>
      <c r="DE40" s="390"/>
    </row>
    <row r="41" spans="2:109" ht="16.5" x14ac:dyDescent="0.2">
      <c r="B41" s="403" t="s">
        <v>585</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ht="13" x14ac:dyDescent="0.2">
      <c r="B42" s="397"/>
      <c r="G42" s="404"/>
      <c r="I42" s="405"/>
      <c r="J42" s="405"/>
      <c r="K42" s="405"/>
      <c r="AM42" s="404"/>
      <c r="AN42" s="404" t="s">
        <v>586</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2">
      <c r="B43" s="397"/>
      <c r="AN43" s="1318" t="s">
        <v>595</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ht="13" x14ac:dyDescent="0.2">
      <c r="B44" s="397"/>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ht="13" x14ac:dyDescent="0.2">
      <c r="B45" s="397"/>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ht="13" x14ac:dyDescent="0.2">
      <c r="B46" s="397"/>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ht="13" x14ac:dyDescent="0.2">
      <c r="B47" s="397"/>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ht="13" x14ac:dyDescent="0.2">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ht="13" x14ac:dyDescent="0.2">
      <c r="B49" s="397"/>
      <c r="AN49" s="390" t="s">
        <v>587</v>
      </c>
    </row>
    <row r="50" spans="1:109" ht="13" x14ac:dyDescent="0.2">
      <c r="B50" s="397"/>
      <c r="G50" s="1311"/>
      <c r="H50" s="1311"/>
      <c r="I50" s="1311"/>
      <c r="J50" s="1311"/>
      <c r="K50" s="407"/>
      <c r="L50" s="407"/>
      <c r="M50" s="408"/>
      <c r="N50" s="408"/>
      <c r="AN50" s="1312"/>
      <c r="AO50" s="1313"/>
      <c r="AP50" s="1313"/>
      <c r="AQ50" s="1313"/>
      <c r="AR50" s="1313"/>
      <c r="AS50" s="1313"/>
      <c r="AT50" s="1313"/>
      <c r="AU50" s="1313"/>
      <c r="AV50" s="1313"/>
      <c r="AW50" s="1313"/>
      <c r="AX50" s="1313"/>
      <c r="AY50" s="1313"/>
      <c r="AZ50" s="1313"/>
      <c r="BA50" s="1313"/>
      <c r="BB50" s="1313"/>
      <c r="BC50" s="1313"/>
      <c r="BD50" s="1313"/>
      <c r="BE50" s="1313"/>
      <c r="BF50" s="1313"/>
      <c r="BG50" s="1313"/>
      <c r="BH50" s="1313"/>
      <c r="BI50" s="1313"/>
      <c r="BJ50" s="1313"/>
      <c r="BK50" s="1313"/>
      <c r="BL50" s="1313"/>
      <c r="BM50" s="1313"/>
      <c r="BN50" s="1313"/>
      <c r="BO50" s="1314"/>
      <c r="BP50" s="1315" t="s">
        <v>547</v>
      </c>
      <c r="BQ50" s="1315"/>
      <c r="BR50" s="1315"/>
      <c r="BS50" s="1315"/>
      <c r="BT50" s="1315"/>
      <c r="BU50" s="1315"/>
      <c r="BV50" s="1315"/>
      <c r="BW50" s="1315"/>
      <c r="BX50" s="1315" t="s">
        <v>548</v>
      </c>
      <c r="BY50" s="1315"/>
      <c r="BZ50" s="1315"/>
      <c r="CA50" s="1315"/>
      <c r="CB50" s="1315"/>
      <c r="CC50" s="1315"/>
      <c r="CD50" s="1315"/>
      <c r="CE50" s="1315"/>
      <c r="CF50" s="1315" t="s">
        <v>549</v>
      </c>
      <c r="CG50" s="1315"/>
      <c r="CH50" s="1315"/>
      <c r="CI50" s="1315"/>
      <c r="CJ50" s="1315"/>
      <c r="CK50" s="1315"/>
      <c r="CL50" s="1315"/>
      <c r="CM50" s="1315"/>
      <c r="CN50" s="1315" t="s">
        <v>550</v>
      </c>
      <c r="CO50" s="1315"/>
      <c r="CP50" s="1315"/>
      <c r="CQ50" s="1315"/>
      <c r="CR50" s="1315"/>
      <c r="CS50" s="1315"/>
      <c r="CT50" s="1315"/>
      <c r="CU50" s="1315"/>
      <c r="CV50" s="1315" t="s">
        <v>551</v>
      </c>
      <c r="CW50" s="1315"/>
      <c r="CX50" s="1315"/>
      <c r="CY50" s="1315"/>
      <c r="CZ50" s="1315"/>
      <c r="DA50" s="1315"/>
      <c r="DB50" s="1315"/>
      <c r="DC50" s="1315"/>
    </row>
    <row r="51" spans="1:109" ht="13.5" customHeight="1" x14ac:dyDescent="0.2">
      <c r="B51" s="397"/>
      <c r="G51" s="1328"/>
      <c r="H51" s="1328"/>
      <c r="I51" s="1329"/>
      <c r="J51" s="1329"/>
      <c r="K51" s="1327"/>
      <c r="L51" s="1327"/>
      <c r="M51" s="1327"/>
      <c r="N51" s="1327"/>
      <c r="AM51" s="406"/>
      <c r="AN51" s="1317" t="s">
        <v>588</v>
      </c>
      <c r="AO51" s="1317"/>
      <c r="AP51" s="1317"/>
      <c r="AQ51" s="1317"/>
      <c r="AR51" s="1317"/>
      <c r="AS51" s="1317"/>
      <c r="AT51" s="1317"/>
      <c r="AU51" s="1317"/>
      <c r="AV51" s="1317"/>
      <c r="AW51" s="1317"/>
      <c r="AX51" s="1317"/>
      <c r="AY51" s="1317"/>
      <c r="AZ51" s="1317"/>
      <c r="BA51" s="1317"/>
      <c r="BB51" s="1317" t="s">
        <v>589</v>
      </c>
      <c r="BC51" s="1317"/>
      <c r="BD51" s="1317"/>
      <c r="BE51" s="1317"/>
      <c r="BF51" s="1317"/>
      <c r="BG51" s="1317"/>
      <c r="BH51" s="1317"/>
      <c r="BI51" s="1317"/>
      <c r="BJ51" s="1317"/>
      <c r="BK51" s="1317"/>
      <c r="BL51" s="1317"/>
      <c r="BM51" s="1317"/>
      <c r="BN51" s="1317"/>
      <c r="BO51" s="1317"/>
      <c r="BP51" s="1316">
        <v>79.7</v>
      </c>
      <c r="BQ51" s="1316"/>
      <c r="BR51" s="1316"/>
      <c r="BS51" s="1316"/>
      <c r="BT51" s="1316"/>
      <c r="BU51" s="1316"/>
      <c r="BV51" s="1316"/>
      <c r="BW51" s="1316"/>
      <c r="BX51" s="1316">
        <v>66.400000000000006</v>
      </c>
      <c r="BY51" s="1316"/>
      <c r="BZ51" s="1316"/>
      <c r="CA51" s="1316"/>
      <c r="CB51" s="1316"/>
      <c r="CC51" s="1316"/>
      <c r="CD51" s="1316"/>
      <c r="CE51" s="1316"/>
      <c r="CF51" s="1316">
        <v>52.6</v>
      </c>
      <c r="CG51" s="1316"/>
      <c r="CH51" s="1316"/>
      <c r="CI51" s="1316"/>
      <c r="CJ51" s="1316"/>
      <c r="CK51" s="1316"/>
      <c r="CL51" s="1316"/>
      <c r="CM51" s="1316"/>
      <c r="CN51" s="1316">
        <v>40</v>
      </c>
      <c r="CO51" s="1316"/>
      <c r="CP51" s="1316"/>
      <c r="CQ51" s="1316"/>
      <c r="CR51" s="1316"/>
      <c r="CS51" s="1316"/>
      <c r="CT51" s="1316"/>
      <c r="CU51" s="1316"/>
      <c r="CV51" s="1316">
        <v>26.2</v>
      </c>
      <c r="CW51" s="1316"/>
      <c r="CX51" s="1316"/>
      <c r="CY51" s="1316"/>
      <c r="CZ51" s="1316"/>
      <c r="DA51" s="1316"/>
      <c r="DB51" s="1316"/>
      <c r="DC51" s="1316"/>
    </row>
    <row r="52" spans="1:109" ht="13" x14ac:dyDescent="0.2">
      <c r="B52" s="397"/>
      <c r="G52" s="1328"/>
      <c r="H52" s="1328"/>
      <c r="I52" s="1329"/>
      <c r="J52" s="1329"/>
      <c r="K52" s="1327"/>
      <c r="L52" s="1327"/>
      <c r="M52" s="1327"/>
      <c r="N52" s="1327"/>
      <c r="AM52" s="406"/>
      <c r="AN52" s="1317"/>
      <c r="AO52" s="1317"/>
      <c r="AP52" s="1317"/>
      <c r="AQ52" s="1317"/>
      <c r="AR52" s="1317"/>
      <c r="AS52" s="1317"/>
      <c r="AT52" s="1317"/>
      <c r="AU52" s="1317"/>
      <c r="AV52" s="1317"/>
      <c r="AW52" s="1317"/>
      <c r="AX52" s="1317"/>
      <c r="AY52" s="1317"/>
      <c r="AZ52" s="1317"/>
      <c r="BA52" s="1317"/>
      <c r="BB52" s="1317"/>
      <c r="BC52" s="1317"/>
      <c r="BD52" s="1317"/>
      <c r="BE52" s="1317"/>
      <c r="BF52" s="1317"/>
      <c r="BG52" s="1317"/>
      <c r="BH52" s="1317"/>
      <c r="BI52" s="1317"/>
      <c r="BJ52" s="1317"/>
      <c r="BK52" s="1317"/>
      <c r="BL52" s="1317"/>
      <c r="BM52" s="1317"/>
      <c r="BN52" s="1317"/>
      <c r="BO52" s="1317"/>
      <c r="BP52" s="1316"/>
      <c r="BQ52" s="1316"/>
      <c r="BR52" s="1316"/>
      <c r="BS52" s="1316"/>
      <c r="BT52" s="1316"/>
      <c r="BU52" s="1316"/>
      <c r="BV52" s="1316"/>
      <c r="BW52" s="1316"/>
      <c r="BX52" s="1316"/>
      <c r="BY52" s="1316"/>
      <c r="BZ52" s="1316"/>
      <c r="CA52" s="1316"/>
      <c r="CB52" s="1316"/>
      <c r="CC52" s="1316"/>
      <c r="CD52" s="1316"/>
      <c r="CE52" s="1316"/>
      <c r="CF52" s="1316"/>
      <c r="CG52" s="1316"/>
      <c r="CH52" s="1316"/>
      <c r="CI52" s="1316"/>
      <c r="CJ52" s="1316"/>
      <c r="CK52" s="1316"/>
      <c r="CL52" s="1316"/>
      <c r="CM52" s="1316"/>
      <c r="CN52" s="1316"/>
      <c r="CO52" s="1316"/>
      <c r="CP52" s="1316"/>
      <c r="CQ52" s="1316"/>
      <c r="CR52" s="1316"/>
      <c r="CS52" s="1316"/>
      <c r="CT52" s="1316"/>
      <c r="CU52" s="1316"/>
      <c r="CV52" s="1316"/>
      <c r="CW52" s="1316"/>
      <c r="CX52" s="1316"/>
      <c r="CY52" s="1316"/>
      <c r="CZ52" s="1316"/>
      <c r="DA52" s="1316"/>
      <c r="DB52" s="1316"/>
      <c r="DC52" s="1316"/>
    </row>
    <row r="53" spans="1:109" ht="13" x14ac:dyDescent="0.2">
      <c r="A53" s="405"/>
      <c r="B53" s="397"/>
      <c r="G53" s="1328"/>
      <c r="H53" s="1328"/>
      <c r="I53" s="1311"/>
      <c r="J53" s="1311"/>
      <c r="K53" s="1327"/>
      <c r="L53" s="1327"/>
      <c r="M53" s="1327"/>
      <c r="N53" s="1327"/>
      <c r="AM53" s="406"/>
      <c r="AN53" s="1317"/>
      <c r="AO53" s="1317"/>
      <c r="AP53" s="1317"/>
      <c r="AQ53" s="1317"/>
      <c r="AR53" s="1317"/>
      <c r="AS53" s="1317"/>
      <c r="AT53" s="1317"/>
      <c r="AU53" s="1317"/>
      <c r="AV53" s="1317"/>
      <c r="AW53" s="1317"/>
      <c r="AX53" s="1317"/>
      <c r="AY53" s="1317"/>
      <c r="AZ53" s="1317"/>
      <c r="BA53" s="1317"/>
      <c r="BB53" s="1317" t="s">
        <v>590</v>
      </c>
      <c r="BC53" s="1317"/>
      <c r="BD53" s="1317"/>
      <c r="BE53" s="1317"/>
      <c r="BF53" s="1317"/>
      <c r="BG53" s="1317"/>
      <c r="BH53" s="1317"/>
      <c r="BI53" s="1317"/>
      <c r="BJ53" s="1317"/>
      <c r="BK53" s="1317"/>
      <c r="BL53" s="1317"/>
      <c r="BM53" s="1317"/>
      <c r="BN53" s="1317"/>
      <c r="BO53" s="1317"/>
      <c r="BP53" s="1316">
        <v>77.599999999999994</v>
      </c>
      <c r="BQ53" s="1316"/>
      <c r="BR53" s="1316"/>
      <c r="BS53" s="1316"/>
      <c r="BT53" s="1316"/>
      <c r="BU53" s="1316"/>
      <c r="BV53" s="1316"/>
      <c r="BW53" s="1316"/>
      <c r="BX53" s="1316">
        <v>77.599999999999994</v>
      </c>
      <c r="BY53" s="1316"/>
      <c r="BZ53" s="1316"/>
      <c r="CA53" s="1316"/>
      <c r="CB53" s="1316"/>
      <c r="CC53" s="1316"/>
      <c r="CD53" s="1316"/>
      <c r="CE53" s="1316"/>
      <c r="CF53" s="1316">
        <v>75.599999999999994</v>
      </c>
      <c r="CG53" s="1316"/>
      <c r="CH53" s="1316"/>
      <c r="CI53" s="1316"/>
      <c r="CJ53" s="1316"/>
      <c r="CK53" s="1316"/>
      <c r="CL53" s="1316"/>
      <c r="CM53" s="1316"/>
      <c r="CN53" s="1316">
        <v>75.599999999999994</v>
      </c>
      <c r="CO53" s="1316"/>
      <c r="CP53" s="1316"/>
      <c r="CQ53" s="1316"/>
      <c r="CR53" s="1316"/>
      <c r="CS53" s="1316"/>
      <c r="CT53" s="1316"/>
      <c r="CU53" s="1316"/>
      <c r="CV53" s="1316">
        <v>75.099999999999994</v>
      </c>
      <c r="CW53" s="1316"/>
      <c r="CX53" s="1316"/>
      <c r="CY53" s="1316"/>
      <c r="CZ53" s="1316"/>
      <c r="DA53" s="1316"/>
      <c r="DB53" s="1316"/>
      <c r="DC53" s="1316"/>
    </row>
    <row r="54" spans="1:109" ht="13" x14ac:dyDescent="0.2">
      <c r="A54" s="405"/>
      <c r="B54" s="397"/>
      <c r="G54" s="1328"/>
      <c r="H54" s="1328"/>
      <c r="I54" s="1311"/>
      <c r="J54" s="1311"/>
      <c r="K54" s="1327"/>
      <c r="L54" s="1327"/>
      <c r="M54" s="1327"/>
      <c r="N54" s="1327"/>
      <c r="AM54" s="406"/>
      <c r="AN54" s="1317"/>
      <c r="AO54" s="1317"/>
      <c r="AP54" s="1317"/>
      <c r="AQ54" s="1317"/>
      <c r="AR54" s="1317"/>
      <c r="AS54" s="1317"/>
      <c r="AT54" s="1317"/>
      <c r="AU54" s="1317"/>
      <c r="AV54" s="1317"/>
      <c r="AW54" s="1317"/>
      <c r="AX54" s="1317"/>
      <c r="AY54" s="1317"/>
      <c r="AZ54" s="1317"/>
      <c r="BA54" s="1317"/>
      <c r="BB54" s="1317"/>
      <c r="BC54" s="1317"/>
      <c r="BD54" s="1317"/>
      <c r="BE54" s="1317"/>
      <c r="BF54" s="1317"/>
      <c r="BG54" s="1317"/>
      <c r="BH54" s="1317"/>
      <c r="BI54" s="1317"/>
      <c r="BJ54" s="1317"/>
      <c r="BK54" s="1317"/>
      <c r="BL54" s="1317"/>
      <c r="BM54" s="1317"/>
      <c r="BN54" s="1317"/>
      <c r="BO54" s="1317"/>
      <c r="BP54" s="1316"/>
      <c r="BQ54" s="1316"/>
      <c r="BR54" s="1316"/>
      <c r="BS54" s="1316"/>
      <c r="BT54" s="1316"/>
      <c r="BU54" s="1316"/>
      <c r="BV54" s="1316"/>
      <c r="BW54" s="1316"/>
      <c r="BX54" s="1316"/>
      <c r="BY54" s="1316"/>
      <c r="BZ54" s="1316"/>
      <c r="CA54" s="1316"/>
      <c r="CB54" s="1316"/>
      <c r="CC54" s="1316"/>
      <c r="CD54" s="1316"/>
      <c r="CE54" s="1316"/>
      <c r="CF54" s="1316"/>
      <c r="CG54" s="1316"/>
      <c r="CH54" s="1316"/>
      <c r="CI54" s="1316"/>
      <c r="CJ54" s="1316"/>
      <c r="CK54" s="1316"/>
      <c r="CL54" s="1316"/>
      <c r="CM54" s="1316"/>
      <c r="CN54" s="1316"/>
      <c r="CO54" s="1316"/>
      <c r="CP54" s="1316"/>
      <c r="CQ54" s="1316"/>
      <c r="CR54" s="1316"/>
      <c r="CS54" s="1316"/>
      <c r="CT54" s="1316"/>
      <c r="CU54" s="1316"/>
      <c r="CV54" s="1316"/>
      <c r="CW54" s="1316"/>
      <c r="CX54" s="1316"/>
      <c r="CY54" s="1316"/>
      <c r="CZ54" s="1316"/>
      <c r="DA54" s="1316"/>
      <c r="DB54" s="1316"/>
      <c r="DC54" s="1316"/>
    </row>
    <row r="55" spans="1:109" ht="13" x14ac:dyDescent="0.2">
      <c r="A55" s="405"/>
      <c r="B55" s="397"/>
      <c r="G55" s="1311"/>
      <c r="H55" s="1311"/>
      <c r="I55" s="1311"/>
      <c r="J55" s="1311"/>
      <c r="K55" s="1327"/>
      <c r="L55" s="1327"/>
      <c r="M55" s="1327"/>
      <c r="N55" s="1327"/>
      <c r="AN55" s="1315" t="s">
        <v>591</v>
      </c>
      <c r="AO55" s="1315"/>
      <c r="AP55" s="1315"/>
      <c r="AQ55" s="1315"/>
      <c r="AR55" s="1315"/>
      <c r="AS55" s="1315"/>
      <c r="AT55" s="1315"/>
      <c r="AU55" s="1315"/>
      <c r="AV55" s="1315"/>
      <c r="AW55" s="1315"/>
      <c r="AX55" s="1315"/>
      <c r="AY55" s="1315"/>
      <c r="AZ55" s="1315"/>
      <c r="BA55" s="1315"/>
      <c r="BB55" s="1317" t="s">
        <v>589</v>
      </c>
      <c r="BC55" s="1317"/>
      <c r="BD55" s="1317"/>
      <c r="BE55" s="1317"/>
      <c r="BF55" s="1317"/>
      <c r="BG55" s="1317"/>
      <c r="BH55" s="1317"/>
      <c r="BI55" s="1317"/>
      <c r="BJ55" s="1317"/>
      <c r="BK55" s="1317"/>
      <c r="BL55" s="1317"/>
      <c r="BM55" s="1317"/>
      <c r="BN55" s="1317"/>
      <c r="BO55" s="1317"/>
      <c r="BP55" s="1316">
        <v>0</v>
      </c>
      <c r="BQ55" s="1316"/>
      <c r="BR55" s="1316"/>
      <c r="BS55" s="1316"/>
      <c r="BT55" s="1316"/>
      <c r="BU55" s="1316"/>
      <c r="BV55" s="1316"/>
      <c r="BW55" s="1316"/>
      <c r="BX55" s="1316">
        <v>0</v>
      </c>
      <c r="BY55" s="1316"/>
      <c r="BZ55" s="1316"/>
      <c r="CA55" s="1316"/>
      <c r="CB55" s="1316"/>
      <c r="CC55" s="1316"/>
      <c r="CD55" s="1316"/>
      <c r="CE55" s="1316"/>
      <c r="CF55" s="1316">
        <v>0</v>
      </c>
      <c r="CG55" s="1316"/>
      <c r="CH55" s="1316"/>
      <c r="CI55" s="1316"/>
      <c r="CJ55" s="1316"/>
      <c r="CK55" s="1316"/>
      <c r="CL55" s="1316"/>
      <c r="CM55" s="1316"/>
      <c r="CN55" s="1316">
        <v>0</v>
      </c>
      <c r="CO55" s="1316"/>
      <c r="CP55" s="1316"/>
      <c r="CQ55" s="1316"/>
      <c r="CR55" s="1316"/>
      <c r="CS55" s="1316"/>
      <c r="CT55" s="1316"/>
      <c r="CU55" s="1316"/>
      <c r="CV55" s="1316">
        <v>0</v>
      </c>
      <c r="CW55" s="1316"/>
      <c r="CX55" s="1316"/>
      <c r="CY55" s="1316"/>
      <c r="CZ55" s="1316"/>
      <c r="DA55" s="1316"/>
      <c r="DB55" s="1316"/>
      <c r="DC55" s="1316"/>
    </row>
    <row r="56" spans="1:109" ht="13" x14ac:dyDescent="0.2">
      <c r="A56" s="405"/>
      <c r="B56" s="397"/>
      <c r="G56" s="1311"/>
      <c r="H56" s="1311"/>
      <c r="I56" s="1311"/>
      <c r="J56" s="1311"/>
      <c r="K56" s="1327"/>
      <c r="L56" s="1327"/>
      <c r="M56" s="1327"/>
      <c r="N56" s="1327"/>
      <c r="AN56" s="1315"/>
      <c r="AO56" s="1315"/>
      <c r="AP56" s="1315"/>
      <c r="AQ56" s="1315"/>
      <c r="AR56" s="1315"/>
      <c r="AS56" s="1315"/>
      <c r="AT56" s="1315"/>
      <c r="AU56" s="1315"/>
      <c r="AV56" s="1315"/>
      <c r="AW56" s="1315"/>
      <c r="AX56" s="1315"/>
      <c r="AY56" s="1315"/>
      <c r="AZ56" s="1315"/>
      <c r="BA56" s="1315"/>
      <c r="BB56" s="1317"/>
      <c r="BC56" s="1317"/>
      <c r="BD56" s="1317"/>
      <c r="BE56" s="1317"/>
      <c r="BF56" s="1317"/>
      <c r="BG56" s="1317"/>
      <c r="BH56" s="1317"/>
      <c r="BI56" s="1317"/>
      <c r="BJ56" s="1317"/>
      <c r="BK56" s="1317"/>
      <c r="BL56" s="1317"/>
      <c r="BM56" s="1317"/>
      <c r="BN56" s="1317"/>
      <c r="BO56" s="1317"/>
      <c r="BP56" s="1316"/>
      <c r="BQ56" s="1316"/>
      <c r="BR56" s="1316"/>
      <c r="BS56" s="1316"/>
      <c r="BT56" s="1316"/>
      <c r="BU56" s="1316"/>
      <c r="BV56" s="1316"/>
      <c r="BW56" s="1316"/>
      <c r="BX56" s="1316"/>
      <c r="BY56" s="1316"/>
      <c r="BZ56" s="1316"/>
      <c r="CA56" s="1316"/>
      <c r="CB56" s="1316"/>
      <c r="CC56" s="1316"/>
      <c r="CD56" s="1316"/>
      <c r="CE56" s="1316"/>
      <c r="CF56" s="1316"/>
      <c r="CG56" s="1316"/>
      <c r="CH56" s="1316"/>
      <c r="CI56" s="1316"/>
      <c r="CJ56" s="1316"/>
      <c r="CK56" s="1316"/>
      <c r="CL56" s="1316"/>
      <c r="CM56" s="1316"/>
      <c r="CN56" s="1316"/>
      <c r="CO56" s="1316"/>
      <c r="CP56" s="1316"/>
      <c r="CQ56" s="1316"/>
      <c r="CR56" s="1316"/>
      <c r="CS56" s="1316"/>
      <c r="CT56" s="1316"/>
      <c r="CU56" s="1316"/>
      <c r="CV56" s="1316"/>
      <c r="CW56" s="1316"/>
      <c r="CX56" s="1316"/>
      <c r="CY56" s="1316"/>
      <c r="CZ56" s="1316"/>
      <c r="DA56" s="1316"/>
      <c r="DB56" s="1316"/>
      <c r="DC56" s="1316"/>
    </row>
    <row r="57" spans="1:109" s="405" customFormat="1" ht="13" x14ac:dyDescent="0.2">
      <c r="B57" s="409"/>
      <c r="G57" s="1311"/>
      <c r="H57" s="1311"/>
      <c r="I57" s="1330"/>
      <c r="J57" s="1330"/>
      <c r="K57" s="1327"/>
      <c r="L57" s="1327"/>
      <c r="M57" s="1327"/>
      <c r="N57" s="1327"/>
      <c r="AM57" s="390"/>
      <c r="AN57" s="1315"/>
      <c r="AO57" s="1315"/>
      <c r="AP57" s="1315"/>
      <c r="AQ57" s="1315"/>
      <c r="AR57" s="1315"/>
      <c r="AS57" s="1315"/>
      <c r="AT57" s="1315"/>
      <c r="AU57" s="1315"/>
      <c r="AV57" s="1315"/>
      <c r="AW57" s="1315"/>
      <c r="AX57" s="1315"/>
      <c r="AY57" s="1315"/>
      <c r="AZ57" s="1315"/>
      <c r="BA57" s="1315"/>
      <c r="BB57" s="1317" t="s">
        <v>590</v>
      </c>
      <c r="BC57" s="1317"/>
      <c r="BD57" s="1317"/>
      <c r="BE57" s="1317"/>
      <c r="BF57" s="1317"/>
      <c r="BG57" s="1317"/>
      <c r="BH57" s="1317"/>
      <c r="BI57" s="1317"/>
      <c r="BJ57" s="1317"/>
      <c r="BK57" s="1317"/>
      <c r="BL57" s="1317"/>
      <c r="BM57" s="1317"/>
      <c r="BN57" s="1317"/>
      <c r="BO57" s="1317"/>
      <c r="BP57" s="1316">
        <v>58.6</v>
      </c>
      <c r="BQ57" s="1316"/>
      <c r="BR57" s="1316"/>
      <c r="BS57" s="1316"/>
      <c r="BT57" s="1316"/>
      <c r="BU57" s="1316"/>
      <c r="BV57" s="1316"/>
      <c r="BW57" s="1316"/>
      <c r="BX57" s="1316">
        <v>59.1</v>
      </c>
      <c r="BY57" s="1316"/>
      <c r="BZ57" s="1316"/>
      <c r="CA57" s="1316"/>
      <c r="CB57" s="1316"/>
      <c r="CC57" s="1316"/>
      <c r="CD57" s="1316"/>
      <c r="CE57" s="1316"/>
      <c r="CF57" s="1316">
        <v>61.2</v>
      </c>
      <c r="CG57" s="1316"/>
      <c r="CH57" s="1316"/>
      <c r="CI57" s="1316"/>
      <c r="CJ57" s="1316"/>
      <c r="CK57" s="1316"/>
      <c r="CL57" s="1316"/>
      <c r="CM57" s="1316"/>
      <c r="CN57" s="1316">
        <v>62.9</v>
      </c>
      <c r="CO57" s="1316"/>
      <c r="CP57" s="1316"/>
      <c r="CQ57" s="1316"/>
      <c r="CR57" s="1316"/>
      <c r="CS57" s="1316"/>
      <c r="CT57" s="1316"/>
      <c r="CU57" s="1316"/>
      <c r="CV57" s="1316">
        <v>64.2</v>
      </c>
      <c r="CW57" s="1316"/>
      <c r="CX57" s="1316"/>
      <c r="CY57" s="1316"/>
      <c r="CZ57" s="1316"/>
      <c r="DA57" s="1316"/>
      <c r="DB57" s="1316"/>
      <c r="DC57" s="1316"/>
      <c r="DD57" s="410"/>
      <c r="DE57" s="409"/>
    </row>
    <row r="58" spans="1:109" s="405" customFormat="1" ht="13" x14ac:dyDescent="0.2">
      <c r="A58" s="390"/>
      <c r="B58" s="409"/>
      <c r="G58" s="1311"/>
      <c r="H58" s="1311"/>
      <c r="I58" s="1330"/>
      <c r="J58" s="1330"/>
      <c r="K58" s="1327"/>
      <c r="L58" s="1327"/>
      <c r="M58" s="1327"/>
      <c r="N58" s="1327"/>
      <c r="AM58" s="390"/>
      <c r="AN58" s="1315"/>
      <c r="AO58" s="1315"/>
      <c r="AP58" s="1315"/>
      <c r="AQ58" s="1315"/>
      <c r="AR58" s="1315"/>
      <c r="AS58" s="1315"/>
      <c r="AT58" s="1315"/>
      <c r="AU58" s="1315"/>
      <c r="AV58" s="1315"/>
      <c r="AW58" s="1315"/>
      <c r="AX58" s="1315"/>
      <c r="AY58" s="1315"/>
      <c r="AZ58" s="1315"/>
      <c r="BA58" s="1315"/>
      <c r="BB58" s="1317"/>
      <c r="BC58" s="1317"/>
      <c r="BD58" s="1317"/>
      <c r="BE58" s="1317"/>
      <c r="BF58" s="1317"/>
      <c r="BG58" s="1317"/>
      <c r="BH58" s="1317"/>
      <c r="BI58" s="1317"/>
      <c r="BJ58" s="1317"/>
      <c r="BK58" s="1317"/>
      <c r="BL58" s="1317"/>
      <c r="BM58" s="1317"/>
      <c r="BN58" s="1317"/>
      <c r="BO58" s="1317"/>
      <c r="BP58" s="1316"/>
      <c r="BQ58" s="1316"/>
      <c r="BR58" s="1316"/>
      <c r="BS58" s="1316"/>
      <c r="BT58" s="1316"/>
      <c r="BU58" s="1316"/>
      <c r="BV58" s="1316"/>
      <c r="BW58" s="1316"/>
      <c r="BX58" s="1316"/>
      <c r="BY58" s="1316"/>
      <c r="BZ58" s="1316"/>
      <c r="CA58" s="1316"/>
      <c r="CB58" s="1316"/>
      <c r="CC58" s="1316"/>
      <c r="CD58" s="1316"/>
      <c r="CE58" s="1316"/>
      <c r="CF58" s="1316"/>
      <c r="CG58" s="1316"/>
      <c r="CH58" s="1316"/>
      <c r="CI58" s="1316"/>
      <c r="CJ58" s="1316"/>
      <c r="CK58" s="1316"/>
      <c r="CL58" s="1316"/>
      <c r="CM58" s="1316"/>
      <c r="CN58" s="1316"/>
      <c r="CO58" s="1316"/>
      <c r="CP58" s="1316"/>
      <c r="CQ58" s="1316"/>
      <c r="CR58" s="1316"/>
      <c r="CS58" s="1316"/>
      <c r="CT58" s="1316"/>
      <c r="CU58" s="1316"/>
      <c r="CV58" s="1316"/>
      <c r="CW58" s="1316"/>
      <c r="CX58" s="1316"/>
      <c r="CY58" s="1316"/>
      <c r="CZ58" s="1316"/>
      <c r="DA58" s="1316"/>
      <c r="DB58" s="1316"/>
      <c r="DC58" s="1316"/>
      <c r="DD58" s="410"/>
      <c r="DE58" s="409"/>
    </row>
    <row r="59" spans="1:109" s="405" customFormat="1" ht="13" x14ac:dyDescent="0.2">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ht="13" x14ac:dyDescent="0.2">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ht="13" x14ac:dyDescent="0.2">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ht="13" x14ac:dyDescent="0.2">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6.5" x14ac:dyDescent="0.2">
      <c r="B63" s="416" t="s">
        <v>592</v>
      </c>
    </row>
    <row r="64" spans="1:109" ht="13" x14ac:dyDescent="0.2">
      <c r="B64" s="397"/>
      <c r="G64" s="404"/>
      <c r="I64" s="417"/>
      <c r="J64" s="417"/>
      <c r="K64" s="417"/>
      <c r="L64" s="417"/>
      <c r="M64" s="417"/>
      <c r="N64" s="418"/>
      <c r="AM64" s="404"/>
      <c r="AN64" s="404" t="s">
        <v>586</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 x14ac:dyDescent="0.2">
      <c r="B65" s="397"/>
      <c r="AN65" s="1318" t="s">
        <v>593</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ht="13" x14ac:dyDescent="0.2">
      <c r="B66" s="397"/>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ht="13" x14ac:dyDescent="0.2">
      <c r="B67" s="397"/>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ht="13" x14ac:dyDescent="0.2">
      <c r="B68" s="397"/>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ht="13" x14ac:dyDescent="0.2">
      <c r="B69" s="397"/>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ht="13" x14ac:dyDescent="0.2">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ht="13" x14ac:dyDescent="0.2">
      <c r="B71" s="397"/>
      <c r="G71" s="422"/>
      <c r="I71" s="423"/>
      <c r="J71" s="420"/>
      <c r="K71" s="420"/>
      <c r="L71" s="421"/>
      <c r="M71" s="420"/>
      <c r="N71" s="421"/>
      <c r="AM71" s="422"/>
      <c r="AN71" s="390" t="s">
        <v>587</v>
      </c>
    </row>
    <row r="72" spans="2:107" ht="13" x14ac:dyDescent="0.2">
      <c r="B72" s="397"/>
      <c r="G72" s="1311"/>
      <c r="H72" s="1311"/>
      <c r="I72" s="1311"/>
      <c r="J72" s="1311"/>
      <c r="K72" s="407"/>
      <c r="L72" s="407"/>
      <c r="M72" s="408"/>
      <c r="N72" s="408"/>
      <c r="AN72" s="1312"/>
      <c r="AO72" s="1313"/>
      <c r="AP72" s="1313"/>
      <c r="AQ72" s="1313"/>
      <c r="AR72" s="1313"/>
      <c r="AS72" s="1313"/>
      <c r="AT72" s="1313"/>
      <c r="AU72" s="1313"/>
      <c r="AV72" s="1313"/>
      <c r="AW72" s="1313"/>
      <c r="AX72" s="1313"/>
      <c r="AY72" s="1313"/>
      <c r="AZ72" s="1313"/>
      <c r="BA72" s="1313"/>
      <c r="BB72" s="1313"/>
      <c r="BC72" s="1313"/>
      <c r="BD72" s="1313"/>
      <c r="BE72" s="1313"/>
      <c r="BF72" s="1313"/>
      <c r="BG72" s="1313"/>
      <c r="BH72" s="1313"/>
      <c r="BI72" s="1313"/>
      <c r="BJ72" s="1313"/>
      <c r="BK72" s="1313"/>
      <c r="BL72" s="1313"/>
      <c r="BM72" s="1313"/>
      <c r="BN72" s="1313"/>
      <c r="BO72" s="1314"/>
      <c r="BP72" s="1315" t="s">
        <v>547</v>
      </c>
      <c r="BQ72" s="1315"/>
      <c r="BR72" s="1315"/>
      <c r="BS72" s="1315"/>
      <c r="BT72" s="1315"/>
      <c r="BU72" s="1315"/>
      <c r="BV72" s="1315"/>
      <c r="BW72" s="1315"/>
      <c r="BX72" s="1315" t="s">
        <v>548</v>
      </c>
      <c r="BY72" s="1315"/>
      <c r="BZ72" s="1315"/>
      <c r="CA72" s="1315"/>
      <c r="CB72" s="1315"/>
      <c r="CC72" s="1315"/>
      <c r="CD72" s="1315"/>
      <c r="CE72" s="1315"/>
      <c r="CF72" s="1315" t="s">
        <v>549</v>
      </c>
      <c r="CG72" s="1315"/>
      <c r="CH72" s="1315"/>
      <c r="CI72" s="1315"/>
      <c r="CJ72" s="1315"/>
      <c r="CK72" s="1315"/>
      <c r="CL72" s="1315"/>
      <c r="CM72" s="1315"/>
      <c r="CN72" s="1315" t="s">
        <v>550</v>
      </c>
      <c r="CO72" s="1315"/>
      <c r="CP72" s="1315"/>
      <c r="CQ72" s="1315"/>
      <c r="CR72" s="1315"/>
      <c r="CS72" s="1315"/>
      <c r="CT72" s="1315"/>
      <c r="CU72" s="1315"/>
      <c r="CV72" s="1315" t="s">
        <v>551</v>
      </c>
      <c r="CW72" s="1315"/>
      <c r="CX72" s="1315"/>
      <c r="CY72" s="1315"/>
      <c r="CZ72" s="1315"/>
      <c r="DA72" s="1315"/>
      <c r="DB72" s="1315"/>
      <c r="DC72" s="1315"/>
    </row>
    <row r="73" spans="2:107" ht="13" x14ac:dyDescent="0.2">
      <c r="B73" s="397"/>
      <c r="G73" s="1328"/>
      <c r="H73" s="1328"/>
      <c r="I73" s="1328"/>
      <c r="J73" s="1328"/>
      <c r="K73" s="1331"/>
      <c r="L73" s="1331"/>
      <c r="M73" s="1331"/>
      <c r="N73" s="1331"/>
      <c r="AM73" s="406"/>
      <c r="AN73" s="1317" t="s">
        <v>588</v>
      </c>
      <c r="AO73" s="1317"/>
      <c r="AP73" s="1317"/>
      <c r="AQ73" s="1317"/>
      <c r="AR73" s="1317"/>
      <c r="AS73" s="1317"/>
      <c r="AT73" s="1317"/>
      <c r="AU73" s="1317"/>
      <c r="AV73" s="1317"/>
      <c r="AW73" s="1317"/>
      <c r="AX73" s="1317"/>
      <c r="AY73" s="1317"/>
      <c r="AZ73" s="1317"/>
      <c r="BA73" s="1317"/>
      <c r="BB73" s="1317" t="s">
        <v>589</v>
      </c>
      <c r="BC73" s="1317"/>
      <c r="BD73" s="1317"/>
      <c r="BE73" s="1317"/>
      <c r="BF73" s="1317"/>
      <c r="BG73" s="1317"/>
      <c r="BH73" s="1317"/>
      <c r="BI73" s="1317"/>
      <c r="BJ73" s="1317"/>
      <c r="BK73" s="1317"/>
      <c r="BL73" s="1317"/>
      <c r="BM73" s="1317"/>
      <c r="BN73" s="1317"/>
      <c r="BO73" s="1317"/>
      <c r="BP73" s="1316">
        <v>79.7</v>
      </c>
      <c r="BQ73" s="1316"/>
      <c r="BR73" s="1316"/>
      <c r="BS73" s="1316"/>
      <c r="BT73" s="1316"/>
      <c r="BU73" s="1316"/>
      <c r="BV73" s="1316"/>
      <c r="BW73" s="1316"/>
      <c r="BX73" s="1316">
        <v>66.400000000000006</v>
      </c>
      <c r="BY73" s="1316"/>
      <c r="BZ73" s="1316"/>
      <c r="CA73" s="1316"/>
      <c r="CB73" s="1316"/>
      <c r="CC73" s="1316"/>
      <c r="CD73" s="1316"/>
      <c r="CE73" s="1316"/>
      <c r="CF73" s="1316">
        <v>52.6</v>
      </c>
      <c r="CG73" s="1316"/>
      <c r="CH73" s="1316"/>
      <c r="CI73" s="1316"/>
      <c r="CJ73" s="1316"/>
      <c r="CK73" s="1316"/>
      <c r="CL73" s="1316"/>
      <c r="CM73" s="1316"/>
      <c r="CN73" s="1316">
        <v>40</v>
      </c>
      <c r="CO73" s="1316"/>
      <c r="CP73" s="1316"/>
      <c r="CQ73" s="1316"/>
      <c r="CR73" s="1316"/>
      <c r="CS73" s="1316"/>
      <c r="CT73" s="1316"/>
      <c r="CU73" s="1316"/>
      <c r="CV73" s="1316">
        <v>26.2</v>
      </c>
      <c r="CW73" s="1316"/>
      <c r="CX73" s="1316"/>
      <c r="CY73" s="1316"/>
      <c r="CZ73" s="1316"/>
      <c r="DA73" s="1316"/>
      <c r="DB73" s="1316"/>
      <c r="DC73" s="1316"/>
    </row>
    <row r="74" spans="2:107" ht="13" x14ac:dyDescent="0.2">
      <c r="B74" s="397"/>
      <c r="G74" s="1328"/>
      <c r="H74" s="1328"/>
      <c r="I74" s="1328"/>
      <c r="J74" s="1328"/>
      <c r="K74" s="1331"/>
      <c r="L74" s="1331"/>
      <c r="M74" s="1331"/>
      <c r="N74" s="1331"/>
      <c r="AM74" s="406"/>
      <c r="AN74" s="1317"/>
      <c r="AO74" s="1317"/>
      <c r="AP74" s="1317"/>
      <c r="AQ74" s="1317"/>
      <c r="AR74" s="1317"/>
      <c r="AS74" s="1317"/>
      <c r="AT74" s="1317"/>
      <c r="AU74" s="1317"/>
      <c r="AV74" s="1317"/>
      <c r="AW74" s="1317"/>
      <c r="AX74" s="1317"/>
      <c r="AY74" s="1317"/>
      <c r="AZ74" s="1317"/>
      <c r="BA74" s="1317"/>
      <c r="BB74" s="1317"/>
      <c r="BC74" s="1317"/>
      <c r="BD74" s="1317"/>
      <c r="BE74" s="1317"/>
      <c r="BF74" s="1317"/>
      <c r="BG74" s="1317"/>
      <c r="BH74" s="1317"/>
      <c r="BI74" s="1317"/>
      <c r="BJ74" s="1317"/>
      <c r="BK74" s="1317"/>
      <c r="BL74" s="1317"/>
      <c r="BM74" s="1317"/>
      <c r="BN74" s="1317"/>
      <c r="BO74" s="1317"/>
      <c r="BP74" s="1316"/>
      <c r="BQ74" s="1316"/>
      <c r="BR74" s="1316"/>
      <c r="BS74" s="1316"/>
      <c r="BT74" s="1316"/>
      <c r="BU74" s="1316"/>
      <c r="BV74" s="1316"/>
      <c r="BW74" s="1316"/>
      <c r="BX74" s="1316"/>
      <c r="BY74" s="1316"/>
      <c r="BZ74" s="1316"/>
      <c r="CA74" s="1316"/>
      <c r="CB74" s="1316"/>
      <c r="CC74" s="1316"/>
      <c r="CD74" s="1316"/>
      <c r="CE74" s="1316"/>
      <c r="CF74" s="1316"/>
      <c r="CG74" s="1316"/>
      <c r="CH74" s="1316"/>
      <c r="CI74" s="1316"/>
      <c r="CJ74" s="1316"/>
      <c r="CK74" s="1316"/>
      <c r="CL74" s="1316"/>
      <c r="CM74" s="1316"/>
      <c r="CN74" s="1316"/>
      <c r="CO74" s="1316"/>
      <c r="CP74" s="1316"/>
      <c r="CQ74" s="1316"/>
      <c r="CR74" s="1316"/>
      <c r="CS74" s="1316"/>
      <c r="CT74" s="1316"/>
      <c r="CU74" s="1316"/>
      <c r="CV74" s="1316"/>
      <c r="CW74" s="1316"/>
      <c r="CX74" s="1316"/>
      <c r="CY74" s="1316"/>
      <c r="CZ74" s="1316"/>
      <c r="DA74" s="1316"/>
      <c r="DB74" s="1316"/>
      <c r="DC74" s="1316"/>
    </row>
    <row r="75" spans="2:107" ht="13" x14ac:dyDescent="0.2">
      <c r="B75" s="397"/>
      <c r="G75" s="1328"/>
      <c r="H75" s="1328"/>
      <c r="I75" s="1311"/>
      <c r="J75" s="1311"/>
      <c r="K75" s="1327"/>
      <c r="L75" s="1327"/>
      <c r="M75" s="1327"/>
      <c r="N75" s="1327"/>
      <c r="AM75" s="406"/>
      <c r="AN75" s="1317"/>
      <c r="AO75" s="1317"/>
      <c r="AP75" s="1317"/>
      <c r="AQ75" s="1317"/>
      <c r="AR75" s="1317"/>
      <c r="AS75" s="1317"/>
      <c r="AT75" s="1317"/>
      <c r="AU75" s="1317"/>
      <c r="AV75" s="1317"/>
      <c r="AW75" s="1317"/>
      <c r="AX75" s="1317"/>
      <c r="AY75" s="1317"/>
      <c r="AZ75" s="1317"/>
      <c r="BA75" s="1317"/>
      <c r="BB75" s="1317" t="s">
        <v>594</v>
      </c>
      <c r="BC75" s="1317"/>
      <c r="BD75" s="1317"/>
      <c r="BE75" s="1317"/>
      <c r="BF75" s="1317"/>
      <c r="BG75" s="1317"/>
      <c r="BH75" s="1317"/>
      <c r="BI75" s="1317"/>
      <c r="BJ75" s="1317"/>
      <c r="BK75" s="1317"/>
      <c r="BL75" s="1317"/>
      <c r="BM75" s="1317"/>
      <c r="BN75" s="1317"/>
      <c r="BO75" s="1317"/>
      <c r="BP75" s="1316">
        <v>9.1</v>
      </c>
      <c r="BQ75" s="1316"/>
      <c r="BR75" s="1316"/>
      <c r="BS75" s="1316"/>
      <c r="BT75" s="1316"/>
      <c r="BU75" s="1316"/>
      <c r="BV75" s="1316"/>
      <c r="BW75" s="1316"/>
      <c r="BX75" s="1316">
        <v>9.1999999999999993</v>
      </c>
      <c r="BY75" s="1316"/>
      <c r="BZ75" s="1316"/>
      <c r="CA75" s="1316"/>
      <c r="CB75" s="1316"/>
      <c r="CC75" s="1316"/>
      <c r="CD75" s="1316"/>
      <c r="CE75" s="1316"/>
      <c r="CF75" s="1316">
        <v>9.1</v>
      </c>
      <c r="CG75" s="1316"/>
      <c r="CH75" s="1316"/>
      <c r="CI75" s="1316"/>
      <c r="CJ75" s="1316"/>
      <c r="CK75" s="1316"/>
      <c r="CL75" s="1316"/>
      <c r="CM75" s="1316"/>
      <c r="CN75" s="1316">
        <v>9.3000000000000007</v>
      </c>
      <c r="CO75" s="1316"/>
      <c r="CP75" s="1316"/>
      <c r="CQ75" s="1316"/>
      <c r="CR75" s="1316"/>
      <c r="CS75" s="1316"/>
      <c r="CT75" s="1316"/>
      <c r="CU75" s="1316"/>
      <c r="CV75" s="1316">
        <v>8.6</v>
      </c>
      <c r="CW75" s="1316"/>
      <c r="CX75" s="1316"/>
      <c r="CY75" s="1316"/>
      <c r="CZ75" s="1316"/>
      <c r="DA75" s="1316"/>
      <c r="DB75" s="1316"/>
      <c r="DC75" s="1316"/>
    </row>
    <row r="76" spans="2:107" ht="13" x14ac:dyDescent="0.2">
      <c r="B76" s="397"/>
      <c r="G76" s="1328"/>
      <c r="H76" s="1328"/>
      <c r="I76" s="1311"/>
      <c r="J76" s="1311"/>
      <c r="K76" s="1327"/>
      <c r="L76" s="1327"/>
      <c r="M76" s="1327"/>
      <c r="N76" s="1327"/>
      <c r="AM76" s="406"/>
      <c r="AN76" s="1317"/>
      <c r="AO76" s="1317"/>
      <c r="AP76" s="1317"/>
      <c r="AQ76" s="1317"/>
      <c r="AR76" s="1317"/>
      <c r="AS76" s="1317"/>
      <c r="AT76" s="1317"/>
      <c r="AU76" s="1317"/>
      <c r="AV76" s="1317"/>
      <c r="AW76" s="1317"/>
      <c r="AX76" s="1317"/>
      <c r="AY76" s="1317"/>
      <c r="AZ76" s="1317"/>
      <c r="BA76" s="1317"/>
      <c r="BB76" s="1317"/>
      <c r="BC76" s="1317"/>
      <c r="BD76" s="1317"/>
      <c r="BE76" s="1317"/>
      <c r="BF76" s="1317"/>
      <c r="BG76" s="1317"/>
      <c r="BH76" s="1317"/>
      <c r="BI76" s="1317"/>
      <c r="BJ76" s="1317"/>
      <c r="BK76" s="1317"/>
      <c r="BL76" s="1317"/>
      <c r="BM76" s="1317"/>
      <c r="BN76" s="1317"/>
      <c r="BO76" s="1317"/>
      <c r="BP76" s="1316"/>
      <c r="BQ76" s="1316"/>
      <c r="BR76" s="1316"/>
      <c r="BS76" s="1316"/>
      <c r="BT76" s="1316"/>
      <c r="BU76" s="1316"/>
      <c r="BV76" s="1316"/>
      <c r="BW76" s="1316"/>
      <c r="BX76" s="1316"/>
      <c r="BY76" s="1316"/>
      <c r="BZ76" s="1316"/>
      <c r="CA76" s="1316"/>
      <c r="CB76" s="1316"/>
      <c r="CC76" s="1316"/>
      <c r="CD76" s="1316"/>
      <c r="CE76" s="1316"/>
      <c r="CF76" s="1316"/>
      <c r="CG76" s="1316"/>
      <c r="CH76" s="1316"/>
      <c r="CI76" s="1316"/>
      <c r="CJ76" s="1316"/>
      <c r="CK76" s="1316"/>
      <c r="CL76" s="1316"/>
      <c r="CM76" s="1316"/>
      <c r="CN76" s="1316"/>
      <c r="CO76" s="1316"/>
      <c r="CP76" s="1316"/>
      <c r="CQ76" s="1316"/>
      <c r="CR76" s="1316"/>
      <c r="CS76" s="1316"/>
      <c r="CT76" s="1316"/>
      <c r="CU76" s="1316"/>
      <c r="CV76" s="1316"/>
      <c r="CW76" s="1316"/>
      <c r="CX76" s="1316"/>
      <c r="CY76" s="1316"/>
      <c r="CZ76" s="1316"/>
      <c r="DA76" s="1316"/>
      <c r="DB76" s="1316"/>
      <c r="DC76" s="1316"/>
    </row>
    <row r="77" spans="2:107" ht="13" x14ac:dyDescent="0.2">
      <c r="B77" s="397"/>
      <c r="G77" s="1311"/>
      <c r="H77" s="1311"/>
      <c r="I77" s="1311"/>
      <c r="J77" s="1311"/>
      <c r="K77" s="1331"/>
      <c r="L77" s="1331"/>
      <c r="M77" s="1331"/>
      <c r="N77" s="1331"/>
      <c r="AN77" s="1315" t="s">
        <v>591</v>
      </c>
      <c r="AO77" s="1315"/>
      <c r="AP77" s="1315"/>
      <c r="AQ77" s="1315"/>
      <c r="AR77" s="1315"/>
      <c r="AS77" s="1315"/>
      <c r="AT77" s="1315"/>
      <c r="AU77" s="1315"/>
      <c r="AV77" s="1315"/>
      <c r="AW77" s="1315"/>
      <c r="AX77" s="1315"/>
      <c r="AY77" s="1315"/>
      <c r="AZ77" s="1315"/>
      <c r="BA77" s="1315"/>
      <c r="BB77" s="1317" t="s">
        <v>589</v>
      </c>
      <c r="BC77" s="1317"/>
      <c r="BD77" s="1317"/>
      <c r="BE77" s="1317"/>
      <c r="BF77" s="1317"/>
      <c r="BG77" s="1317"/>
      <c r="BH77" s="1317"/>
      <c r="BI77" s="1317"/>
      <c r="BJ77" s="1317"/>
      <c r="BK77" s="1317"/>
      <c r="BL77" s="1317"/>
      <c r="BM77" s="1317"/>
      <c r="BN77" s="1317"/>
      <c r="BO77" s="1317"/>
      <c r="BP77" s="1316">
        <v>0</v>
      </c>
      <c r="BQ77" s="1316"/>
      <c r="BR77" s="1316"/>
      <c r="BS77" s="1316"/>
      <c r="BT77" s="1316"/>
      <c r="BU77" s="1316"/>
      <c r="BV77" s="1316"/>
      <c r="BW77" s="1316"/>
      <c r="BX77" s="1316">
        <v>0</v>
      </c>
      <c r="BY77" s="1316"/>
      <c r="BZ77" s="1316"/>
      <c r="CA77" s="1316"/>
      <c r="CB77" s="1316"/>
      <c r="CC77" s="1316"/>
      <c r="CD77" s="1316"/>
      <c r="CE77" s="1316"/>
      <c r="CF77" s="1316">
        <v>0</v>
      </c>
      <c r="CG77" s="1316"/>
      <c r="CH77" s="1316"/>
      <c r="CI77" s="1316"/>
      <c r="CJ77" s="1316"/>
      <c r="CK77" s="1316"/>
      <c r="CL77" s="1316"/>
      <c r="CM77" s="1316"/>
      <c r="CN77" s="1316">
        <v>0</v>
      </c>
      <c r="CO77" s="1316"/>
      <c r="CP77" s="1316"/>
      <c r="CQ77" s="1316"/>
      <c r="CR77" s="1316"/>
      <c r="CS77" s="1316"/>
      <c r="CT77" s="1316"/>
      <c r="CU77" s="1316"/>
      <c r="CV77" s="1316">
        <v>0</v>
      </c>
      <c r="CW77" s="1316"/>
      <c r="CX77" s="1316"/>
      <c r="CY77" s="1316"/>
      <c r="CZ77" s="1316"/>
      <c r="DA77" s="1316"/>
      <c r="DB77" s="1316"/>
      <c r="DC77" s="1316"/>
    </row>
    <row r="78" spans="2:107" ht="13" x14ac:dyDescent="0.2">
      <c r="B78" s="397"/>
      <c r="G78" s="1311"/>
      <c r="H78" s="1311"/>
      <c r="I78" s="1311"/>
      <c r="J78" s="1311"/>
      <c r="K78" s="1331"/>
      <c r="L78" s="1331"/>
      <c r="M78" s="1331"/>
      <c r="N78" s="1331"/>
      <c r="AN78" s="1315"/>
      <c r="AO78" s="1315"/>
      <c r="AP78" s="1315"/>
      <c r="AQ78" s="1315"/>
      <c r="AR78" s="1315"/>
      <c r="AS78" s="1315"/>
      <c r="AT78" s="1315"/>
      <c r="AU78" s="1315"/>
      <c r="AV78" s="1315"/>
      <c r="AW78" s="1315"/>
      <c r="AX78" s="1315"/>
      <c r="AY78" s="1315"/>
      <c r="AZ78" s="1315"/>
      <c r="BA78" s="1315"/>
      <c r="BB78" s="1317"/>
      <c r="BC78" s="1317"/>
      <c r="BD78" s="1317"/>
      <c r="BE78" s="1317"/>
      <c r="BF78" s="1317"/>
      <c r="BG78" s="1317"/>
      <c r="BH78" s="1317"/>
      <c r="BI78" s="1317"/>
      <c r="BJ78" s="1317"/>
      <c r="BK78" s="1317"/>
      <c r="BL78" s="1317"/>
      <c r="BM78" s="1317"/>
      <c r="BN78" s="1317"/>
      <c r="BO78" s="1317"/>
      <c r="BP78" s="1316"/>
      <c r="BQ78" s="1316"/>
      <c r="BR78" s="1316"/>
      <c r="BS78" s="1316"/>
      <c r="BT78" s="1316"/>
      <c r="BU78" s="1316"/>
      <c r="BV78" s="1316"/>
      <c r="BW78" s="1316"/>
      <c r="BX78" s="1316"/>
      <c r="BY78" s="1316"/>
      <c r="BZ78" s="1316"/>
      <c r="CA78" s="1316"/>
      <c r="CB78" s="1316"/>
      <c r="CC78" s="1316"/>
      <c r="CD78" s="1316"/>
      <c r="CE78" s="1316"/>
      <c r="CF78" s="1316"/>
      <c r="CG78" s="1316"/>
      <c r="CH78" s="1316"/>
      <c r="CI78" s="1316"/>
      <c r="CJ78" s="1316"/>
      <c r="CK78" s="1316"/>
      <c r="CL78" s="1316"/>
      <c r="CM78" s="1316"/>
      <c r="CN78" s="1316"/>
      <c r="CO78" s="1316"/>
      <c r="CP78" s="1316"/>
      <c r="CQ78" s="1316"/>
      <c r="CR78" s="1316"/>
      <c r="CS78" s="1316"/>
      <c r="CT78" s="1316"/>
      <c r="CU78" s="1316"/>
      <c r="CV78" s="1316"/>
      <c r="CW78" s="1316"/>
      <c r="CX78" s="1316"/>
      <c r="CY78" s="1316"/>
      <c r="CZ78" s="1316"/>
      <c r="DA78" s="1316"/>
      <c r="DB78" s="1316"/>
      <c r="DC78" s="1316"/>
    </row>
    <row r="79" spans="2:107" ht="13" x14ac:dyDescent="0.2">
      <c r="B79" s="397"/>
      <c r="G79" s="1311"/>
      <c r="H79" s="1311"/>
      <c r="I79" s="1330"/>
      <c r="J79" s="1330"/>
      <c r="K79" s="1332"/>
      <c r="L79" s="1332"/>
      <c r="M79" s="1332"/>
      <c r="N79" s="1332"/>
      <c r="AN79" s="1315"/>
      <c r="AO79" s="1315"/>
      <c r="AP79" s="1315"/>
      <c r="AQ79" s="1315"/>
      <c r="AR79" s="1315"/>
      <c r="AS79" s="1315"/>
      <c r="AT79" s="1315"/>
      <c r="AU79" s="1315"/>
      <c r="AV79" s="1315"/>
      <c r="AW79" s="1315"/>
      <c r="AX79" s="1315"/>
      <c r="AY79" s="1315"/>
      <c r="AZ79" s="1315"/>
      <c r="BA79" s="1315"/>
      <c r="BB79" s="1317" t="s">
        <v>594</v>
      </c>
      <c r="BC79" s="1317"/>
      <c r="BD79" s="1317"/>
      <c r="BE79" s="1317"/>
      <c r="BF79" s="1317"/>
      <c r="BG79" s="1317"/>
      <c r="BH79" s="1317"/>
      <c r="BI79" s="1317"/>
      <c r="BJ79" s="1317"/>
      <c r="BK79" s="1317"/>
      <c r="BL79" s="1317"/>
      <c r="BM79" s="1317"/>
      <c r="BN79" s="1317"/>
      <c r="BO79" s="1317"/>
      <c r="BP79" s="1316">
        <v>7.3</v>
      </c>
      <c r="BQ79" s="1316"/>
      <c r="BR79" s="1316"/>
      <c r="BS79" s="1316"/>
      <c r="BT79" s="1316"/>
      <c r="BU79" s="1316"/>
      <c r="BV79" s="1316"/>
      <c r="BW79" s="1316"/>
      <c r="BX79" s="1316">
        <v>7.2</v>
      </c>
      <c r="BY79" s="1316"/>
      <c r="BZ79" s="1316"/>
      <c r="CA79" s="1316"/>
      <c r="CB79" s="1316"/>
      <c r="CC79" s="1316"/>
      <c r="CD79" s="1316"/>
      <c r="CE79" s="1316"/>
      <c r="CF79" s="1316">
        <v>7.2</v>
      </c>
      <c r="CG79" s="1316"/>
      <c r="CH79" s="1316"/>
      <c r="CI79" s="1316"/>
      <c r="CJ79" s="1316"/>
      <c r="CK79" s="1316"/>
      <c r="CL79" s="1316"/>
      <c r="CM79" s="1316"/>
      <c r="CN79" s="1316">
        <v>7.7</v>
      </c>
      <c r="CO79" s="1316"/>
      <c r="CP79" s="1316"/>
      <c r="CQ79" s="1316"/>
      <c r="CR79" s="1316"/>
      <c r="CS79" s="1316"/>
      <c r="CT79" s="1316"/>
      <c r="CU79" s="1316"/>
      <c r="CV79" s="1316">
        <v>8</v>
      </c>
      <c r="CW79" s="1316"/>
      <c r="CX79" s="1316"/>
      <c r="CY79" s="1316"/>
      <c r="CZ79" s="1316"/>
      <c r="DA79" s="1316"/>
      <c r="DB79" s="1316"/>
      <c r="DC79" s="1316"/>
    </row>
    <row r="80" spans="2:107" ht="13" x14ac:dyDescent="0.2">
      <c r="B80" s="397"/>
      <c r="G80" s="1311"/>
      <c r="H80" s="1311"/>
      <c r="I80" s="1330"/>
      <c r="J80" s="1330"/>
      <c r="K80" s="1332"/>
      <c r="L80" s="1332"/>
      <c r="M80" s="1332"/>
      <c r="N80" s="1332"/>
      <c r="AN80" s="1315"/>
      <c r="AO80" s="1315"/>
      <c r="AP80" s="1315"/>
      <c r="AQ80" s="1315"/>
      <c r="AR80" s="1315"/>
      <c r="AS80" s="1315"/>
      <c r="AT80" s="1315"/>
      <c r="AU80" s="1315"/>
      <c r="AV80" s="1315"/>
      <c r="AW80" s="1315"/>
      <c r="AX80" s="1315"/>
      <c r="AY80" s="1315"/>
      <c r="AZ80" s="1315"/>
      <c r="BA80" s="1315"/>
      <c r="BB80" s="1317"/>
      <c r="BC80" s="1317"/>
      <c r="BD80" s="1317"/>
      <c r="BE80" s="1317"/>
      <c r="BF80" s="1317"/>
      <c r="BG80" s="1317"/>
      <c r="BH80" s="1317"/>
      <c r="BI80" s="1317"/>
      <c r="BJ80" s="1317"/>
      <c r="BK80" s="1317"/>
      <c r="BL80" s="1317"/>
      <c r="BM80" s="1317"/>
      <c r="BN80" s="1317"/>
      <c r="BO80" s="1317"/>
      <c r="BP80" s="1316"/>
      <c r="BQ80" s="1316"/>
      <c r="BR80" s="1316"/>
      <c r="BS80" s="1316"/>
      <c r="BT80" s="1316"/>
      <c r="BU80" s="1316"/>
      <c r="BV80" s="1316"/>
      <c r="BW80" s="1316"/>
      <c r="BX80" s="1316"/>
      <c r="BY80" s="1316"/>
      <c r="BZ80" s="1316"/>
      <c r="CA80" s="1316"/>
      <c r="CB80" s="1316"/>
      <c r="CC80" s="1316"/>
      <c r="CD80" s="1316"/>
      <c r="CE80" s="1316"/>
      <c r="CF80" s="1316"/>
      <c r="CG80" s="1316"/>
      <c r="CH80" s="1316"/>
      <c r="CI80" s="1316"/>
      <c r="CJ80" s="1316"/>
      <c r="CK80" s="1316"/>
      <c r="CL80" s="1316"/>
      <c r="CM80" s="1316"/>
      <c r="CN80" s="1316"/>
      <c r="CO80" s="1316"/>
      <c r="CP80" s="1316"/>
      <c r="CQ80" s="1316"/>
      <c r="CR80" s="1316"/>
      <c r="CS80" s="1316"/>
      <c r="CT80" s="1316"/>
      <c r="CU80" s="1316"/>
      <c r="CV80" s="1316"/>
      <c r="CW80" s="1316"/>
      <c r="CX80" s="1316"/>
      <c r="CY80" s="1316"/>
      <c r="CZ80" s="1316"/>
      <c r="DA80" s="1316"/>
      <c r="DB80" s="1316"/>
      <c r="DC80" s="1316"/>
    </row>
    <row r="81" spans="2:109" ht="13" x14ac:dyDescent="0.2">
      <c r="B81" s="397"/>
    </row>
    <row r="82" spans="2:109" ht="16.5" x14ac:dyDescent="0.2">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ht="13" x14ac:dyDescent="0.2">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ht="13" x14ac:dyDescent="0.2">
      <c r="DD84" s="390"/>
      <c r="DE84" s="390"/>
    </row>
    <row r="85" spans="2:109" ht="13" x14ac:dyDescent="0.2">
      <c r="DD85" s="390"/>
      <c r="DE85" s="390"/>
    </row>
    <row r="86" spans="2:109" ht="13" hidden="1" x14ac:dyDescent="0.2">
      <c r="DD86" s="390"/>
      <c r="DE86" s="390"/>
    </row>
    <row r="87" spans="2:109" ht="13" hidden="1" x14ac:dyDescent="0.2">
      <c r="K87" s="425"/>
      <c r="AQ87" s="425"/>
      <c r="BC87" s="425"/>
      <c r="BO87" s="425"/>
      <c r="CA87" s="425"/>
      <c r="CM87" s="425"/>
      <c r="CY87" s="425"/>
      <c r="DD87" s="390"/>
      <c r="DE87" s="390"/>
    </row>
    <row r="88" spans="2:109" ht="13" hidden="1" x14ac:dyDescent="0.2">
      <c r="DD88" s="390"/>
      <c r="DE88" s="390"/>
    </row>
    <row r="89" spans="2:109" ht="13" hidden="1" x14ac:dyDescent="0.2">
      <c r="DD89" s="390"/>
      <c r="DE89" s="390"/>
    </row>
    <row r="90" spans="2:109" ht="13" hidden="1" x14ac:dyDescent="0.2">
      <c r="DD90" s="390"/>
      <c r="DE90" s="390"/>
    </row>
    <row r="91" spans="2:109" ht="13" hidden="1" x14ac:dyDescent="0.2">
      <c r="DD91" s="390"/>
      <c r="DE91" s="390"/>
    </row>
    <row r="92" spans="2:109" ht="13.5" hidden="1" customHeight="1" x14ac:dyDescent="0.2">
      <c r="DD92" s="390"/>
      <c r="DE92" s="390"/>
    </row>
    <row r="93" spans="2:109" ht="13.5" hidden="1" customHeight="1" x14ac:dyDescent="0.2">
      <c r="DD93" s="390"/>
      <c r="DE93" s="390"/>
    </row>
    <row r="94" spans="2:109" ht="13.5" hidden="1" customHeight="1" x14ac:dyDescent="0.2">
      <c r="DD94" s="390"/>
      <c r="DE94" s="390"/>
    </row>
    <row r="95" spans="2:109" ht="13.5" hidden="1" customHeight="1" x14ac:dyDescent="0.2">
      <c r="DD95" s="390"/>
      <c r="DE95" s="390"/>
    </row>
    <row r="96" spans="2:109" ht="13.5" hidden="1" customHeight="1" x14ac:dyDescent="0.2">
      <c r="DD96" s="390"/>
      <c r="DE96" s="390"/>
    </row>
    <row r="97" s="390" customFormat="1" ht="13.5" hidden="1" customHeight="1" x14ac:dyDescent="0.2"/>
    <row r="98" s="390" customFormat="1" ht="13.5" hidden="1" customHeight="1" x14ac:dyDescent="0.2"/>
    <row r="99" s="390" customFormat="1" ht="13.5" hidden="1" customHeight="1" x14ac:dyDescent="0.2"/>
    <row r="100" s="390" customFormat="1" ht="13.5" hidden="1" customHeight="1" x14ac:dyDescent="0.2"/>
    <row r="101" s="390" customFormat="1" ht="13.5" hidden="1" customHeight="1" x14ac:dyDescent="0.2"/>
    <row r="102" s="390" customFormat="1" ht="13.5" hidden="1" customHeight="1" x14ac:dyDescent="0.2"/>
    <row r="103" s="390" customFormat="1" ht="13.5" hidden="1" customHeight="1" x14ac:dyDescent="0.2"/>
    <row r="104" s="390" customFormat="1" ht="13.5" hidden="1" customHeight="1" x14ac:dyDescent="0.2"/>
    <row r="105" s="390" customFormat="1" ht="13.5" hidden="1" customHeight="1" x14ac:dyDescent="0.2"/>
    <row r="106" s="390" customFormat="1" ht="13.5" hidden="1" customHeight="1" x14ac:dyDescent="0.2"/>
    <row r="107" s="390" customFormat="1" ht="13.5" hidden="1" customHeight="1" x14ac:dyDescent="0.2"/>
    <row r="108" s="390" customFormat="1" ht="13.5" hidden="1" customHeight="1" x14ac:dyDescent="0.2"/>
    <row r="109" s="390" customFormat="1" ht="13.5" hidden="1" customHeight="1" x14ac:dyDescent="0.2"/>
    <row r="110" s="390" customFormat="1" ht="13.5" hidden="1" customHeight="1" x14ac:dyDescent="0.2"/>
    <row r="111" s="390" customFormat="1" ht="13.5" hidden="1" customHeight="1" x14ac:dyDescent="0.2"/>
    <row r="112" s="390" customFormat="1" ht="13.5" hidden="1" customHeight="1" x14ac:dyDescent="0.2"/>
    <row r="113" s="390" customFormat="1" ht="13.5" hidden="1" customHeight="1" x14ac:dyDescent="0.2"/>
    <row r="114" s="390" customFormat="1" ht="13.5" hidden="1" customHeight="1" x14ac:dyDescent="0.2"/>
    <row r="115" s="390" customFormat="1" ht="13.5" hidden="1" customHeight="1" x14ac:dyDescent="0.2"/>
    <row r="116" s="390" customFormat="1" ht="13.5" hidden="1" customHeight="1" x14ac:dyDescent="0.2"/>
    <row r="117" s="390" customFormat="1" ht="13.5" hidden="1" customHeight="1" x14ac:dyDescent="0.2"/>
    <row r="118" s="390" customFormat="1" ht="13.5" hidden="1" customHeight="1" x14ac:dyDescent="0.2"/>
    <row r="119" s="390" customFormat="1" ht="13.5" hidden="1" customHeight="1" x14ac:dyDescent="0.2"/>
    <row r="120" s="390" customFormat="1" ht="13.5" hidden="1" customHeight="1" x14ac:dyDescent="0.2"/>
    <row r="121" s="390" customFormat="1" ht="13.5" hidden="1" customHeight="1" x14ac:dyDescent="0.2"/>
    <row r="122" s="390" customFormat="1" ht="13.5" hidden="1" customHeight="1" x14ac:dyDescent="0.2"/>
    <row r="123" s="390" customFormat="1" ht="13.5" hidden="1" customHeight="1" x14ac:dyDescent="0.2"/>
    <row r="124" s="390" customFormat="1" ht="13.5" hidden="1" customHeight="1" x14ac:dyDescent="0.2"/>
    <row r="125" s="390" customFormat="1" ht="13.5" hidden="1" customHeight="1" x14ac:dyDescent="0.2"/>
    <row r="126" s="390" customFormat="1" ht="13.5" hidden="1" customHeight="1" x14ac:dyDescent="0.2"/>
    <row r="127" s="390" customFormat="1" ht="13.5" hidden="1" customHeight="1" x14ac:dyDescent="0.2"/>
    <row r="128" s="390" customFormat="1" ht="13.5" hidden="1" customHeight="1" x14ac:dyDescent="0.2"/>
    <row r="129" s="390" customFormat="1" ht="13.5" hidden="1" customHeight="1" x14ac:dyDescent="0.2"/>
    <row r="130" s="390" customFormat="1" ht="13.5" hidden="1" customHeight="1" x14ac:dyDescent="0.2"/>
    <row r="131" s="390" customFormat="1" ht="13.5" hidden="1" customHeight="1" x14ac:dyDescent="0.2"/>
    <row r="132" s="390" customFormat="1" ht="13.5" hidden="1" customHeight="1" x14ac:dyDescent="0.2"/>
    <row r="133" s="390" customFormat="1" ht="13.5" hidden="1" customHeight="1" x14ac:dyDescent="0.2"/>
    <row r="134" s="390" customFormat="1" ht="13.5" hidden="1" customHeight="1" x14ac:dyDescent="0.2"/>
    <row r="135" s="390" customFormat="1" ht="13.5" hidden="1" customHeight="1" x14ac:dyDescent="0.2"/>
    <row r="136" s="390" customFormat="1" ht="13.5" hidden="1" customHeight="1" x14ac:dyDescent="0.2"/>
    <row r="137" s="390" customFormat="1" ht="13.5" hidden="1" customHeight="1" x14ac:dyDescent="0.2"/>
    <row r="138" s="390" customFormat="1" ht="13.5" hidden="1" customHeight="1" x14ac:dyDescent="0.2"/>
    <row r="139" s="390" customFormat="1" ht="13.5" hidden="1" customHeight="1" x14ac:dyDescent="0.2"/>
    <row r="140" s="390" customFormat="1" ht="13.5" hidden="1" customHeight="1" x14ac:dyDescent="0.2"/>
    <row r="141" s="390" customFormat="1" ht="13.5" hidden="1" customHeight="1" x14ac:dyDescent="0.2"/>
    <row r="142" s="390" customFormat="1" ht="13.5" hidden="1" customHeight="1" x14ac:dyDescent="0.2"/>
    <row r="143" s="390" customFormat="1" ht="13.5" hidden="1" customHeight="1" x14ac:dyDescent="0.2"/>
    <row r="144" s="390" customFormat="1" ht="13.5" hidden="1" customHeight="1" x14ac:dyDescent="0.2"/>
    <row r="145" s="390" customFormat="1" ht="13.5" hidden="1" customHeight="1" x14ac:dyDescent="0.2"/>
    <row r="146" s="390" customFormat="1" ht="13.5" hidden="1" customHeight="1" x14ac:dyDescent="0.2"/>
    <row r="147" s="390" customFormat="1" ht="13.5" hidden="1" customHeight="1" x14ac:dyDescent="0.2"/>
    <row r="148" s="390" customFormat="1" ht="13.5" hidden="1" customHeight="1" x14ac:dyDescent="0.2"/>
    <row r="149" s="390" customFormat="1" ht="13.5" hidden="1" customHeight="1" x14ac:dyDescent="0.2"/>
    <row r="150" s="390" customFormat="1" ht="13.5" hidden="1" customHeight="1" x14ac:dyDescent="0.2"/>
    <row r="151" s="390" customFormat="1" ht="13.5" hidden="1" customHeight="1" x14ac:dyDescent="0.2"/>
    <row r="152" s="390" customFormat="1" ht="13.5" hidden="1" customHeight="1" x14ac:dyDescent="0.2"/>
    <row r="153" s="390" customFormat="1" ht="13.5" hidden="1" customHeight="1" x14ac:dyDescent="0.2"/>
    <row r="154" s="390" customFormat="1" ht="13.5" hidden="1" customHeight="1" x14ac:dyDescent="0.2"/>
    <row r="155" s="390" customFormat="1" ht="13.5" hidden="1" customHeight="1" x14ac:dyDescent="0.2"/>
    <row r="156" s="390" customFormat="1" ht="13.5" hidden="1" customHeight="1" x14ac:dyDescent="0.2"/>
    <row r="157" s="390" customFormat="1" ht="13.5" hidden="1" customHeight="1" x14ac:dyDescent="0.2"/>
    <row r="158" s="390" customFormat="1" ht="13.5" hidden="1" customHeight="1" x14ac:dyDescent="0.2"/>
    <row r="159" s="390" customFormat="1" ht="13.5" hidden="1" customHeight="1" x14ac:dyDescent="0.2"/>
    <row r="160" s="390" customFormat="1" ht="13.5" hidden="1" customHeight="1" x14ac:dyDescent="0.2"/>
  </sheetData>
  <sheetProtection algorithmName="SHA-512" hashValue="XmpfHwEq3Y3cEUBkyMPrw2HW0H8LPUaPd2rp1qEdcta7pwBRSqPSiYErNaFtUsnE74f9J++ndPBSRs3suKWf3Q==" saltValue="xxJLYcxINtb6+Fwm15+84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68A1B0-9E37-48C4-BB0B-6E13F35DCE46}">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53125" style="293" customWidth="1"/>
    <col min="35" max="122" width="2.453125" style="292" customWidth="1"/>
    <col min="123" max="16384" width="2.4531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 x14ac:dyDescent="0.2">
      <c r="S2" s="292"/>
      <c r="AH2" s="292"/>
    </row>
    <row r="3" spans="1:34"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 x14ac:dyDescent="0.2"/>
    <row r="5" spans="1:34" ht="13" x14ac:dyDescent="0.2"/>
    <row r="6" spans="1:34" ht="13" x14ac:dyDescent="0.2"/>
    <row r="7" spans="1:34" ht="13" x14ac:dyDescent="0.2"/>
    <row r="8" spans="1:34" ht="13" x14ac:dyDescent="0.2"/>
    <row r="9" spans="1:34" ht="13" x14ac:dyDescent="0.2">
      <c r="AH9" s="292"/>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92"/>
    </row>
    <row r="18" spans="12:34" ht="13" x14ac:dyDescent="0.2"/>
    <row r="19" spans="12:34" ht="13" x14ac:dyDescent="0.2"/>
    <row r="20" spans="12:34" ht="13" x14ac:dyDescent="0.2">
      <c r="AH20" s="292"/>
    </row>
    <row r="21" spans="12:34" ht="13" x14ac:dyDescent="0.2">
      <c r="AH21" s="292"/>
    </row>
    <row r="22" spans="12:34" ht="13" x14ac:dyDescent="0.2"/>
    <row r="23" spans="12:34" ht="13" x14ac:dyDescent="0.2"/>
    <row r="24" spans="12:34" ht="13" x14ac:dyDescent="0.2">
      <c r="Q24" s="292"/>
    </row>
    <row r="25" spans="12:34" ht="13" x14ac:dyDescent="0.2"/>
    <row r="26" spans="12:34" ht="13" x14ac:dyDescent="0.2"/>
    <row r="27" spans="12:34" ht="13" x14ac:dyDescent="0.2"/>
    <row r="28" spans="12:34" ht="13" x14ac:dyDescent="0.2">
      <c r="O28" s="292"/>
      <c r="T28" s="292"/>
      <c r="AH28" s="292"/>
    </row>
    <row r="29" spans="12:34" ht="13" x14ac:dyDescent="0.2"/>
    <row r="30" spans="12:34" ht="13" x14ac:dyDescent="0.2"/>
    <row r="31" spans="12:34" ht="13" x14ac:dyDescent="0.2">
      <c r="Q31" s="292"/>
    </row>
    <row r="32" spans="12:34" ht="13" x14ac:dyDescent="0.2">
      <c r="L32" s="292"/>
    </row>
    <row r="33" spans="2:34" ht="13" x14ac:dyDescent="0.2">
      <c r="C33" s="292"/>
      <c r="E33" s="292"/>
      <c r="G33" s="292"/>
      <c r="I33" s="292"/>
      <c r="X33" s="292"/>
    </row>
    <row r="34" spans="2:34" ht="13" x14ac:dyDescent="0.2">
      <c r="B34" s="292"/>
      <c r="P34" s="292"/>
      <c r="R34" s="292"/>
      <c r="T34" s="292"/>
    </row>
    <row r="35" spans="2:34" ht="13" x14ac:dyDescent="0.2">
      <c r="D35" s="292"/>
      <c r="W35" s="292"/>
      <c r="AC35" s="292"/>
      <c r="AD35" s="292"/>
      <c r="AE35" s="292"/>
      <c r="AF35" s="292"/>
      <c r="AG35" s="292"/>
      <c r="AH35" s="292"/>
    </row>
    <row r="36" spans="2:34" ht="13" x14ac:dyDescent="0.2">
      <c r="H36" s="292"/>
      <c r="J36" s="292"/>
      <c r="K36" s="292"/>
      <c r="M36" s="292"/>
      <c r="Y36" s="292"/>
      <c r="Z36" s="292"/>
      <c r="AA36" s="292"/>
      <c r="AB36" s="292"/>
      <c r="AC36" s="292"/>
      <c r="AD36" s="292"/>
      <c r="AE36" s="292"/>
      <c r="AF36" s="292"/>
      <c r="AG36" s="292"/>
      <c r="AH36" s="292"/>
    </row>
    <row r="37" spans="2:34" ht="13" x14ac:dyDescent="0.2">
      <c r="AH37" s="292"/>
    </row>
    <row r="38" spans="2:34" ht="13" x14ac:dyDescent="0.2">
      <c r="AG38" s="292"/>
      <c r="AH38" s="292"/>
    </row>
    <row r="39" spans="2:34" ht="13" x14ac:dyDescent="0.2"/>
    <row r="40" spans="2:34" ht="13" x14ac:dyDescent="0.2">
      <c r="X40" s="292"/>
    </row>
    <row r="41" spans="2:34" ht="13" x14ac:dyDescent="0.2">
      <c r="R41" s="292"/>
    </row>
    <row r="42" spans="2:34" ht="13" x14ac:dyDescent="0.2">
      <c r="W42" s="292"/>
    </row>
    <row r="43" spans="2:34" ht="13" x14ac:dyDescent="0.2">
      <c r="Y43" s="292"/>
      <c r="Z43" s="292"/>
      <c r="AA43" s="292"/>
      <c r="AB43" s="292"/>
      <c r="AC43" s="292"/>
      <c r="AD43" s="292"/>
      <c r="AE43" s="292"/>
      <c r="AF43" s="292"/>
      <c r="AG43" s="292"/>
      <c r="AH43" s="292"/>
    </row>
    <row r="44" spans="2:34" ht="13" x14ac:dyDescent="0.2">
      <c r="AH44" s="292"/>
    </row>
    <row r="45" spans="2:34" ht="13" x14ac:dyDescent="0.2">
      <c r="X45" s="292"/>
    </row>
    <row r="46" spans="2:34" ht="13" x14ac:dyDescent="0.2"/>
    <row r="47" spans="2:34" ht="13" x14ac:dyDescent="0.2"/>
    <row r="48" spans="2:34" ht="13" x14ac:dyDescent="0.2">
      <c r="W48" s="292"/>
      <c r="Y48" s="292"/>
      <c r="Z48" s="292"/>
      <c r="AA48" s="292"/>
      <c r="AB48" s="292"/>
      <c r="AC48" s="292"/>
      <c r="AD48" s="292"/>
      <c r="AE48" s="292"/>
      <c r="AF48" s="292"/>
      <c r="AG48" s="292"/>
      <c r="AH48" s="292"/>
    </row>
    <row r="49" spans="28:34" ht="13" x14ac:dyDescent="0.2"/>
    <row r="50" spans="28:34" ht="13" x14ac:dyDescent="0.2">
      <c r="AE50" s="292"/>
      <c r="AF50" s="292"/>
      <c r="AG50" s="292"/>
      <c r="AH50" s="292"/>
    </row>
    <row r="51" spans="28:34" ht="13" x14ac:dyDescent="0.2">
      <c r="AC51" s="292"/>
      <c r="AD51" s="292"/>
      <c r="AE51" s="292"/>
      <c r="AF51" s="292"/>
      <c r="AG51" s="292"/>
      <c r="AH51" s="292"/>
    </row>
    <row r="52" spans="28:34" ht="13" x14ac:dyDescent="0.2"/>
    <row r="53" spans="28:34" ht="13" x14ac:dyDescent="0.2">
      <c r="AF53" s="292"/>
      <c r="AG53" s="292"/>
      <c r="AH53" s="292"/>
    </row>
    <row r="54" spans="28:34" ht="13" x14ac:dyDescent="0.2">
      <c r="AH54" s="292"/>
    </row>
    <row r="55" spans="28:34" ht="13" x14ac:dyDescent="0.2"/>
    <row r="56" spans="28:34" ht="13" x14ac:dyDescent="0.2">
      <c r="AB56" s="292"/>
      <c r="AC56" s="292"/>
      <c r="AD56" s="292"/>
      <c r="AE56" s="292"/>
      <c r="AF56" s="292"/>
      <c r="AG56" s="292"/>
      <c r="AH56" s="292"/>
    </row>
    <row r="57" spans="28:34" ht="13" x14ac:dyDescent="0.2">
      <c r="AH57" s="292"/>
    </row>
    <row r="58" spans="28:34" ht="13" x14ac:dyDescent="0.2">
      <c r="AH58" s="292"/>
    </row>
    <row r="59" spans="28:34" ht="13" x14ac:dyDescent="0.2"/>
    <row r="60" spans="28:34" ht="13" x14ac:dyDescent="0.2"/>
    <row r="61" spans="28:34" ht="13" x14ac:dyDescent="0.2"/>
    <row r="62" spans="28:34" ht="13" x14ac:dyDescent="0.2"/>
    <row r="63" spans="28:34" ht="13" x14ac:dyDescent="0.2">
      <c r="AH63" s="292"/>
    </row>
    <row r="64" spans="28:34" ht="13" x14ac:dyDescent="0.2">
      <c r="AG64" s="292"/>
      <c r="AH64" s="292"/>
    </row>
    <row r="65" spans="28:34" ht="13" x14ac:dyDescent="0.2"/>
    <row r="66" spans="28:34" ht="13" x14ac:dyDescent="0.2"/>
    <row r="67" spans="28:34" ht="13" x14ac:dyDescent="0.2"/>
    <row r="68" spans="28:34" ht="13" x14ac:dyDescent="0.2">
      <c r="AB68" s="292"/>
      <c r="AC68" s="292"/>
      <c r="AD68" s="292"/>
      <c r="AE68" s="292"/>
      <c r="AF68" s="292"/>
      <c r="AG68" s="292"/>
      <c r="AH68" s="292"/>
    </row>
    <row r="69" spans="28:34" ht="13" x14ac:dyDescent="0.2">
      <c r="AF69" s="292"/>
      <c r="AG69" s="292"/>
      <c r="AH69" s="292"/>
    </row>
    <row r="70" spans="28:34" ht="13" x14ac:dyDescent="0.2"/>
    <row r="71" spans="28:34" ht="13" x14ac:dyDescent="0.2"/>
    <row r="72" spans="28:34" ht="13" x14ac:dyDescent="0.2"/>
    <row r="73" spans="28:34" ht="13" x14ac:dyDescent="0.2"/>
    <row r="74" spans="28:34" ht="13" x14ac:dyDescent="0.2"/>
    <row r="75" spans="28:34" ht="13" x14ac:dyDescent="0.2">
      <c r="AH75" s="292"/>
    </row>
    <row r="76" spans="28:34" ht="13" x14ac:dyDescent="0.2">
      <c r="AF76" s="292"/>
      <c r="AG76" s="292"/>
      <c r="AH76" s="292"/>
    </row>
    <row r="77" spans="28:34" ht="13" x14ac:dyDescent="0.2">
      <c r="AG77" s="292"/>
      <c r="AH77" s="292"/>
    </row>
    <row r="78" spans="28:34" ht="13" x14ac:dyDescent="0.2"/>
    <row r="79" spans="28:34" ht="13" x14ac:dyDescent="0.2"/>
    <row r="80" spans="28:34" ht="13" x14ac:dyDescent="0.2"/>
    <row r="81" spans="25:34" ht="13" x14ac:dyDescent="0.2"/>
    <row r="82" spans="25:34" ht="13" x14ac:dyDescent="0.2">
      <c r="Y82" s="292"/>
    </row>
    <row r="83" spans="25:34" ht="13" x14ac:dyDescent="0.2">
      <c r="Y83" s="292"/>
      <c r="Z83" s="292"/>
      <c r="AA83" s="292"/>
      <c r="AB83" s="292"/>
      <c r="AC83" s="292"/>
      <c r="AD83" s="292"/>
      <c r="AE83" s="292"/>
      <c r="AF83" s="292"/>
      <c r="AG83" s="292"/>
      <c r="AH83" s="292"/>
    </row>
    <row r="84" spans="25:34" ht="13" x14ac:dyDescent="0.2"/>
    <row r="85" spans="25:34" ht="13" x14ac:dyDescent="0.2"/>
    <row r="86" spans="25:34" ht="13" x14ac:dyDescent="0.2"/>
    <row r="87" spans="25:34" ht="13" x14ac:dyDescent="0.2"/>
    <row r="88" spans="25:34" ht="13" x14ac:dyDescent="0.2">
      <c r="AH88" s="29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494</v>
      </c>
    </row>
  </sheetData>
  <sheetProtection algorithmName="SHA-512" hashValue="xKYDyXsFaIcy1xxwDKf6Umv4PZXsfc3f5vIBaic28nnYl2wDPQ04RGyOWem4w54KwtOy++S4BGuYm6qRBCtbqQ==" saltValue="T88jxy9NGy0Do7ASXCXYK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F0AA07-9EB5-4D64-B25B-4D38DB123701}">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53125" style="293" customWidth="1"/>
    <col min="35" max="122" width="2.453125" style="292" customWidth="1"/>
    <col min="123" max="16384" width="2.4531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 x14ac:dyDescent="0.2">
      <c r="S2" s="292"/>
      <c r="AH2" s="292"/>
    </row>
    <row r="3" spans="2:34"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 x14ac:dyDescent="0.2"/>
    <row r="5" spans="2:34" ht="13" x14ac:dyDescent="0.2"/>
    <row r="6" spans="2:34" ht="13" x14ac:dyDescent="0.2"/>
    <row r="7" spans="2:34" ht="13" x14ac:dyDescent="0.2"/>
    <row r="8" spans="2:34" ht="13" x14ac:dyDescent="0.2"/>
    <row r="9" spans="2:34" ht="13" x14ac:dyDescent="0.2">
      <c r="AH9" s="292"/>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2"/>
    </row>
    <row r="18" spans="12:34" ht="13" x14ac:dyDescent="0.2"/>
    <row r="19" spans="12:34" ht="13" x14ac:dyDescent="0.2"/>
    <row r="20" spans="12:34" ht="13" x14ac:dyDescent="0.2">
      <c r="AH20" s="292"/>
    </row>
    <row r="21" spans="12:34" ht="13" x14ac:dyDescent="0.2">
      <c r="AH21" s="292"/>
    </row>
    <row r="22" spans="12:34" ht="13" x14ac:dyDescent="0.2"/>
    <row r="23" spans="12:34" ht="13" x14ac:dyDescent="0.2"/>
    <row r="24" spans="12:34" ht="13" x14ac:dyDescent="0.2">
      <c r="Q24" s="292"/>
    </row>
    <row r="25" spans="12:34" ht="13" x14ac:dyDescent="0.2"/>
    <row r="26" spans="12:34" ht="13" x14ac:dyDescent="0.2"/>
    <row r="27" spans="12:34" ht="13" x14ac:dyDescent="0.2"/>
    <row r="28" spans="12:34" ht="13" x14ac:dyDescent="0.2">
      <c r="O28" s="292"/>
      <c r="T28" s="292"/>
      <c r="AH28" s="292"/>
    </row>
    <row r="29" spans="12:34" ht="13" x14ac:dyDescent="0.2"/>
    <row r="30" spans="12:34" ht="13" x14ac:dyDescent="0.2"/>
    <row r="31" spans="12:34" ht="13" x14ac:dyDescent="0.2">
      <c r="Q31" s="292"/>
    </row>
    <row r="32" spans="12:34" ht="13" x14ac:dyDescent="0.2">
      <c r="L32" s="292"/>
    </row>
    <row r="33" spans="2:34" ht="13" x14ac:dyDescent="0.2">
      <c r="C33" s="292"/>
      <c r="E33" s="292"/>
      <c r="G33" s="292"/>
      <c r="I33" s="292"/>
      <c r="X33" s="292"/>
    </row>
    <row r="34" spans="2:34" ht="13" x14ac:dyDescent="0.2">
      <c r="B34" s="292"/>
      <c r="P34" s="292"/>
      <c r="R34" s="292"/>
      <c r="T34" s="292"/>
    </row>
    <row r="35" spans="2:34" ht="13" x14ac:dyDescent="0.2">
      <c r="D35" s="292"/>
      <c r="W35" s="292"/>
      <c r="AC35" s="292"/>
      <c r="AD35" s="292"/>
      <c r="AE35" s="292"/>
      <c r="AF35" s="292"/>
      <c r="AG35" s="292"/>
      <c r="AH35" s="292"/>
    </row>
    <row r="36" spans="2:34" ht="13" x14ac:dyDescent="0.2">
      <c r="H36" s="292"/>
      <c r="J36" s="292"/>
      <c r="K36" s="292"/>
      <c r="M36" s="292"/>
      <c r="Y36" s="292"/>
      <c r="Z36" s="292"/>
      <c r="AA36" s="292"/>
      <c r="AB36" s="292"/>
      <c r="AC36" s="292"/>
      <c r="AD36" s="292"/>
      <c r="AE36" s="292"/>
      <c r="AF36" s="292"/>
      <c r="AG36" s="292"/>
      <c r="AH36" s="292"/>
    </row>
    <row r="37" spans="2:34" ht="13" x14ac:dyDescent="0.2">
      <c r="AH37" s="292"/>
    </row>
    <row r="38" spans="2:34" ht="13" x14ac:dyDescent="0.2">
      <c r="AG38" s="292"/>
      <c r="AH38" s="292"/>
    </row>
    <row r="39" spans="2:34" ht="13" x14ac:dyDescent="0.2"/>
    <row r="40" spans="2:34" ht="13" x14ac:dyDescent="0.2">
      <c r="X40" s="292"/>
    </row>
    <row r="41" spans="2:34" ht="13" x14ac:dyDescent="0.2">
      <c r="R41" s="292"/>
    </row>
    <row r="42" spans="2:34" ht="13" x14ac:dyDescent="0.2">
      <c r="W42" s="292"/>
    </row>
    <row r="43" spans="2:34" ht="13" x14ac:dyDescent="0.2">
      <c r="Y43" s="292"/>
      <c r="Z43" s="292"/>
      <c r="AA43" s="292"/>
      <c r="AB43" s="292"/>
      <c r="AC43" s="292"/>
      <c r="AD43" s="292"/>
      <c r="AE43" s="292"/>
      <c r="AF43" s="292"/>
      <c r="AG43" s="292"/>
      <c r="AH43" s="292"/>
    </row>
    <row r="44" spans="2:34" ht="13" x14ac:dyDescent="0.2">
      <c r="AH44" s="292"/>
    </row>
    <row r="45" spans="2:34" ht="13" x14ac:dyDescent="0.2">
      <c r="X45" s="292"/>
    </row>
    <row r="46" spans="2:34" ht="13" x14ac:dyDescent="0.2"/>
    <row r="47" spans="2:34" ht="13" x14ac:dyDescent="0.2"/>
    <row r="48" spans="2:34" ht="13" x14ac:dyDescent="0.2">
      <c r="W48" s="292"/>
      <c r="Y48" s="292"/>
      <c r="Z48" s="292"/>
      <c r="AA48" s="292"/>
      <c r="AB48" s="292"/>
      <c r="AC48" s="292"/>
      <c r="AD48" s="292"/>
      <c r="AE48" s="292"/>
      <c r="AF48" s="292"/>
      <c r="AG48" s="292"/>
      <c r="AH48" s="292"/>
    </row>
    <row r="49" spans="28:34" ht="13" x14ac:dyDescent="0.2"/>
    <row r="50" spans="28:34" ht="13" x14ac:dyDescent="0.2">
      <c r="AE50" s="292"/>
      <c r="AF50" s="292"/>
      <c r="AG50" s="292"/>
      <c r="AH50" s="292"/>
    </row>
    <row r="51" spans="28:34" ht="13" x14ac:dyDescent="0.2">
      <c r="AC51" s="292"/>
      <c r="AD51" s="292"/>
      <c r="AE51" s="292"/>
      <c r="AF51" s="292"/>
      <c r="AG51" s="292"/>
      <c r="AH51" s="292"/>
    </row>
    <row r="52" spans="28:34" ht="13" x14ac:dyDescent="0.2"/>
    <row r="53" spans="28:34" ht="13" x14ac:dyDescent="0.2">
      <c r="AF53" s="292"/>
      <c r="AG53" s="292"/>
      <c r="AH53" s="292"/>
    </row>
    <row r="54" spans="28:34" ht="13" x14ac:dyDescent="0.2">
      <c r="AH54" s="292"/>
    </row>
    <row r="55" spans="28:34" ht="13" x14ac:dyDescent="0.2"/>
    <row r="56" spans="28:34" ht="13" x14ac:dyDescent="0.2">
      <c r="AB56" s="292"/>
      <c r="AC56" s="292"/>
      <c r="AD56" s="292"/>
      <c r="AE56" s="292"/>
      <c r="AF56" s="292"/>
      <c r="AG56" s="292"/>
      <c r="AH56" s="292"/>
    </row>
    <row r="57" spans="28:34" ht="13" x14ac:dyDescent="0.2">
      <c r="AH57" s="292"/>
    </row>
    <row r="58" spans="28:34" ht="13" x14ac:dyDescent="0.2">
      <c r="AH58" s="292"/>
    </row>
    <row r="59" spans="28:34" ht="13" x14ac:dyDescent="0.2">
      <c r="AG59" s="292"/>
      <c r="AH59" s="292"/>
    </row>
    <row r="60" spans="28:34" ht="13" x14ac:dyDescent="0.2"/>
    <row r="61" spans="28:34" ht="13" x14ac:dyDescent="0.2"/>
    <row r="62" spans="28:34" ht="13" x14ac:dyDescent="0.2"/>
    <row r="63" spans="28:34" ht="13" x14ac:dyDescent="0.2">
      <c r="AH63" s="292"/>
    </row>
    <row r="64" spans="28:34" ht="13" x14ac:dyDescent="0.2">
      <c r="AG64" s="292"/>
      <c r="AH64" s="292"/>
    </row>
    <row r="65" spans="28:34" ht="13" x14ac:dyDescent="0.2"/>
    <row r="66" spans="28:34" ht="13" x14ac:dyDescent="0.2"/>
    <row r="67" spans="28:34" ht="13" x14ac:dyDescent="0.2"/>
    <row r="68" spans="28:34" ht="13" x14ac:dyDescent="0.2">
      <c r="AB68" s="292"/>
      <c r="AC68" s="292"/>
      <c r="AD68" s="292"/>
      <c r="AE68" s="292"/>
      <c r="AF68" s="292"/>
      <c r="AG68" s="292"/>
      <c r="AH68" s="292"/>
    </row>
    <row r="69" spans="28:34" ht="13" x14ac:dyDescent="0.2">
      <c r="AF69" s="292"/>
      <c r="AG69" s="292"/>
      <c r="AH69" s="292"/>
    </row>
    <row r="70" spans="28:34" ht="13" x14ac:dyDescent="0.2"/>
    <row r="71" spans="28:34" ht="13" x14ac:dyDescent="0.2"/>
    <row r="72" spans="28:34" ht="13" x14ac:dyDescent="0.2"/>
    <row r="73" spans="28:34" ht="13" x14ac:dyDescent="0.2"/>
    <row r="74" spans="28:34" ht="13" x14ac:dyDescent="0.2"/>
    <row r="75" spans="28:34" ht="13" x14ac:dyDescent="0.2">
      <c r="AH75" s="292"/>
    </row>
    <row r="76" spans="28:34" ht="13" x14ac:dyDescent="0.2">
      <c r="AF76" s="292"/>
      <c r="AG76" s="292"/>
      <c r="AH76" s="292"/>
    </row>
    <row r="77" spans="28:34" ht="13" x14ac:dyDescent="0.2">
      <c r="AG77" s="292"/>
      <c r="AH77" s="292"/>
    </row>
    <row r="78" spans="28:34" ht="13" x14ac:dyDescent="0.2"/>
    <row r="79" spans="28:34" ht="13" x14ac:dyDescent="0.2"/>
    <row r="80" spans="28:34" ht="13" x14ac:dyDescent="0.2"/>
    <row r="81" spans="25:34" ht="13" x14ac:dyDescent="0.2"/>
    <row r="82" spans="25:34" ht="13" x14ac:dyDescent="0.2">
      <c r="Y82" s="292"/>
    </row>
    <row r="83" spans="25:34" ht="13" x14ac:dyDescent="0.2">
      <c r="Y83" s="292"/>
      <c r="Z83" s="292"/>
      <c r="AA83" s="292"/>
      <c r="AB83" s="292"/>
      <c r="AC83" s="292"/>
      <c r="AD83" s="292"/>
      <c r="AE83" s="292"/>
      <c r="AF83" s="292"/>
      <c r="AG83" s="292"/>
      <c r="AH83" s="292"/>
    </row>
    <row r="84" spans="25:34" ht="13" x14ac:dyDescent="0.2"/>
    <row r="85" spans="25:34" ht="13" x14ac:dyDescent="0.2"/>
    <row r="86" spans="25:34" ht="13" x14ac:dyDescent="0.2"/>
    <row r="87" spans="25:34" ht="13" x14ac:dyDescent="0.2"/>
    <row r="88" spans="25:34" ht="13" x14ac:dyDescent="0.2">
      <c r="AH88" s="29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494</v>
      </c>
    </row>
  </sheetData>
  <sheetProtection algorithmName="SHA-512" hashValue="DLCkAwCepdgbJ8g26gDk1jh0Ix6eP/QOCcDNxspzr/r9oezL9BFjbY3A2ktkfaGbZfCIYhKKCMqRrwCn2zp98Q==" saltValue="1xyAXTDon+MQ+5m6tV72O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50" customWidth="1"/>
    <col min="2" max="8" width="13.36328125" style="150" customWidth="1"/>
    <col min="9" max="16384" width="11.08984375" style="150"/>
  </cols>
  <sheetData>
    <row r="1" spans="1:8" x14ac:dyDescent="0.2">
      <c r="A1" s="144"/>
      <c r="B1" s="145"/>
      <c r="C1" s="146"/>
      <c r="D1" s="147"/>
      <c r="E1" s="148"/>
      <c r="F1" s="148"/>
      <c r="G1" s="148"/>
      <c r="H1" s="149"/>
    </row>
    <row r="2" spans="1:8" x14ac:dyDescent="0.2">
      <c r="A2" s="151"/>
      <c r="B2" s="152"/>
      <c r="C2" s="153"/>
      <c r="D2" s="154" t="s">
        <v>52</v>
      </c>
      <c r="E2" s="155"/>
      <c r="F2" s="156" t="s">
        <v>544</v>
      </c>
      <c r="G2" s="157"/>
      <c r="H2" s="158"/>
    </row>
    <row r="3" spans="1:8" x14ac:dyDescent="0.2">
      <c r="A3" s="154" t="s">
        <v>537</v>
      </c>
      <c r="B3" s="159"/>
      <c r="C3" s="160"/>
      <c r="D3" s="161">
        <v>121933</v>
      </c>
      <c r="E3" s="162"/>
      <c r="F3" s="163">
        <v>138651</v>
      </c>
      <c r="G3" s="164"/>
      <c r="H3" s="165"/>
    </row>
    <row r="4" spans="1:8" x14ac:dyDescent="0.2">
      <c r="A4" s="166"/>
      <c r="B4" s="167"/>
      <c r="C4" s="168"/>
      <c r="D4" s="169">
        <v>51299</v>
      </c>
      <c r="E4" s="170"/>
      <c r="F4" s="171">
        <v>71211</v>
      </c>
      <c r="G4" s="172"/>
      <c r="H4" s="173"/>
    </row>
    <row r="5" spans="1:8" x14ac:dyDescent="0.2">
      <c r="A5" s="154" t="s">
        <v>539</v>
      </c>
      <c r="B5" s="159"/>
      <c r="C5" s="160"/>
      <c r="D5" s="161">
        <v>139502</v>
      </c>
      <c r="E5" s="162"/>
      <c r="F5" s="163">
        <v>122882</v>
      </c>
      <c r="G5" s="164"/>
      <c r="H5" s="165"/>
    </row>
    <row r="6" spans="1:8" x14ac:dyDescent="0.2">
      <c r="A6" s="166"/>
      <c r="B6" s="167"/>
      <c r="C6" s="168"/>
      <c r="D6" s="169">
        <v>52376</v>
      </c>
      <c r="E6" s="170"/>
      <c r="F6" s="171">
        <v>65785</v>
      </c>
      <c r="G6" s="172"/>
      <c r="H6" s="173"/>
    </row>
    <row r="7" spans="1:8" x14ac:dyDescent="0.2">
      <c r="A7" s="154" t="s">
        <v>540</v>
      </c>
      <c r="B7" s="159"/>
      <c r="C7" s="160"/>
      <c r="D7" s="161">
        <v>101216</v>
      </c>
      <c r="E7" s="162"/>
      <c r="F7" s="163">
        <v>114790</v>
      </c>
      <c r="G7" s="164"/>
      <c r="H7" s="165"/>
    </row>
    <row r="8" spans="1:8" x14ac:dyDescent="0.2">
      <c r="A8" s="166"/>
      <c r="B8" s="167"/>
      <c r="C8" s="168"/>
      <c r="D8" s="169">
        <v>46358</v>
      </c>
      <c r="E8" s="170"/>
      <c r="F8" s="171">
        <v>55601</v>
      </c>
      <c r="G8" s="172"/>
      <c r="H8" s="173"/>
    </row>
    <row r="9" spans="1:8" x14ac:dyDescent="0.2">
      <c r="A9" s="154" t="s">
        <v>541</v>
      </c>
      <c r="B9" s="159"/>
      <c r="C9" s="160"/>
      <c r="D9" s="161">
        <v>66754</v>
      </c>
      <c r="E9" s="162"/>
      <c r="F9" s="163">
        <v>126262</v>
      </c>
      <c r="G9" s="164"/>
      <c r="H9" s="165"/>
    </row>
    <row r="10" spans="1:8" x14ac:dyDescent="0.2">
      <c r="A10" s="166"/>
      <c r="B10" s="167"/>
      <c r="C10" s="168"/>
      <c r="D10" s="169">
        <v>35154</v>
      </c>
      <c r="E10" s="170"/>
      <c r="F10" s="171">
        <v>56769</v>
      </c>
      <c r="G10" s="172"/>
      <c r="H10" s="173"/>
    </row>
    <row r="11" spans="1:8" x14ac:dyDescent="0.2">
      <c r="A11" s="154" t="s">
        <v>542</v>
      </c>
      <c r="B11" s="159"/>
      <c r="C11" s="160"/>
      <c r="D11" s="161">
        <v>111678</v>
      </c>
      <c r="E11" s="162"/>
      <c r="F11" s="163">
        <v>126525</v>
      </c>
      <c r="G11" s="164"/>
      <c r="H11" s="165"/>
    </row>
    <row r="12" spans="1:8" x14ac:dyDescent="0.2">
      <c r="A12" s="166"/>
      <c r="B12" s="167"/>
      <c r="C12" s="174"/>
      <c r="D12" s="169">
        <v>69711</v>
      </c>
      <c r="E12" s="170"/>
      <c r="F12" s="171">
        <v>67052</v>
      </c>
      <c r="G12" s="172"/>
      <c r="H12" s="173"/>
    </row>
    <row r="13" spans="1:8" x14ac:dyDescent="0.2">
      <c r="A13" s="154"/>
      <c r="B13" s="159"/>
      <c r="C13" s="175"/>
      <c r="D13" s="176">
        <v>108217</v>
      </c>
      <c r="E13" s="177"/>
      <c r="F13" s="178">
        <v>125822</v>
      </c>
      <c r="G13" s="179"/>
      <c r="H13" s="165"/>
    </row>
    <row r="14" spans="1:8" x14ac:dyDescent="0.2">
      <c r="A14" s="166"/>
      <c r="B14" s="167"/>
      <c r="C14" s="168"/>
      <c r="D14" s="169">
        <v>50980</v>
      </c>
      <c r="E14" s="170"/>
      <c r="F14" s="171">
        <v>63284</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1.77</v>
      </c>
      <c r="C19" s="180">
        <f>ROUND(VALUE(SUBSTITUTE(実質収支比率等に係る経年分析!G$48,"▲","-")),2)</f>
        <v>0.5</v>
      </c>
      <c r="D19" s="180">
        <f>ROUND(VALUE(SUBSTITUTE(実質収支比率等に係る経年分析!H$48,"▲","-")),2)</f>
        <v>2.2999999999999998</v>
      </c>
      <c r="E19" s="180">
        <f>ROUND(VALUE(SUBSTITUTE(実質収支比率等に係る経年分析!I$48,"▲","-")),2)</f>
        <v>2.15</v>
      </c>
      <c r="F19" s="180">
        <f>ROUND(VALUE(SUBSTITUTE(実質収支比率等に係る経年分析!J$48,"▲","-")),2)</f>
        <v>0.65</v>
      </c>
    </row>
    <row r="20" spans="1:11" x14ac:dyDescent="0.2">
      <c r="A20" s="180" t="s">
        <v>55</v>
      </c>
      <c r="B20" s="180">
        <f>ROUND(VALUE(SUBSTITUTE(実質収支比率等に係る経年分析!F$47,"▲","-")),2)</f>
        <v>36.68</v>
      </c>
      <c r="C20" s="180">
        <f>ROUND(VALUE(SUBSTITUTE(実質収支比率等に係る経年分析!G$47,"▲","-")),2)</f>
        <v>35.03</v>
      </c>
      <c r="D20" s="180">
        <f>ROUND(VALUE(SUBSTITUTE(実質収支比率等に係る経年分析!H$47,"▲","-")),2)</f>
        <v>35.049999999999997</v>
      </c>
      <c r="E20" s="180">
        <f>ROUND(VALUE(SUBSTITUTE(実質収支比率等に係る経年分析!I$47,"▲","-")),2)</f>
        <v>35.380000000000003</v>
      </c>
      <c r="F20" s="180">
        <f>ROUND(VALUE(SUBSTITUTE(実質収支比率等に係る経年分析!J$47,"▲","-")),2)</f>
        <v>40.49</v>
      </c>
    </row>
    <row r="21" spans="1:11" x14ac:dyDescent="0.2">
      <c r="A21" s="180" t="s">
        <v>56</v>
      </c>
      <c r="B21" s="180">
        <f>IF(ISNUMBER(VALUE(SUBSTITUTE(実質収支比率等に係る経年分析!F$49,"▲","-"))),ROUND(VALUE(SUBSTITUTE(実質収支比率等に係る経年分析!F$49,"▲","-")),2),NA())</f>
        <v>-1.92</v>
      </c>
      <c r="C21" s="180">
        <f>IF(ISNUMBER(VALUE(SUBSTITUTE(実質収支比率等に係る経年分析!G$49,"▲","-"))),ROUND(VALUE(SUBSTITUTE(実質収支比率等に係る経年分析!G$49,"▲","-")),2),NA())</f>
        <v>-5.72</v>
      </c>
      <c r="D21" s="180">
        <f>IF(ISNUMBER(VALUE(SUBSTITUTE(実質収支比率等に係る経年分析!H$49,"▲","-"))),ROUND(VALUE(SUBSTITUTE(実質収支比率等に係る経年分析!H$49,"▲","-")),2),NA())</f>
        <v>2.39</v>
      </c>
      <c r="E21" s="180">
        <f>IF(ISNUMBER(VALUE(SUBSTITUTE(実質収支比率等に係る経年分析!I$49,"▲","-"))),ROUND(VALUE(SUBSTITUTE(実質収支比率等に係る経年分析!I$49,"▲","-")),2),NA())</f>
        <v>0.54</v>
      </c>
      <c r="F21" s="180">
        <f>IF(ISNUMBER(VALUE(SUBSTITUTE(実質収支比率等に係る経年分析!J$49,"▲","-"))),ROUND(VALUE(SUBSTITUTE(実質収支比率等に係る経年分析!J$49,"▲","-")),2),NA())</f>
        <v>5.1100000000000003</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4.93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5.74</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4.22</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2">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2">
      <c r="A31" s="181" t="str">
        <f>IF(連結実質赤字比率に係る赤字・黒字の構成分析!C$39="",NA(),連結実質赤字比率に係る赤字・黒字の構成分析!C$39)</f>
        <v>浄化槽整備事業特別会計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2">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0.04</v>
      </c>
    </row>
    <row r="33" spans="1:16" x14ac:dyDescent="0.2">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7.0000000000000007E-2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0.37</v>
      </c>
    </row>
    <row r="34" spans="1:16" x14ac:dyDescent="0.2">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1.24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1.06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0.14000000000000001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0.39</v>
      </c>
    </row>
    <row r="35" spans="1:16" x14ac:dyDescent="0.2">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1.76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0.49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2.29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2.15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0.65</v>
      </c>
    </row>
    <row r="36" spans="1:16" x14ac:dyDescent="0.2">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4.68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4.9400000000000004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4.76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4.1399999999999997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4.5199999999999996</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554</v>
      </c>
      <c r="E42" s="182"/>
      <c r="F42" s="182"/>
      <c r="G42" s="182">
        <f>'実質公債費比率（分子）の構造'!L$52</f>
        <v>536</v>
      </c>
      <c r="H42" s="182"/>
      <c r="I42" s="182"/>
      <c r="J42" s="182">
        <f>'実質公債費比率（分子）の構造'!M$52</f>
        <v>569</v>
      </c>
      <c r="K42" s="182"/>
      <c r="L42" s="182"/>
      <c r="M42" s="182">
        <f>'実質公債費比率（分子）の構造'!N$52</f>
        <v>585</v>
      </c>
      <c r="N42" s="182"/>
      <c r="O42" s="182"/>
      <c r="P42" s="182">
        <f>'実質公債費比率（分子）の構造'!O$52</f>
        <v>562</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2">
      <c r="A45" s="182" t="s">
        <v>66</v>
      </c>
      <c r="B45" s="182">
        <f>'実質公債費比率（分子）の構造'!K$49</f>
        <v>118</v>
      </c>
      <c r="C45" s="182"/>
      <c r="D45" s="182"/>
      <c r="E45" s="182">
        <f>'実質公債費比率（分子）の構造'!L$49</f>
        <v>124</v>
      </c>
      <c r="F45" s="182"/>
      <c r="G45" s="182"/>
      <c r="H45" s="182">
        <f>'実質公債費比率（分子）の構造'!M$49</f>
        <v>92</v>
      </c>
      <c r="I45" s="182"/>
      <c r="J45" s="182"/>
      <c r="K45" s="182">
        <f>'実質公債費比率（分子）の構造'!N$49</f>
        <v>93</v>
      </c>
      <c r="L45" s="182"/>
      <c r="M45" s="182"/>
      <c r="N45" s="182">
        <f>'実質公債費比率（分子）の構造'!O$49</f>
        <v>95</v>
      </c>
      <c r="O45" s="182"/>
      <c r="P45" s="182"/>
    </row>
    <row r="46" spans="1:16" x14ac:dyDescent="0.2">
      <c r="A46" s="182" t="s">
        <v>67</v>
      </c>
      <c r="B46" s="182">
        <f>'実質公債費比率（分子）の構造'!K$48</f>
        <v>77</v>
      </c>
      <c r="C46" s="182"/>
      <c r="D46" s="182"/>
      <c r="E46" s="182">
        <f>'実質公債費比率（分子）の構造'!L$48</f>
        <v>77</v>
      </c>
      <c r="F46" s="182"/>
      <c r="G46" s="182"/>
      <c r="H46" s="182">
        <f>'実質公債費比率（分子）の構造'!M$48</f>
        <v>82</v>
      </c>
      <c r="I46" s="182"/>
      <c r="J46" s="182"/>
      <c r="K46" s="182">
        <f>'実質公債費比率（分子）の構造'!N$48</f>
        <v>78</v>
      </c>
      <c r="L46" s="182"/>
      <c r="M46" s="182"/>
      <c r="N46" s="182">
        <f>'実質公債費比率（分子）の構造'!O$48</f>
        <v>73</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597</v>
      </c>
      <c r="C49" s="182"/>
      <c r="D49" s="182"/>
      <c r="E49" s="182">
        <f>'実質公債費比率（分子）の構造'!L$45</f>
        <v>626</v>
      </c>
      <c r="F49" s="182"/>
      <c r="G49" s="182"/>
      <c r="H49" s="182">
        <f>'実質公債費比率（分子）の構造'!M$45</f>
        <v>634</v>
      </c>
      <c r="I49" s="182"/>
      <c r="J49" s="182"/>
      <c r="K49" s="182">
        <f>'実質公債費比率（分子）の構造'!N$45</f>
        <v>660</v>
      </c>
      <c r="L49" s="182"/>
      <c r="M49" s="182"/>
      <c r="N49" s="182">
        <f>'実質公債費比率（分子）の構造'!O$45</f>
        <v>639</v>
      </c>
      <c r="O49" s="182"/>
      <c r="P49" s="182"/>
    </row>
    <row r="50" spans="1:16" x14ac:dyDescent="0.2">
      <c r="A50" s="182" t="s">
        <v>71</v>
      </c>
      <c r="B50" s="182" t="e">
        <f>NA()</f>
        <v>#N/A</v>
      </c>
      <c r="C50" s="182">
        <f>IF(ISNUMBER('実質公債費比率（分子）の構造'!K$53),'実質公債費比率（分子）の構造'!K$53,NA())</f>
        <v>238</v>
      </c>
      <c r="D50" s="182" t="e">
        <f>NA()</f>
        <v>#N/A</v>
      </c>
      <c r="E50" s="182" t="e">
        <f>NA()</f>
        <v>#N/A</v>
      </c>
      <c r="F50" s="182">
        <f>IF(ISNUMBER('実質公債費比率（分子）の構造'!L$53),'実質公債費比率（分子）の構造'!L$53,NA())</f>
        <v>291</v>
      </c>
      <c r="G50" s="182" t="e">
        <f>NA()</f>
        <v>#N/A</v>
      </c>
      <c r="H50" s="182" t="e">
        <f>NA()</f>
        <v>#N/A</v>
      </c>
      <c r="I50" s="182">
        <f>IF(ISNUMBER('実質公債費比率（分子）の構造'!M$53),'実質公債費比率（分子）の構造'!M$53,NA())</f>
        <v>239</v>
      </c>
      <c r="J50" s="182" t="e">
        <f>NA()</f>
        <v>#N/A</v>
      </c>
      <c r="K50" s="182" t="e">
        <f>NA()</f>
        <v>#N/A</v>
      </c>
      <c r="L50" s="182">
        <f>IF(ISNUMBER('実質公債費比率（分子）の構造'!N$53),'実質公債費比率（分子）の構造'!N$53,NA())</f>
        <v>246</v>
      </c>
      <c r="M50" s="182" t="e">
        <f>NA()</f>
        <v>#N/A</v>
      </c>
      <c r="N50" s="182" t="e">
        <f>NA()</f>
        <v>#N/A</v>
      </c>
      <c r="O50" s="182">
        <f>IF(ISNUMBER('実質公債費比率（分子）の構造'!O$53),'実質公債費比率（分子）の構造'!O$53,NA())</f>
        <v>245</v>
      </c>
      <c r="P50" s="182" t="e">
        <f>NA()</f>
        <v>#N/A</v>
      </c>
    </row>
    <row r="53" spans="1:16" x14ac:dyDescent="0.2">
      <c r="A53" s="150" t="s">
        <v>72</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4812</v>
      </c>
      <c r="E56" s="181"/>
      <c r="F56" s="181"/>
      <c r="G56" s="181">
        <f>'将来負担比率（分子）の構造'!J$52</f>
        <v>5074</v>
      </c>
      <c r="H56" s="181"/>
      <c r="I56" s="181"/>
      <c r="J56" s="181">
        <f>'将来負担比率（分子）の構造'!K$52</f>
        <v>5127</v>
      </c>
      <c r="K56" s="181"/>
      <c r="L56" s="181"/>
      <c r="M56" s="181">
        <f>'将来負担比率（分子）の構造'!L$52</f>
        <v>4840</v>
      </c>
      <c r="N56" s="181"/>
      <c r="O56" s="181"/>
      <c r="P56" s="181">
        <f>'将来負担比率（分子）の構造'!M$52</f>
        <v>4834</v>
      </c>
    </row>
    <row r="57" spans="1:16" x14ac:dyDescent="0.2">
      <c r="A57" s="181" t="s">
        <v>42</v>
      </c>
      <c r="B57" s="181"/>
      <c r="C57" s="181"/>
      <c r="D57" s="181">
        <f>'将来負担比率（分子）の構造'!I$51</f>
        <v>10</v>
      </c>
      <c r="E57" s="181"/>
      <c r="F57" s="181"/>
      <c r="G57" s="181">
        <f>'将来負担比率（分子）の構造'!J$51</f>
        <v>7</v>
      </c>
      <c r="H57" s="181"/>
      <c r="I57" s="181"/>
      <c r="J57" s="181">
        <f>'将来負担比率（分子）の構造'!K$51</f>
        <v>5</v>
      </c>
      <c r="K57" s="181"/>
      <c r="L57" s="181"/>
      <c r="M57" s="181">
        <f>'将来負担比率（分子）の構造'!L$51</f>
        <v>2</v>
      </c>
      <c r="N57" s="181"/>
      <c r="O57" s="181"/>
      <c r="P57" s="181">
        <f>'将来負担比率（分子）の構造'!M$51</f>
        <v>1</v>
      </c>
    </row>
    <row r="58" spans="1:16" x14ac:dyDescent="0.2">
      <c r="A58" s="181" t="s">
        <v>41</v>
      </c>
      <c r="B58" s="181"/>
      <c r="C58" s="181"/>
      <c r="D58" s="181">
        <f>'将来負担比率（分子）の構造'!I$50</f>
        <v>1658</v>
      </c>
      <c r="E58" s="181"/>
      <c r="F58" s="181"/>
      <c r="G58" s="181">
        <f>'将来負担比率（分子）の構造'!J$50</f>
        <v>1628</v>
      </c>
      <c r="H58" s="181"/>
      <c r="I58" s="181"/>
      <c r="J58" s="181">
        <f>'将来負担比率（分子）の構造'!K$50</f>
        <v>1684</v>
      </c>
      <c r="K58" s="181"/>
      <c r="L58" s="181"/>
      <c r="M58" s="181">
        <f>'将来負担比率（分子）の構造'!L$50</f>
        <v>2093</v>
      </c>
      <c r="N58" s="181"/>
      <c r="O58" s="181"/>
      <c r="P58" s="181">
        <f>'将来負担比率（分子）の構造'!M$50</f>
        <v>2334</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f>'将来負担比率（分子）の構造'!I$46</f>
        <v>78</v>
      </c>
      <c r="C61" s="181"/>
      <c r="D61" s="181"/>
      <c r="E61" s="181">
        <f>'将来負担比率（分子）の構造'!J$46</f>
        <v>70</v>
      </c>
      <c r="F61" s="181"/>
      <c r="G61" s="181"/>
      <c r="H61" s="181">
        <f>'将来負担比率（分子）の構造'!K$46</f>
        <v>37</v>
      </c>
      <c r="I61" s="181"/>
      <c r="J61" s="181"/>
      <c r="K61" s="181">
        <f>'将来負担比率（分子）の構造'!L$46</f>
        <v>34</v>
      </c>
      <c r="L61" s="181"/>
      <c r="M61" s="181"/>
      <c r="N61" s="181">
        <f>'将来負担比率（分子）の構造'!M$46</f>
        <v>27</v>
      </c>
      <c r="O61" s="181"/>
      <c r="P61" s="181"/>
    </row>
    <row r="62" spans="1:16" x14ac:dyDescent="0.2">
      <c r="A62" s="181" t="s">
        <v>35</v>
      </c>
      <c r="B62" s="181">
        <f>'将来負担比率（分子）の構造'!I$45</f>
        <v>1678</v>
      </c>
      <c r="C62" s="181"/>
      <c r="D62" s="181"/>
      <c r="E62" s="181">
        <f>'将来負担比率（分子）の構造'!J$45</f>
        <v>1554</v>
      </c>
      <c r="F62" s="181"/>
      <c r="G62" s="181"/>
      <c r="H62" s="181">
        <f>'将来負担比率（分子）の構造'!K$45</f>
        <v>1466</v>
      </c>
      <c r="I62" s="181"/>
      <c r="J62" s="181"/>
      <c r="K62" s="181">
        <f>'将来負担比率（分子）の構造'!L$45</f>
        <v>1443</v>
      </c>
      <c r="L62" s="181"/>
      <c r="M62" s="181"/>
      <c r="N62" s="181">
        <f>'将来負担比率（分子）の構造'!M$45</f>
        <v>1414</v>
      </c>
      <c r="O62" s="181"/>
      <c r="P62" s="181"/>
    </row>
    <row r="63" spans="1:16" x14ac:dyDescent="0.2">
      <c r="A63" s="181" t="s">
        <v>34</v>
      </c>
      <c r="B63" s="181">
        <f>'将来負担比率（分子）の構造'!I$44</f>
        <v>845</v>
      </c>
      <c r="C63" s="181"/>
      <c r="D63" s="181"/>
      <c r="E63" s="181">
        <f>'将来負担比率（分子）の構造'!J$44</f>
        <v>755</v>
      </c>
      <c r="F63" s="181"/>
      <c r="G63" s="181"/>
      <c r="H63" s="181">
        <f>'将来負担比率（分子）の構造'!K$44</f>
        <v>701</v>
      </c>
      <c r="I63" s="181"/>
      <c r="J63" s="181"/>
      <c r="K63" s="181">
        <f>'将来負担比率（分子）の構造'!L$44</f>
        <v>676</v>
      </c>
      <c r="L63" s="181"/>
      <c r="M63" s="181"/>
      <c r="N63" s="181">
        <f>'将来負担比率（分子）の構造'!M$44</f>
        <v>602</v>
      </c>
      <c r="O63" s="181"/>
      <c r="P63" s="181"/>
    </row>
    <row r="64" spans="1:16" x14ac:dyDescent="0.2">
      <c r="A64" s="181" t="s">
        <v>33</v>
      </c>
      <c r="B64" s="181">
        <f>'将来負担比率（分子）の構造'!I$43</f>
        <v>713</v>
      </c>
      <c r="C64" s="181"/>
      <c r="D64" s="181"/>
      <c r="E64" s="181">
        <f>'将来負担比率（分子）の構造'!J$43</f>
        <v>641</v>
      </c>
      <c r="F64" s="181"/>
      <c r="G64" s="181"/>
      <c r="H64" s="181">
        <f>'将来負担比率（分子）の構造'!K$43</f>
        <v>592</v>
      </c>
      <c r="I64" s="181"/>
      <c r="J64" s="181"/>
      <c r="K64" s="181">
        <f>'将来負担比率（分子）の構造'!L$43</f>
        <v>549</v>
      </c>
      <c r="L64" s="181"/>
      <c r="M64" s="181"/>
      <c r="N64" s="181">
        <f>'将来負担比率（分子）の構造'!M$43</f>
        <v>515</v>
      </c>
      <c r="O64" s="181"/>
      <c r="P64" s="181"/>
    </row>
    <row r="65" spans="1:16" x14ac:dyDescent="0.2">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2">
      <c r="A66" s="181" t="s">
        <v>31</v>
      </c>
      <c r="B66" s="181">
        <f>'将来負担比率（分子）の構造'!I$41</f>
        <v>5438</v>
      </c>
      <c r="C66" s="181"/>
      <c r="D66" s="181"/>
      <c r="E66" s="181">
        <f>'将来負担比率（分子）の構造'!J$41</f>
        <v>5523</v>
      </c>
      <c r="F66" s="181"/>
      <c r="G66" s="181"/>
      <c r="H66" s="181">
        <f>'将来負担比率（分子）の構造'!K$41</f>
        <v>5465</v>
      </c>
      <c r="I66" s="181"/>
      <c r="J66" s="181"/>
      <c r="K66" s="181">
        <f>'将来負担比率（分子）の構造'!L$41</f>
        <v>5339</v>
      </c>
      <c r="L66" s="181"/>
      <c r="M66" s="181"/>
      <c r="N66" s="181">
        <f>'将来負担比率（分子）の構造'!M$41</f>
        <v>5377</v>
      </c>
      <c r="O66" s="181"/>
      <c r="P66" s="181"/>
    </row>
    <row r="67" spans="1:16" x14ac:dyDescent="0.2">
      <c r="A67" s="181" t="s">
        <v>75</v>
      </c>
      <c r="B67" s="181" t="e">
        <f>NA()</f>
        <v>#N/A</v>
      </c>
      <c r="C67" s="181">
        <f>IF(ISNUMBER('将来負担比率（分子）の構造'!I$53), IF('将来負担比率（分子）の構造'!I$53 &lt; 0, 0, '将来負担比率（分子）の構造'!I$53), NA())</f>
        <v>2270</v>
      </c>
      <c r="D67" s="181" t="e">
        <f>NA()</f>
        <v>#N/A</v>
      </c>
      <c r="E67" s="181" t="e">
        <f>NA()</f>
        <v>#N/A</v>
      </c>
      <c r="F67" s="181">
        <f>IF(ISNUMBER('将来負担比率（分子）の構造'!J$53), IF('将来負担比率（分子）の構造'!J$53 &lt; 0, 0, '将来負担比率（分子）の構造'!J$53), NA())</f>
        <v>1832</v>
      </c>
      <c r="G67" s="181" t="e">
        <f>NA()</f>
        <v>#N/A</v>
      </c>
      <c r="H67" s="181" t="e">
        <f>NA()</f>
        <v>#N/A</v>
      </c>
      <c r="I67" s="181">
        <f>IF(ISNUMBER('将来負担比率（分子）の構造'!K$53), IF('将来負担比率（分子）の構造'!K$53 &lt; 0, 0, '将来負担比率（分子）の構造'!K$53), NA())</f>
        <v>1446</v>
      </c>
      <c r="J67" s="181" t="e">
        <f>NA()</f>
        <v>#N/A</v>
      </c>
      <c r="K67" s="181" t="e">
        <f>NA()</f>
        <v>#N/A</v>
      </c>
      <c r="L67" s="181">
        <f>IF(ISNUMBER('将来負担比率（分子）の構造'!L$53), IF('将来負担比率（分子）の構造'!L$53 &lt; 0, 0, '将来負担比率（分子）の構造'!L$53), NA())</f>
        <v>1105</v>
      </c>
      <c r="M67" s="181" t="e">
        <f>NA()</f>
        <v>#N/A</v>
      </c>
      <c r="N67" s="181" t="e">
        <f>NA()</f>
        <v>#N/A</v>
      </c>
      <c r="O67" s="181">
        <f>IF(ISNUMBER('将来負担比率（分子）の構造'!M$53), IF('将来負担比率（分子）の構造'!M$53 &lt; 0, 0, '将来負担比率（分子）の構造'!M$53), NA())</f>
        <v>767</v>
      </c>
      <c r="P67" s="181" t="e">
        <f>NA()</f>
        <v>#N/A</v>
      </c>
    </row>
    <row r="70" spans="1:16" x14ac:dyDescent="0.2">
      <c r="A70" s="183" t="s">
        <v>76</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77</v>
      </c>
      <c r="B72" s="185">
        <f>基金残高に係る経年分析!F55</f>
        <v>1160</v>
      </c>
      <c r="C72" s="185">
        <f>基金残高に係る経年分析!G55</f>
        <v>1182</v>
      </c>
      <c r="D72" s="185">
        <f>基金残高に係る経年分析!H55</f>
        <v>1409</v>
      </c>
    </row>
    <row r="73" spans="1:16" x14ac:dyDescent="0.2">
      <c r="A73" s="184" t="s">
        <v>78</v>
      </c>
      <c r="B73" s="185">
        <f>基金残高に係る経年分析!F56</f>
        <v>15</v>
      </c>
      <c r="C73" s="185">
        <f>基金残高に係る経年分析!G56</f>
        <v>15</v>
      </c>
      <c r="D73" s="185">
        <f>基金残高に係る経年分析!H56</f>
        <v>15</v>
      </c>
    </row>
    <row r="74" spans="1:16" x14ac:dyDescent="0.2">
      <c r="A74" s="184" t="s">
        <v>79</v>
      </c>
      <c r="B74" s="185">
        <f>基金残高に係る経年分析!F57</f>
        <v>223</v>
      </c>
      <c r="C74" s="185">
        <f>基金残高に係る経年分析!G57</f>
        <v>605</v>
      </c>
      <c r="D74" s="185">
        <f>基金残高に係る経年分析!H57</f>
        <v>636</v>
      </c>
    </row>
  </sheetData>
  <sheetProtection algorithmName="SHA-512" hashValue="7U0gfPCXJmdhd1CYGc+uee5aQwQr7rfE0JZ7uK90qJbTfOpMspDOnscU88f6HuaW2CQZ6KhVCa/oyrZy/+N8xg==" saltValue="apXrDPImE6sYLNkPjtIO/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95" width="1.6328125" style="226" customWidth="1"/>
    <col min="96" max="133" width="1.6328125" style="243" customWidth="1"/>
    <col min="134" max="143" width="1.63281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210</v>
      </c>
      <c r="DI1" s="662"/>
      <c r="DJ1" s="662"/>
      <c r="DK1" s="662"/>
      <c r="DL1" s="662"/>
      <c r="DM1" s="662"/>
      <c r="DN1" s="663"/>
      <c r="DO1" s="226"/>
      <c r="DP1" s="661" t="s">
        <v>211</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2">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64" t="s">
        <v>213</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214</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215</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2">
      <c r="B4" s="664" t="s">
        <v>1</v>
      </c>
      <c r="C4" s="665"/>
      <c r="D4" s="665"/>
      <c r="E4" s="665"/>
      <c r="F4" s="665"/>
      <c r="G4" s="665"/>
      <c r="H4" s="665"/>
      <c r="I4" s="665"/>
      <c r="J4" s="665"/>
      <c r="K4" s="665"/>
      <c r="L4" s="665"/>
      <c r="M4" s="665"/>
      <c r="N4" s="665"/>
      <c r="O4" s="665"/>
      <c r="P4" s="665"/>
      <c r="Q4" s="666"/>
      <c r="R4" s="664" t="s">
        <v>216</v>
      </c>
      <c r="S4" s="665"/>
      <c r="T4" s="665"/>
      <c r="U4" s="665"/>
      <c r="V4" s="665"/>
      <c r="W4" s="665"/>
      <c r="X4" s="665"/>
      <c r="Y4" s="666"/>
      <c r="Z4" s="664" t="s">
        <v>217</v>
      </c>
      <c r="AA4" s="665"/>
      <c r="AB4" s="665"/>
      <c r="AC4" s="666"/>
      <c r="AD4" s="664" t="s">
        <v>218</v>
      </c>
      <c r="AE4" s="665"/>
      <c r="AF4" s="665"/>
      <c r="AG4" s="665"/>
      <c r="AH4" s="665"/>
      <c r="AI4" s="665"/>
      <c r="AJ4" s="665"/>
      <c r="AK4" s="666"/>
      <c r="AL4" s="664" t="s">
        <v>217</v>
      </c>
      <c r="AM4" s="665"/>
      <c r="AN4" s="665"/>
      <c r="AO4" s="666"/>
      <c r="AP4" s="670" t="s">
        <v>219</v>
      </c>
      <c r="AQ4" s="670"/>
      <c r="AR4" s="670"/>
      <c r="AS4" s="670"/>
      <c r="AT4" s="670"/>
      <c r="AU4" s="670"/>
      <c r="AV4" s="670"/>
      <c r="AW4" s="670"/>
      <c r="AX4" s="670"/>
      <c r="AY4" s="670"/>
      <c r="AZ4" s="670"/>
      <c r="BA4" s="670"/>
      <c r="BB4" s="670"/>
      <c r="BC4" s="670"/>
      <c r="BD4" s="670"/>
      <c r="BE4" s="670"/>
      <c r="BF4" s="670"/>
      <c r="BG4" s="670" t="s">
        <v>220</v>
      </c>
      <c r="BH4" s="670"/>
      <c r="BI4" s="670"/>
      <c r="BJ4" s="670"/>
      <c r="BK4" s="670"/>
      <c r="BL4" s="670"/>
      <c r="BM4" s="670"/>
      <c r="BN4" s="670"/>
      <c r="BO4" s="670" t="s">
        <v>217</v>
      </c>
      <c r="BP4" s="670"/>
      <c r="BQ4" s="670"/>
      <c r="BR4" s="670"/>
      <c r="BS4" s="670" t="s">
        <v>221</v>
      </c>
      <c r="BT4" s="670"/>
      <c r="BU4" s="670"/>
      <c r="BV4" s="670"/>
      <c r="BW4" s="670"/>
      <c r="BX4" s="670"/>
      <c r="BY4" s="670"/>
      <c r="BZ4" s="670"/>
      <c r="CA4" s="670"/>
      <c r="CB4" s="670"/>
      <c r="CD4" s="667" t="s">
        <v>222</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2">
      <c r="B5" s="671" t="s">
        <v>223</v>
      </c>
      <c r="C5" s="672"/>
      <c r="D5" s="672"/>
      <c r="E5" s="672"/>
      <c r="F5" s="672"/>
      <c r="G5" s="672"/>
      <c r="H5" s="672"/>
      <c r="I5" s="672"/>
      <c r="J5" s="672"/>
      <c r="K5" s="672"/>
      <c r="L5" s="672"/>
      <c r="M5" s="672"/>
      <c r="N5" s="672"/>
      <c r="O5" s="672"/>
      <c r="P5" s="672"/>
      <c r="Q5" s="673"/>
      <c r="R5" s="674">
        <v>826318</v>
      </c>
      <c r="S5" s="675"/>
      <c r="T5" s="675"/>
      <c r="U5" s="675"/>
      <c r="V5" s="675"/>
      <c r="W5" s="675"/>
      <c r="X5" s="675"/>
      <c r="Y5" s="676"/>
      <c r="Z5" s="677">
        <v>12.6</v>
      </c>
      <c r="AA5" s="677"/>
      <c r="AB5" s="677"/>
      <c r="AC5" s="677"/>
      <c r="AD5" s="678">
        <v>826318</v>
      </c>
      <c r="AE5" s="678"/>
      <c r="AF5" s="678"/>
      <c r="AG5" s="678"/>
      <c r="AH5" s="678"/>
      <c r="AI5" s="678"/>
      <c r="AJ5" s="678"/>
      <c r="AK5" s="678"/>
      <c r="AL5" s="679">
        <v>24.5</v>
      </c>
      <c r="AM5" s="680"/>
      <c r="AN5" s="680"/>
      <c r="AO5" s="681"/>
      <c r="AP5" s="671" t="s">
        <v>224</v>
      </c>
      <c r="AQ5" s="672"/>
      <c r="AR5" s="672"/>
      <c r="AS5" s="672"/>
      <c r="AT5" s="672"/>
      <c r="AU5" s="672"/>
      <c r="AV5" s="672"/>
      <c r="AW5" s="672"/>
      <c r="AX5" s="672"/>
      <c r="AY5" s="672"/>
      <c r="AZ5" s="672"/>
      <c r="BA5" s="672"/>
      <c r="BB5" s="672"/>
      <c r="BC5" s="672"/>
      <c r="BD5" s="672"/>
      <c r="BE5" s="672"/>
      <c r="BF5" s="673"/>
      <c r="BG5" s="685">
        <v>825526</v>
      </c>
      <c r="BH5" s="686"/>
      <c r="BI5" s="686"/>
      <c r="BJ5" s="686"/>
      <c r="BK5" s="686"/>
      <c r="BL5" s="686"/>
      <c r="BM5" s="686"/>
      <c r="BN5" s="687"/>
      <c r="BO5" s="688">
        <v>99.9</v>
      </c>
      <c r="BP5" s="688"/>
      <c r="BQ5" s="688"/>
      <c r="BR5" s="688"/>
      <c r="BS5" s="689" t="s">
        <v>225</v>
      </c>
      <c r="BT5" s="689"/>
      <c r="BU5" s="689"/>
      <c r="BV5" s="689"/>
      <c r="BW5" s="689"/>
      <c r="BX5" s="689"/>
      <c r="BY5" s="689"/>
      <c r="BZ5" s="689"/>
      <c r="CA5" s="689"/>
      <c r="CB5" s="693"/>
      <c r="CD5" s="667" t="s">
        <v>219</v>
      </c>
      <c r="CE5" s="668"/>
      <c r="CF5" s="668"/>
      <c r="CG5" s="668"/>
      <c r="CH5" s="668"/>
      <c r="CI5" s="668"/>
      <c r="CJ5" s="668"/>
      <c r="CK5" s="668"/>
      <c r="CL5" s="668"/>
      <c r="CM5" s="668"/>
      <c r="CN5" s="668"/>
      <c r="CO5" s="668"/>
      <c r="CP5" s="668"/>
      <c r="CQ5" s="669"/>
      <c r="CR5" s="667" t="s">
        <v>226</v>
      </c>
      <c r="CS5" s="668"/>
      <c r="CT5" s="668"/>
      <c r="CU5" s="668"/>
      <c r="CV5" s="668"/>
      <c r="CW5" s="668"/>
      <c r="CX5" s="668"/>
      <c r="CY5" s="669"/>
      <c r="CZ5" s="667" t="s">
        <v>217</v>
      </c>
      <c r="DA5" s="668"/>
      <c r="DB5" s="668"/>
      <c r="DC5" s="669"/>
      <c r="DD5" s="667" t="s">
        <v>227</v>
      </c>
      <c r="DE5" s="668"/>
      <c r="DF5" s="668"/>
      <c r="DG5" s="668"/>
      <c r="DH5" s="668"/>
      <c r="DI5" s="668"/>
      <c r="DJ5" s="668"/>
      <c r="DK5" s="668"/>
      <c r="DL5" s="668"/>
      <c r="DM5" s="668"/>
      <c r="DN5" s="668"/>
      <c r="DO5" s="668"/>
      <c r="DP5" s="669"/>
      <c r="DQ5" s="667" t="s">
        <v>228</v>
      </c>
      <c r="DR5" s="668"/>
      <c r="DS5" s="668"/>
      <c r="DT5" s="668"/>
      <c r="DU5" s="668"/>
      <c r="DV5" s="668"/>
      <c r="DW5" s="668"/>
      <c r="DX5" s="668"/>
      <c r="DY5" s="668"/>
      <c r="DZ5" s="668"/>
      <c r="EA5" s="668"/>
      <c r="EB5" s="668"/>
      <c r="EC5" s="669"/>
    </row>
    <row r="6" spans="2:143" ht="11.25" customHeight="1" x14ac:dyDescent="0.2">
      <c r="B6" s="682" t="s">
        <v>229</v>
      </c>
      <c r="C6" s="683"/>
      <c r="D6" s="683"/>
      <c r="E6" s="683"/>
      <c r="F6" s="683"/>
      <c r="G6" s="683"/>
      <c r="H6" s="683"/>
      <c r="I6" s="683"/>
      <c r="J6" s="683"/>
      <c r="K6" s="683"/>
      <c r="L6" s="683"/>
      <c r="M6" s="683"/>
      <c r="N6" s="683"/>
      <c r="O6" s="683"/>
      <c r="P6" s="683"/>
      <c r="Q6" s="684"/>
      <c r="R6" s="685">
        <v>79413</v>
      </c>
      <c r="S6" s="686"/>
      <c r="T6" s="686"/>
      <c r="U6" s="686"/>
      <c r="V6" s="686"/>
      <c r="W6" s="686"/>
      <c r="X6" s="686"/>
      <c r="Y6" s="687"/>
      <c r="Z6" s="688">
        <v>1.2</v>
      </c>
      <c r="AA6" s="688"/>
      <c r="AB6" s="688"/>
      <c r="AC6" s="688"/>
      <c r="AD6" s="689">
        <v>79413</v>
      </c>
      <c r="AE6" s="689"/>
      <c r="AF6" s="689"/>
      <c r="AG6" s="689"/>
      <c r="AH6" s="689"/>
      <c r="AI6" s="689"/>
      <c r="AJ6" s="689"/>
      <c r="AK6" s="689"/>
      <c r="AL6" s="690">
        <v>2.4</v>
      </c>
      <c r="AM6" s="691"/>
      <c r="AN6" s="691"/>
      <c r="AO6" s="692"/>
      <c r="AP6" s="682" t="s">
        <v>230</v>
      </c>
      <c r="AQ6" s="683"/>
      <c r="AR6" s="683"/>
      <c r="AS6" s="683"/>
      <c r="AT6" s="683"/>
      <c r="AU6" s="683"/>
      <c r="AV6" s="683"/>
      <c r="AW6" s="683"/>
      <c r="AX6" s="683"/>
      <c r="AY6" s="683"/>
      <c r="AZ6" s="683"/>
      <c r="BA6" s="683"/>
      <c r="BB6" s="683"/>
      <c r="BC6" s="683"/>
      <c r="BD6" s="683"/>
      <c r="BE6" s="683"/>
      <c r="BF6" s="684"/>
      <c r="BG6" s="685">
        <v>825526</v>
      </c>
      <c r="BH6" s="686"/>
      <c r="BI6" s="686"/>
      <c r="BJ6" s="686"/>
      <c r="BK6" s="686"/>
      <c r="BL6" s="686"/>
      <c r="BM6" s="686"/>
      <c r="BN6" s="687"/>
      <c r="BO6" s="688">
        <v>99.9</v>
      </c>
      <c r="BP6" s="688"/>
      <c r="BQ6" s="688"/>
      <c r="BR6" s="688"/>
      <c r="BS6" s="689" t="s">
        <v>225</v>
      </c>
      <c r="BT6" s="689"/>
      <c r="BU6" s="689"/>
      <c r="BV6" s="689"/>
      <c r="BW6" s="689"/>
      <c r="BX6" s="689"/>
      <c r="BY6" s="689"/>
      <c r="BZ6" s="689"/>
      <c r="CA6" s="689"/>
      <c r="CB6" s="693"/>
      <c r="CD6" s="696" t="s">
        <v>231</v>
      </c>
      <c r="CE6" s="697"/>
      <c r="CF6" s="697"/>
      <c r="CG6" s="697"/>
      <c r="CH6" s="697"/>
      <c r="CI6" s="697"/>
      <c r="CJ6" s="697"/>
      <c r="CK6" s="697"/>
      <c r="CL6" s="697"/>
      <c r="CM6" s="697"/>
      <c r="CN6" s="697"/>
      <c r="CO6" s="697"/>
      <c r="CP6" s="697"/>
      <c r="CQ6" s="698"/>
      <c r="CR6" s="685">
        <v>72801</v>
      </c>
      <c r="CS6" s="686"/>
      <c r="CT6" s="686"/>
      <c r="CU6" s="686"/>
      <c r="CV6" s="686"/>
      <c r="CW6" s="686"/>
      <c r="CX6" s="686"/>
      <c r="CY6" s="687"/>
      <c r="CZ6" s="679">
        <v>1.1000000000000001</v>
      </c>
      <c r="DA6" s="680"/>
      <c r="DB6" s="680"/>
      <c r="DC6" s="699"/>
      <c r="DD6" s="694" t="s">
        <v>225</v>
      </c>
      <c r="DE6" s="686"/>
      <c r="DF6" s="686"/>
      <c r="DG6" s="686"/>
      <c r="DH6" s="686"/>
      <c r="DI6" s="686"/>
      <c r="DJ6" s="686"/>
      <c r="DK6" s="686"/>
      <c r="DL6" s="686"/>
      <c r="DM6" s="686"/>
      <c r="DN6" s="686"/>
      <c r="DO6" s="686"/>
      <c r="DP6" s="687"/>
      <c r="DQ6" s="694">
        <v>72801</v>
      </c>
      <c r="DR6" s="686"/>
      <c r="DS6" s="686"/>
      <c r="DT6" s="686"/>
      <c r="DU6" s="686"/>
      <c r="DV6" s="686"/>
      <c r="DW6" s="686"/>
      <c r="DX6" s="686"/>
      <c r="DY6" s="686"/>
      <c r="DZ6" s="686"/>
      <c r="EA6" s="686"/>
      <c r="EB6" s="686"/>
      <c r="EC6" s="695"/>
    </row>
    <row r="7" spans="2:143" ht="11.25" customHeight="1" x14ac:dyDescent="0.2">
      <c r="B7" s="682" t="s">
        <v>232</v>
      </c>
      <c r="C7" s="683"/>
      <c r="D7" s="683"/>
      <c r="E7" s="683"/>
      <c r="F7" s="683"/>
      <c r="G7" s="683"/>
      <c r="H7" s="683"/>
      <c r="I7" s="683"/>
      <c r="J7" s="683"/>
      <c r="K7" s="683"/>
      <c r="L7" s="683"/>
      <c r="M7" s="683"/>
      <c r="N7" s="683"/>
      <c r="O7" s="683"/>
      <c r="P7" s="683"/>
      <c r="Q7" s="684"/>
      <c r="R7" s="685">
        <v>636</v>
      </c>
      <c r="S7" s="686"/>
      <c r="T7" s="686"/>
      <c r="U7" s="686"/>
      <c r="V7" s="686"/>
      <c r="W7" s="686"/>
      <c r="X7" s="686"/>
      <c r="Y7" s="687"/>
      <c r="Z7" s="688">
        <v>0</v>
      </c>
      <c r="AA7" s="688"/>
      <c r="AB7" s="688"/>
      <c r="AC7" s="688"/>
      <c r="AD7" s="689">
        <v>636</v>
      </c>
      <c r="AE7" s="689"/>
      <c r="AF7" s="689"/>
      <c r="AG7" s="689"/>
      <c r="AH7" s="689"/>
      <c r="AI7" s="689"/>
      <c r="AJ7" s="689"/>
      <c r="AK7" s="689"/>
      <c r="AL7" s="690">
        <v>0</v>
      </c>
      <c r="AM7" s="691"/>
      <c r="AN7" s="691"/>
      <c r="AO7" s="692"/>
      <c r="AP7" s="682" t="s">
        <v>233</v>
      </c>
      <c r="AQ7" s="683"/>
      <c r="AR7" s="683"/>
      <c r="AS7" s="683"/>
      <c r="AT7" s="683"/>
      <c r="AU7" s="683"/>
      <c r="AV7" s="683"/>
      <c r="AW7" s="683"/>
      <c r="AX7" s="683"/>
      <c r="AY7" s="683"/>
      <c r="AZ7" s="683"/>
      <c r="BA7" s="683"/>
      <c r="BB7" s="683"/>
      <c r="BC7" s="683"/>
      <c r="BD7" s="683"/>
      <c r="BE7" s="683"/>
      <c r="BF7" s="684"/>
      <c r="BG7" s="685">
        <v>296111</v>
      </c>
      <c r="BH7" s="686"/>
      <c r="BI7" s="686"/>
      <c r="BJ7" s="686"/>
      <c r="BK7" s="686"/>
      <c r="BL7" s="686"/>
      <c r="BM7" s="686"/>
      <c r="BN7" s="687"/>
      <c r="BO7" s="688">
        <v>35.799999999999997</v>
      </c>
      <c r="BP7" s="688"/>
      <c r="BQ7" s="688"/>
      <c r="BR7" s="688"/>
      <c r="BS7" s="689" t="s">
        <v>225</v>
      </c>
      <c r="BT7" s="689"/>
      <c r="BU7" s="689"/>
      <c r="BV7" s="689"/>
      <c r="BW7" s="689"/>
      <c r="BX7" s="689"/>
      <c r="BY7" s="689"/>
      <c r="BZ7" s="689"/>
      <c r="CA7" s="689"/>
      <c r="CB7" s="693"/>
      <c r="CD7" s="700" t="s">
        <v>234</v>
      </c>
      <c r="CE7" s="701"/>
      <c r="CF7" s="701"/>
      <c r="CG7" s="701"/>
      <c r="CH7" s="701"/>
      <c r="CI7" s="701"/>
      <c r="CJ7" s="701"/>
      <c r="CK7" s="701"/>
      <c r="CL7" s="701"/>
      <c r="CM7" s="701"/>
      <c r="CN7" s="701"/>
      <c r="CO7" s="701"/>
      <c r="CP7" s="701"/>
      <c r="CQ7" s="702"/>
      <c r="CR7" s="685">
        <v>1789419</v>
      </c>
      <c r="CS7" s="686"/>
      <c r="CT7" s="686"/>
      <c r="CU7" s="686"/>
      <c r="CV7" s="686"/>
      <c r="CW7" s="686"/>
      <c r="CX7" s="686"/>
      <c r="CY7" s="687"/>
      <c r="CZ7" s="688">
        <v>27.5</v>
      </c>
      <c r="DA7" s="688"/>
      <c r="DB7" s="688"/>
      <c r="DC7" s="688"/>
      <c r="DD7" s="694">
        <v>69370</v>
      </c>
      <c r="DE7" s="686"/>
      <c r="DF7" s="686"/>
      <c r="DG7" s="686"/>
      <c r="DH7" s="686"/>
      <c r="DI7" s="686"/>
      <c r="DJ7" s="686"/>
      <c r="DK7" s="686"/>
      <c r="DL7" s="686"/>
      <c r="DM7" s="686"/>
      <c r="DN7" s="686"/>
      <c r="DO7" s="686"/>
      <c r="DP7" s="687"/>
      <c r="DQ7" s="694">
        <v>937683</v>
      </c>
      <c r="DR7" s="686"/>
      <c r="DS7" s="686"/>
      <c r="DT7" s="686"/>
      <c r="DU7" s="686"/>
      <c r="DV7" s="686"/>
      <c r="DW7" s="686"/>
      <c r="DX7" s="686"/>
      <c r="DY7" s="686"/>
      <c r="DZ7" s="686"/>
      <c r="EA7" s="686"/>
      <c r="EB7" s="686"/>
      <c r="EC7" s="695"/>
    </row>
    <row r="8" spans="2:143" ht="11.25" customHeight="1" x14ac:dyDescent="0.2">
      <c r="B8" s="682" t="s">
        <v>235</v>
      </c>
      <c r="C8" s="683"/>
      <c r="D8" s="683"/>
      <c r="E8" s="683"/>
      <c r="F8" s="683"/>
      <c r="G8" s="683"/>
      <c r="H8" s="683"/>
      <c r="I8" s="683"/>
      <c r="J8" s="683"/>
      <c r="K8" s="683"/>
      <c r="L8" s="683"/>
      <c r="M8" s="683"/>
      <c r="N8" s="683"/>
      <c r="O8" s="683"/>
      <c r="P8" s="683"/>
      <c r="Q8" s="684"/>
      <c r="R8" s="685">
        <v>2728</v>
      </c>
      <c r="S8" s="686"/>
      <c r="T8" s="686"/>
      <c r="U8" s="686"/>
      <c r="V8" s="686"/>
      <c r="W8" s="686"/>
      <c r="X8" s="686"/>
      <c r="Y8" s="687"/>
      <c r="Z8" s="688">
        <v>0</v>
      </c>
      <c r="AA8" s="688"/>
      <c r="AB8" s="688"/>
      <c r="AC8" s="688"/>
      <c r="AD8" s="689">
        <v>2728</v>
      </c>
      <c r="AE8" s="689"/>
      <c r="AF8" s="689"/>
      <c r="AG8" s="689"/>
      <c r="AH8" s="689"/>
      <c r="AI8" s="689"/>
      <c r="AJ8" s="689"/>
      <c r="AK8" s="689"/>
      <c r="AL8" s="690">
        <v>0.1</v>
      </c>
      <c r="AM8" s="691"/>
      <c r="AN8" s="691"/>
      <c r="AO8" s="692"/>
      <c r="AP8" s="682" t="s">
        <v>236</v>
      </c>
      <c r="AQ8" s="683"/>
      <c r="AR8" s="683"/>
      <c r="AS8" s="683"/>
      <c r="AT8" s="683"/>
      <c r="AU8" s="683"/>
      <c r="AV8" s="683"/>
      <c r="AW8" s="683"/>
      <c r="AX8" s="683"/>
      <c r="AY8" s="683"/>
      <c r="AZ8" s="683"/>
      <c r="BA8" s="683"/>
      <c r="BB8" s="683"/>
      <c r="BC8" s="683"/>
      <c r="BD8" s="683"/>
      <c r="BE8" s="683"/>
      <c r="BF8" s="684"/>
      <c r="BG8" s="685">
        <v>12627</v>
      </c>
      <c r="BH8" s="686"/>
      <c r="BI8" s="686"/>
      <c r="BJ8" s="686"/>
      <c r="BK8" s="686"/>
      <c r="BL8" s="686"/>
      <c r="BM8" s="686"/>
      <c r="BN8" s="687"/>
      <c r="BO8" s="688">
        <v>1.5</v>
      </c>
      <c r="BP8" s="688"/>
      <c r="BQ8" s="688"/>
      <c r="BR8" s="688"/>
      <c r="BS8" s="694" t="s">
        <v>225</v>
      </c>
      <c r="BT8" s="686"/>
      <c r="BU8" s="686"/>
      <c r="BV8" s="686"/>
      <c r="BW8" s="686"/>
      <c r="BX8" s="686"/>
      <c r="BY8" s="686"/>
      <c r="BZ8" s="686"/>
      <c r="CA8" s="686"/>
      <c r="CB8" s="695"/>
      <c r="CD8" s="700" t="s">
        <v>237</v>
      </c>
      <c r="CE8" s="701"/>
      <c r="CF8" s="701"/>
      <c r="CG8" s="701"/>
      <c r="CH8" s="701"/>
      <c r="CI8" s="701"/>
      <c r="CJ8" s="701"/>
      <c r="CK8" s="701"/>
      <c r="CL8" s="701"/>
      <c r="CM8" s="701"/>
      <c r="CN8" s="701"/>
      <c r="CO8" s="701"/>
      <c r="CP8" s="701"/>
      <c r="CQ8" s="702"/>
      <c r="CR8" s="685">
        <v>1117765</v>
      </c>
      <c r="CS8" s="686"/>
      <c r="CT8" s="686"/>
      <c r="CU8" s="686"/>
      <c r="CV8" s="686"/>
      <c r="CW8" s="686"/>
      <c r="CX8" s="686"/>
      <c r="CY8" s="687"/>
      <c r="CZ8" s="688">
        <v>17.2</v>
      </c>
      <c r="DA8" s="688"/>
      <c r="DB8" s="688"/>
      <c r="DC8" s="688"/>
      <c r="DD8" s="694">
        <v>18143</v>
      </c>
      <c r="DE8" s="686"/>
      <c r="DF8" s="686"/>
      <c r="DG8" s="686"/>
      <c r="DH8" s="686"/>
      <c r="DI8" s="686"/>
      <c r="DJ8" s="686"/>
      <c r="DK8" s="686"/>
      <c r="DL8" s="686"/>
      <c r="DM8" s="686"/>
      <c r="DN8" s="686"/>
      <c r="DO8" s="686"/>
      <c r="DP8" s="687"/>
      <c r="DQ8" s="694">
        <v>671787</v>
      </c>
      <c r="DR8" s="686"/>
      <c r="DS8" s="686"/>
      <c r="DT8" s="686"/>
      <c r="DU8" s="686"/>
      <c r="DV8" s="686"/>
      <c r="DW8" s="686"/>
      <c r="DX8" s="686"/>
      <c r="DY8" s="686"/>
      <c r="DZ8" s="686"/>
      <c r="EA8" s="686"/>
      <c r="EB8" s="686"/>
      <c r="EC8" s="695"/>
    </row>
    <row r="9" spans="2:143" ht="11.25" customHeight="1" x14ac:dyDescent="0.2">
      <c r="B9" s="682" t="s">
        <v>238</v>
      </c>
      <c r="C9" s="683"/>
      <c r="D9" s="683"/>
      <c r="E9" s="683"/>
      <c r="F9" s="683"/>
      <c r="G9" s="683"/>
      <c r="H9" s="683"/>
      <c r="I9" s="683"/>
      <c r="J9" s="683"/>
      <c r="K9" s="683"/>
      <c r="L9" s="683"/>
      <c r="M9" s="683"/>
      <c r="N9" s="683"/>
      <c r="O9" s="683"/>
      <c r="P9" s="683"/>
      <c r="Q9" s="684"/>
      <c r="R9" s="685">
        <v>3305</v>
      </c>
      <c r="S9" s="686"/>
      <c r="T9" s="686"/>
      <c r="U9" s="686"/>
      <c r="V9" s="686"/>
      <c r="W9" s="686"/>
      <c r="X9" s="686"/>
      <c r="Y9" s="687"/>
      <c r="Z9" s="688">
        <v>0.1</v>
      </c>
      <c r="AA9" s="688"/>
      <c r="AB9" s="688"/>
      <c r="AC9" s="688"/>
      <c r="AD9" s="689">
        <v>3305</v>
      </c>
      <c r="AE9" s="689"/>
      <c r="AF9" s="689"/>
      <c r="AG9" s="689"/>
      <c r="AH9" s="689"/>
      <c r="AI9" s="689"/>
      <c r="AJ9" s="689"/>
      <c r="AK9" s="689"/>
      <c r="AL9" s="690">
        <v>0.1</v>
      </c>
      <c r="AM9" s="691"/>
      <c r="AN9" s="691"/>
      <c r="AO9" s="692"/>
      <c r="AP9" s="682" t="s">
        <v>239</v>
      </c>
      <c r="AQ9" s="683"/>
      <c r="AR9" s="683"/>
      <c r="AS9" s="683"/>
      <c r="AT9" s="683"/>
      <c r="AU9" s="683"/>
      <c r="AV9" s="683"/>
      <c r="AW9" s="683"/>
      <c r="AX9" s="683"/>
      <c r="AY9" s="683"/>
      <c r="AZ9" s="683"/>
      <c r="BA9" s="683"/>
      <c r="BB9" s="683"/>
      <c r="BC9" s="683"/>
      <c r="BD9" s="683"/>
      <c r="BE9" s="683"/>
      <c r="BF9" s="684"/>
      <c r="BG9" s="685">
        <v>252913</v>
      </c>
      <c r="BH9" s="686"/>
      <c r="BI9" s="686"/>
      <c r="BJ9" s="686"/>
      <c r="BK9" s="686"/>
      <c r="BL9" s="686"/>
      <c r="BM9" s="686"/>
      <c r="BN9" s="687"/>
      <c r="BO9" s="688">
        <v>30.6</v>
      </c>
      <c r="BP9" s="688"/>
      <c r="BQ9" s="688"/>
      <c r="BR9" s="688"/>
      <c r="BS9" s="694" t="s">
        <v>225</v>
      </c>
      <c r="BT9" s="686"/>
      <c r="BU9" s="686"/>
      <c r="BV9" s="686"/>
      <c r="BW9" s="686"/>
      <c r="BX9" s="686"/>
      <c r="BY9" s="686"/>
      <c r="BZ9" s="686"/>
      <c r="CA9" s="686"/>
      <c r="CB9" s="695"/>
      <c r="CD9" s="700" t="s">
        <v>240</v>
      </c>
      <c r="CE9" s="701"/>
      <c r="CF9" s="701"/>
      <c r="CG9" s="701"/>
      <c r="CH9" s="701"/>
      <c r="CI9" s="701"/>
      <c r="CJ9" s="701"/>
      <c r="CK9" s="701"/>
      <c r="CL9" s="701"/>
      <c r="CM9" s="701"/>
      <c r="CN9" s="701"/>
      <c r="CO9" s="701"/>
      <c r="CP9" s="701"/>
      <c r="CQ9" s="702"/>
      <c r="CR9" s="685">
        <v>877488</v>
      </c>
      <c r="CS9" s="686"/>
      <c r="CT9" s="686"/>
      <c r="CU9" s="686"/>
      <c r="CV9" s="686"/>
      <c r="CW9" s="686"/>
      <c r="CX9" s="686"/>
      <c r="CY9" s="687"/>
      <c r="CZ9" s="688">
        <v>13.5</v>
      </c>
      <c r="DA9" s="688"/>
      <c r="DB9" s="688"/>
      <c r="DC9" s="688"/>
      <c r="DD9" s="694">
        <v>2872</v>
      </c>
      <c r="DE9" s="686"/>
      <c r="DF9" s="686"/>
      <c r="DG9" s="686"/>
      <c r="DH9" s="686"/>
      <c r="DI9" s="686"/>
      <c r="DJ9" s="686"/>
      <c r="DK9" s="686"/>
      <c r="DL9" s="686"/>
      <c r="DM9" s="686"/>
      <c r="DN9" s="686"/>
      <c r="DO9" s="686"/>
      <c r="DP9" s="687"/>
      <c r="DQ9" s="694">
        <v>742730</v>
      </c>
      <c r="DR9" s="686"/>
      <c r="DS9" s="686"/>
      <c r="DT9" s="686"/>
      <c r="DU9" s="686"/>
      <c r="DV9" s="686"/>
      <c r="DW9" s="686"/>
      <c r="DX9" s="686"/>
      <c r="DY9" s="686"/>
      <c r="DZ9" s="686"/>
      <c r="EA9" s="686"/>
      <c r="EB9" s="686"/>
      <c r="EC9" s="695"/>
    </row>
    <row r="10" spans="2:143" ht="11.25" customHeight="1" x14ac:dyDescent="0.2">
      <c r="B10" s="682" t="s">
        <v>241</v>
      </c>
      <c r="C10" s="683"/>
      <c r="D10" s="683"/>
      <c r="E10" s="683"/>
      <c r="F10" s="683"/>
      <c r="G10" s="683"/>
      <c r="H10" s="683"/>
      <c r="I10" s="683"/>
      <c r="J10" s="683"/>
      <c r="K10" s="683"/>
      <c r="L10" s="683"/>
      <c r="M10" s="683"/>
      <c r="N10" s="683"/>
      <c r="O10" s="683"/>
      <c r="P10" s="683"/>
      <c r="Q10" s="684"/>
      <c r="R10" s="685" t="s">
        <v>225</v>
      </c>
      <c r="S10" s="686"/>
      <c r="T10" s="686"/>
      <c r="U10" s="686"/>
      <c r="V10" s="686"/>
      <c r="W10" s="686"/>
      <c r="X10" s="686"/>
      <c r="Y10" s="687"/>
      <c r="Z10" s="688" t="s">
        <v>129</v>
      </c>
      <c r="AA10" s="688"/>
      <c r="AB10" s="688"/>
      <c r="AC10" s="688"/>
      <c r="AD10" s="689" t="s">
        <v>129</v>
      </c>
      <c r="AE10" s="689"/>
      <c r="AF10" s="689"/>
      <c r="AG10" s="689"/>
      <c r="AH10" s="689"/>
      <c r="AI10" s="689"/>
      <c r="AJ10" s="689"/>
      <c r="AK10" s="689"/>
      <c r="AL10" s="690" t="s">
        <v>129</v>
      </c>
      <c r="AM10" s="691"/>
      <c r="AN10" s="691"/>
      <c r="AO10" s="692"/>
      <c r="AP10" s="682" t="s">
        <v>242</v>
      </c>
      <c r="AQ10" s="683"/>
      <c r="AR10" s="683"/>
      <c r="AS10" s="683"/>
      <c r="AT10" s="683"/>
      <c r="AU10" s="683"/>
      <c r="AV10" s="683"/>
      <c r="AW10" s="683"/>
      <c r="AX10" s="683"/>
      <c r="AY10" s="683"/>
      <c r="AZ10" s="683"/>
      <c r="BA10" s="683"/>
      <c r="BB10" s="683"/>
      <c r="BC10" s="683"/>
      <c r="BD10" s="683"/>
      <c r="BE10" s="683"/>
      <c r="BF10" s="684"/>
      <c r="BG10" s="685">
        <v>19906</v>
      </c>
      <c r="BH10" s="686"/>
      <c r="BI10" s="686"/>
      <c r="BJ10" s="686"/>
      <c r="BK10" s="686"/>
      <c r="BL10" s="686"/>
      <c r="BM10" s="686"/>
      <c r="BN10" s="687"/>
      <c r="BO10" s="688">
        <v>2.4</v>
      </c>
      <c r="BP10" s="688"/>
      <c r="BQ10" s="688"/>
      <c r="BR10" s="688"/>
      <c r="BS10" s="694" t="s">
        <v>129</v>
      </c>
      <c r="BT10" s="686"/>
      <c r="BU10" s="686"/>
      <c r="BV10" s="686"/>
      <c r="BW10" s="686"/>
      <c r="BX10" s="686"/>
      <c r="BY10" s="686"/>
      <c r="BZ10" s="686"/>
      <c r="CA10" s="686"/>
      <c r="CB10" s="695"/>
      <c r="CD10" s="700" t="s">
        <v>243</v>
      </c>
      <c r="CE10" s="701"/>
      <c r="CF10" s="701"/>
      <c r="CG10" s="701"/>
      <c r="CH10" s="701"/>
      <c r="CI10" s="701"/>
      <c r="CJ10" s="701"/>
      <c r="CK10" s="701"/>
      <c r="CL10" s="701"/>
      <c r="CM10" s="701"/>
      <c r="CN10" s="701"/>
      <c r="CO10" s="701"/>
      <c r="CP10" s="701"/>
      <c r="CQ10" s="702"/>
      <c r="CR10" s="685">
        <v>1401</v>
      </c>
      <c r="CS10" s="686"/>
      <c r="CT10" s="686"/>
      <c r="CU10" s="686"/>
      <c r="CV10" s="686"/>
      <c r="CW10" s="686"/>
      <c r="CX10" s="686"/>
      <c r="CY10" s="687"/>
      <c r="CZ10" s="688">
        <v>0</v>
      </c>
      <c r="DA10" s="688"/>
      <c r="DB10" s="688"/>
      <c r="DC10" s="688"/>
      <c r="DD10" s="694" t="s">
        <v>225</v>
      </c>
      <c r="DE10" s="686"/>
      <c r="DF10" s="686"/>
      <c r="DG10" s="686"/>
      <c r="DH10" s="686"/>
      <c r="DI10" s="686"/>
      <c r="DJ10" s="686"/>
      <c r="DK10" s="686"/>
      <c r="DL10" s="686"/>
      <c r="DM10" s="686"/>
      <c r="DN10" s="686"/>
      <c r="DO10" s="686"/>
      <c r="DP10" s="687"/>
      <c r="DQ10" s="694">
        <v>401</v>
      </c>
      <c r="DR10" s="686"/>
      <c r="DS10" s="686"/>
      <c r="DT10" s="686"/>
      <c r="DU10" s="686"/>
      <c r="DV10" s="686"/>
      <c r="DW10" s="686"/>
      <c r="DX10" s="686"/>
      <c r="DY10" s="686"/>
      <c r="DZ10" s="686"/>
      <c r="EA10" s="686"/>
      <c r="EB10" s="686"/>
      <c r="EC10" s="695"/>
    </row>
    <row r="11" spans="2:143" ht="11.25" customHeight="1" x14ac:dyDescent="0.2">
      <c r="B11" s="682" t="s">
        <v>244</v>
      </c>
      <c r="C11" s="683"/>
      <c r="D11" s="683"/>
      <c r="E11" s="683"/>
      <c r="F11" s="683"/>
      <c r="G11" s="683"/>
      <c r="H11" s="683"/>
      <c r="I11" s="683"/>
      <c r="J11" s="683"/>
      <c r="K11" s="683"/>
      <c r="L11" s="683"/>
      <c r="M11" s="683"/>
      <c r="N11" s="683"/>
      <c r="O11" s="683"/>
      <c r="P11" s="683"/>
      <c r="Q11" s="684"/>
      <c r="R11" s="685">
        <v>166675</v>
      </c>
      <c r="S11" s="686"/>
      <c r="T11" s="686"/>
      <c r="U11" s="686"/>
      <c r="V11" s="686"/>
      <c r="W11" s="686"/>
      <c r="X11" s="686"/>
      <c r="Y11" s="687"/>
      <c r="Z11" s="690">
        <v>2.5</v>
      </c>
      <c r="AA11" s="691"/>
      <c r="AB11" s="691"/>
      <c r="AC11" s="703"/>
      <c r="AD11" s="694">
        <v>166675</v>
      </c>
      <c r="AE11" s="686"/>
      <c r="AF11" s="686"/>
      <c r="AG11" s="686"/>
      <c r="AH11" s="686"/>
      <c r="AI11" s="686"/>
      <c r="AJ11" s="686"/>
      <c r="AK11" s="687"/>
      <c r="AL11" s="690">
        <v>4.9000000000000004</v>
      </c>
      <c r="AM11" s="691"/>
      <c r="AN11" s="691"/>
      <c r="AO11" s="692"/>
      <c r="AP11" s="682" t="s">
        <v>245</v>
      </c>
      <c r="AQ11" s="683"/>
      <c r="AR11" s="683"/>
      <c r="AS11" s="683"/>
      <c r="AT11" s="683"/>
      <c r="AU11" s="683"/>
      <c r="AV11" s="683"/>
      <c r="AW11" s="683"/>
      <c r="AX11" s="683"/>
      <c r="AY11" s="683"/>
      <c r="AZ11" s="683"/>
      <c r="BA11" s="683"/>
      <c r="BB11" s="683"/>
      <c r="BC11" s="683"/>
      <c r="BD11" s="683"/>
      <c r="BE11" s="683"/>
      <c r="BF11" s="684"/>
      <c r="BG11" s="685">
        <v>10665</v>
      </c>
      <c r="BH11" s="686"/>
      <c r="BI11" s="686"/>
      <c r="BJ11" s="686"/>
      <c r="BK11" s="686"/>
      <c r="BL11" s="686"/>
      <c r="BM11" s="686"/>
      <c r="BN11" s="687"/>
      <c r="BO11" s="688">
        <v>1.3</v>
      </c>
      <c r="BP11" s="688"/>
      <c r="BQ11" s="688"/>
      <c r="BR11" s="688"/>
      <c r="BS11" s="694" t="s">
        <v>129</v>
      </c>
      <c r="BT11" s="686"/>
      <c r="BU11" s="686"/>
      <c r="BV11" s="686"/>
      <c r="BW11" s="686"/>
      <c r="BX11" s="686"/>
      <c r="BY11" s="686"/>
      <c r="BZ11" s="686"/>
      <c r="CA11" s="686"/>
      <c r="CB11" s="695"/>
      <c r="CD11" s="700" t="s">
        <v>246</v>
      </c>
      <c r="CE11" s="701"/>
      <c r="CF11" s="701"/>
      <c r="CG11" s="701"/>
      <c r="CH11" s="701"/>
      <c r="CI11" s="701"/>
      <c r="CJ11" s="701"/>
      <c r="CK11" s="701"/>
      <c r="CL11" s="701"/>
      <c r="CM11" s="701"/>
      <c r="CN11" s="701"/>
      <c r="CO11" s="701"/>
      <c r="CP11" s="701"/>
      <c r="CQ11" s="702"/>
      <c r="CR11" s="685">
        <v>322703</v>
      </c>
      <c r="CS11" s="686"/>
      <c r="CT11" s="686"/>
      <c r="CU11" s="686"/>
      <c r="CV11" s="686"/>
      <c r="CW11" s="686"/>
      <c r="CX11" s="686"/>
      <c r="CY11" s="687"/>
      <c r="CZ11" s="688">
        <v>5</v>
      </c>
      <c r="DA11" s="688"/>
      <c r="DB11" s="688"/>
      <c r="DC11" s="688"/>
      <c r="DD11" s="694">
        <v>153346</v>
      </c>
      <c r="DE11" s="686"/>
      <c r="DF11" s="686"/>
      <c r="DG11" s="686"/>
      <c r="DH11" s="686"/>
      <c r="DI11" s="686"/>
      <c r="DJ11" s="686"/>
      <c r="DK11" s="686"/>
      <c r="DL11" s="686"/>
      <c r="DM11" s="686"/>
      <c r="DN11" s="686"/>
      <c r="DO11" s="686"/>
      <c r="DP11" s="687"/>
      <c r="DQ11" s="694">
        <v>131870</v>
      </c>
      <c r="DR11" s="686"/>
      <c r="DS11" s="686"/>
      <c r="DT11" s="686"/>
      <c r="DU11" s="686"/>
      <c r="DV11" s="686"/>
      <c r="DW11" s="686"/>
      <c r="DX11" s="686"/>
      <c r="DY11" s="686"/>
      <c r="DZ11" s="686"/>
      <c r="EA11" s="686"/>
      <c r="EB11" s="686"/>
      <c r="EC11" s="695"/>
    </row>
    <row r="12" spans="2:143" ht="11.25" customHeight="1" x14ac:dyDescent="0.2">
      <c r="B12" s="682" t="s">
        <v>247</v>
      </c>
      <c r="C12" s="683"/>
      <c r="D12" s="683"/>
      <c r="E12" s="683"/>
      <c r="F12" s="683"/>
      <c r="G12" s="683"/>
      <c r="H12" s="683"/>
      <c r="I12" s="683"/>
      <c r="J12" s="683"/>
      <c r="K12" s="683"/>
      <c r="L12" s="683"/>
      <c r="M12" s="683"/>
      <c r="N12" s="683"/>
      <c r="O12" s="683"/>
      <c r="P12" s="683"/>
      <c r="Q12" s="684"/>
      <c r="R12" s="685">
        <v>11675</v>
      </c>
      <c r="S12" s="686"/>
      <c r="T12" s="686"/>
      <c r="U12" s="686"/>
      <c r="V12" s="686"/>
      <c r="W12" s="686"/>
      <c r="X12" s="686"/>
      <c r="Y12" s="687"/>
      <c r="Z12" s="688">
        <v>0.2</v>
      </c>
      <c r="AA12" s="688"/>
      <c r="AB12" s="688"/>
      <c r="AC12" s="688"/>
      <c r="AD12" s="689">
        <v>11675</v>
      </c>
      <c r="AE12" s="689"/>
      <c r="AF12" s="689"/>
      <c r="AG12" s="689"/>
      <c r="AH12" s="689"/>
      <c r="AI12" s="689"/>
      <c r="AJ12" s="689"/>
      <c r="AK12" s="689"/>
      <c r="AL12" s="690">
        <v>0.3</v>
      </c>
      <c r="AM12" s="691"/>
      <c r="AN12" s="691"/>
      <c r="AO12" s="692"/>
      <c r="AP12" s="682" t="s">
        <v>248</v>
      </c>
      <c r="AQ12" s="683"/>
      <c r="AR12" s="683"/>
      <c r="AS12" s="683"/>
      <c r="AT12" s="683"/>
      <c r="AU12" s="683"/>
      <c r="AV12" s="683"/>
      <c r="AW12" s="683"/>
      <c r="AX12" s="683"/>
      <c r="AY12" s="683"/>
      <c r="AZ12" s="683"/>
      <c r="BA12" s="683"/>
      <c r="BB12" s="683"/>
      <c r="BC12" s="683"/>
      <c r="BD12" s="683"/>
      <c r="BE12" s="683"/>
      <c r="BF12" s="684"/>
      <c r="BG12" s="685">
        <v>451928</v>
      </c>
      <c r="BH12" s="686"/>
      <c r="BI12" s="686"/>
      <c r="BJ12" s="686"/>
      <c r="BK12" s="686"/>
      <c r="BL12" s="686"/>
      <c r="BM12" s="686"/>
      <c r="BN12" s="687"/>
      <c r="BO12" s="688">
        <v>54.7</v>
      </c>
      <c r="BP12" s="688"/>
      <c r="BQ12" s="688"/>
      <c r="BR12" s="688"/>
      <c r="BS12" s="694" t="s">
        <v>225</v>
      </c>
      <c r="BT12" s="686"/>
      <c r="BU12" s="686"/>
      <c r="BV12" s="686"/>
      <c r="BW12" s="686"/>
      <c r="BX12" s="686"/>
      <c r="BY12" s="686"/>
      <c r="BZ12" s="686"/>
      <c r="CA12" s="686"/>
      <c r="CB12" s="695"/>
      <c r="CD12" s="700" t="s">
        <v>249</v>
      </c>
      <c r="CE12" s="701"/>
      <c r="CF12" s="701"/>
      <c r="CG12" s="701"/>
      <c r="CH12" s="701"/>
      <c r="CI12" s="701"/>
      <c r="CJ12" s="701"/>
      <c r="CK12" s="701"/>
      <c r="CL12" s="701"/>
      <c r="CM12" s="701"/>
      <c r="CN12" s="701"/>
      <c r="CO12" s="701"/>
      <c r="CP12" s="701"/>
      <c r="CQ12" s="702"/>
      <c r="CR12" s="685">
        <v>105396</v>
      </c>
      <c r="CS12" s="686"/>
      <c r="CT12" s="686"/>
      <c r="CU12" s="686"/>
      <c r="CV12" s="686"/>
      <c r="CW12" s="686"/>
      <c r="CX12" s="686"/>
      <c r="CY12" s="687"/>
      <c r="CZ12" s="688">
        <v>1.6</v>
      </c>
      <c r="DA12" s="688"/>
      <c r="DB12" s="688"/>
      <c r="DC12" s="688"/>
      <c r="DD12" s="694">
        <v>17544</v>
      </c>
      <c r="DE12" s="686"/>
      <c r="DF12" s="686"/>
      <c r="DG12" s="686"/>
      <c r="DH12" s="686"/>
      <c r="DI12" s="686"/>
      <c r="DJ12" s="686"/>
      <c r="DK12" s="686"/>
      <c r="DL12" s="686"/>
      <c r="DM12" s="686"/>
      <c r="DN12" s="686"/>
      <c r="DO12" s="686"/>
      <c r="DP12" s="687"/>
      <c r="DQ12" s="694">
        <v>81280</v>
      </c>
      <c r="DR12" s="686"/>
      <c r="DS12" s="686"/>
      <c r="DT12" s="686"/>
      <c r="DU12" s="686"/>
      <c r="DV12" s="686"/>
      <c r="DW12" s="686"/>
      <c r="DX12" s="686"/>
      <c r="DY12" s="686"/>
      <c r="DZ12" s="686"/>
      <c r="EA12" s="686"/>
      <c r="EB12" s="686"/>
      <c r="EC12" s="695"/>
    </row>
    <row r="13" spans="2:143" ht="11.25" customHeight="1" x14ac:dyDescent="0.2">
      <c r="B13" s="682" t="s">
        <v>250</v>
      </c>
      <c r="C13" s="683"/>
      <c r="D13" s="683"/>
      <c r="E13" s="683"/>
      <c r="F13" s="683"/>
      <c r="G13" s="683"/>
      <c r="H13" s="683"/>
      <c r="I13" s="683"/>
      <c r="J13" s="683"/>
      <c r="K13" s="683"/>
      <c r="L13" s="683"/>
      <c r="M13" s="683"/>
      <c r="N13" s="683"/>
      <c r="O13" s="683"/>
      <c r="P13" s="683"/>
      <c r="Q13" s="684"/>
      <c r="R13" s="685" t="s">
        <v>129</v>
      </c>
      <c r="S13" s="686"/>
      <c r="T13" s="686"/>
      <c r="U13" s="686"/>
      <c r="V13" s="686"/>
      <c r="W13" s="686"/>
      <c r="X13" s="686"/>
      <c r="Y13" s="687"/>
      <c r="Z13" s="688" t="s">
        <v>225</v>
      </c>
      <c r="AA13" s="688"/>
      <c r="AB13" s="688"/>
      <c r="AC13" s="688"/>
      <c r="AD13" s="689" t="s">
        <v>225</v>
      </c>
      <c r="AE13" s="689"/>
      <c r="AF13" s="689"/>
      <c r="AG13" s="689"/>
      <c r="AH13" s="689"/>
      <c r="AI13" s="689"/>
      <c r="AJ13" s="689"/>
      <c r="AK13" s="689"/>
      <c r="AL13" s="690" t="s">
        <v>138</v>
      </c>
      <c r="AM13" s="691"/>
      <c r="AN13" s="691"/>
      <c r="AO13" s="692"/>
      <c r="AP13" s="682" t="s">
        <v>251</v>
      </c>
      <c r="AQ13" s="683"/>
      <c r="AR13" s="683"/>
      <c r="AS13" s="683"/>
      <c r="AT13" s="683"/>
      <c r="AU13" s="683"/>
      <c r="AV13" s="683"/>
      <c r="AW13" s="683"/>
      <c r="AX13" s="683"/>
      <c r="AY13" s="683"/>
      <c r="AZ13" s="683"/>
      <c r="BA13" s="683"/>
      <c r="BB13" s="683"/>
      <c r="BC13" s="683"/>
      <c r="BD13" s="683"/>
      <c r="BE13" s="683"/>
      <c r="BF13" s="684"/>
      <c r="BG13" s="685">
        <v>418908</v>
      </c>
      <c r="BH13" s="686"/>
      <c r="BI13" s="686"/>
      <c r="BJ13" s="686"/>
      <c r="BK13" s="686"/>
      <c r="BL13" s="686"/>
      <c r="BM13" s="686"/>
      <c r="BN13" s="687"/>
      <c r="BO13" s="688">
        <v>50.7</v>
      </c>
      <c r="BP13" s="688"/>
      <c r="BQ13" s="688"/>
      <c r="BR13" s="688"/>
      <c r="BS13" s="694" t="s">
        <v>129</v>
      </c>
      <c r="BT13" s="686"/>
      <c r="BU13" s="686"/>
      <c r="BV13" s="686"/>
      <c r="BW13" s="686"/>
      <c r="BX13" s="686"/>
      <c r="BY13" s="686"/>
      <c r="BZ13" s="686"/>
      <c r="CA13" s="686"/>
      <c r="CB13" s="695"/>
      <c r="CD13" s="700" t="s">
        <v>252</v>
      </c>
      <c r="CE13" s="701"/>
      <c r="CF13" s="701"/>
      <c r="CG13" s="701"/>
      <c r="CH13" s="701"/>
      <c r="CI13" s="701"/>
      <c r="CJ13" s="701"/>
      <c r="CK13" s="701"/>
      <c r="CL13" s="701"/>
      <c r="CM13" s="701"/>
      <c r="CN13" s="701"/>
      <c r="CO13" s="701"/>
      <c r="CP13" s="701"/>
      <c r="CQ13" s="702"/>
      <c r="CR13" s="685">
        <v>420088</v>
      </c>
      <c r="CS13" s="686"/>
      <c r="CT13" s="686"/>
      <c r="CU13" s="686"/>
      <c r="CV13" s="686"/>
      <c r="CW13" s="686"/>
      <c r="CX13" s="686"/>
      <c r="CY13" s="687"/>
      <c r="CZ13" s="688">
        <v>6.5</v>
      </c>
      <c r="DA13" s="688"/>
      <c r="DB13" s="688"/>
      <c r="DC13" s="688"/>
      <c r="DD13" s="694">
        <v>324601</v>
      </c>
      <c r="DE13" s="686"/>
      <c r="DF13" s="686"/>
      <c r="DG13" s="686"/>
      <c r="DH13" s="686"/>
      <c r="DI13" s="686"/>
      <c r="DJ13" s="686"/>
      <c r="DK13" s="686"/>
      <c r="DL13" s="686"/>
      <c r="DM13" s="686"/>
      <c r="DN13" s="686"/>
      <c r="DO13" s="686"/>
      <c r="DP13" s="687"/>
      <c r="DQ13" s="694">
        <v>149643</v>
      </c>
      <c r="DR13" s="686"/>
      <c r="DS13" s="686"/>
      <c r="DT13" s="686"/>
      <c r="DU13" s="686"/>
      <c r="DV13" s="686"/>
      <c r="DW13" s="686"/>
      <c r="DX13" s="686"/>
      <c r="DY13" s="686"/>
      <c r="DZ13" s="686"/>
      <c r="EA13" s="686"/>
      <c r="EB13" s="686"/>
      <c r="EC13" s="695"/>
    </row>
    <row r="14" spans="2:143" ht="11.25" customHeight="1" x14ac:dyDescent="0.2">
      <c r="B14" s="682" t="s">
        <v>253</v>
      </c>
      <c r="C14" s="683"/>
      <c r="D14" s="683"/>
      <c r="E14" s="683"/>
      <c r="F14" s="683"/>
      <c r="G14" s="683"/>
      <c r="H14" s="683"/>
      <c r="I14" s="683"/>
      <c r="J14" s="683"/>
      <c r="K14" s="683"/>
      <c r="L14" s="683"/>
      <c r="M14" s="683"/>
      <c r="N14" s="683"/>
      <c r="O14" s="683"/>
      <c r="P14" s="683"/>
      <c r="Q14" s="684"/>
      <c r="R14" s="685" t="s">
        <v>225</v>
      </c>
      <c r="S14" s="686"/>
      <c r="T14" s="686"/>
      <c r="U14" s="686"/>
      <c r="V14" s="686"/>
      <c r="W14" s="686"/>
      <c r="X14" s="686"/>
      <c r="Y14" s="687"/>
      <c r="Z14" s="688" t="s">
        <v>225</v>
      </c>
      <c r="AA14" s="688"/>
      <c r="AB14" s="688"/>
      <c r="AC14" s="688"/>
      <c r="AD14" s="689" t="s">
        <v>129</v>
      </c>
      <c r="AE14" s="689"/>
      <c r="AF14" s="689"/>
      <c r="AG14" s="689"/>
      <c r="AH14" s="689"/>
      <c r="AI14" s="689"/>
      <c r="AJ14" s="689"/>
      <c r="AK14" s="689"/>
      <c r="AL14" s="690" t="s">
        <v>129</v>
      </c>
      <c r="AM14" s="691"/>
      <c r="AN14" s="691"/>
      <c r="AO14" s="692"/>
      <c r="AP14" s="682" t="s">
        <v>254</v>
      </c>
      <c r="AQ14" s="683"/>
      <c r="AR14" s="683"/>
      <c r="AS14" s="683"/>
      <c r="AT14" s="683"/>
      <c r="AU14" s="683"/>
      <c r="AV14" s="683"/>
      <c r="AW14" s="683"/>
      <c r="AX14" s="683"/>
      <c r="AY14" s="683"/>
      <c r="AZ14" s="683"/>
      <c r="BA14" s="683"/>
      <c r="BB14" s="683"/>
      <c r="BC14" s="683"/>
      <c r="BD14" s="683"/>
      <c r="BE14" s="683"/>
      <c r="BF14" s="684"/>
      <c r="BG14" s="685">
        <v>31033</v>
      </c>
      <c r="BH14" s="686"/>
      <c r="BI14" s="686"/>
      <c r="BJ14" s="686"/>
      <c r="BK14" s="686"/>
      <c r="BL14" s="686"/>
      <c r="BM14" s="686"/>
      <c r="BN14" s="687"/>
      <c r="BO14" s="688">
        <v>3.8</v>
      </c>
      <c r="BP14" s="688"/>
      <c r="BQ14" s="688"/>
      <c r="BR14" s="688"/>
      <c r="BS14" s="694" t="s">
        <v>138</v>
      </c>
      <c r="BT14" s="686"/>
      <c r="BU14" s="686"/>
      <c r="BV14" s="686"/>
      <c r="BW14" s="686"/>
      <c r="BX14" s="686"/>
      <c r="BY14" s="686"/>
      <c r="BZ14" s="686"/>
      <c r="CA14" s="686"/>
      <c r="CB14" s="695"/>
      <c r="CD14" s="700" t="s">
        <v>255</v>
      </c>
      <c r="CE14" s="701"/>
      <c r="CF14" s="701"/>
      <c r="CG14" s="701"/>
      <c r="CH14" s="701"/>
      <c r="CI14" s="701"/>
      <c r="CJ14" s="701"/>
      <c r="CK14" s="701"/>
      <c r="CL14" s="701"/>
      <c r="CM14" s="701"/>
      <c r="CN14" s="701"/>
      <c r="CO14" s="701"/>
      <c r="CP14" s="701"/>
      <c r="CQ14" s="702"/>
      <c r="CR14" s="685">
        <v>374756</v>
      </c>
      <c r="CS14" s="686"/>
      <c r="CT14" s="686"/>
      <c r="CU14" s="686"/>
      <c r="CV14" s="686"/>
      <c r="CW14" s="686"/>
      <c r="CX14" s="686"/>
      <c r="CY14" s="687"/>
      <c r="CZ14" s="688">
        <v>5.8</v>
      </c>
      <c r="DA14" s="688"/>
      <c r="DB14" s="688"/>
      <c r="DC14" s="688"/>
      <c r="DD14" s="694">
        <v>138055</v>
      </c>
      <c r="DE14" s="686"/>
      <c r="DF14" s="686"/>
      <c r="DG14" s="686"/>
      <c r="DH14" s="686"/>
      <c r="DI14" s="686"/>
      <c r="DJ14" s="686"/>
      <c r="DK14" s="686"/>
      <c r="DL14" s="686"/>
      <c r="DM14" s="686"/>
      <c r="DN14" s="686"/>
      <c r="DO14" s="686"/>
      <c r="DP14" s="687"/>
      <c r="DQ14" s="694">
        <v>247212</v>
      </c>
      <c r="DR14" s="686"/>
      <c r="DS14" s="686"/>
      <c r="DT14" s="686"/>
      <c r="DU14" s="686"/>
      <c r="DV14" s="686"/>
      <c r="DW14" s="686"/>
      <c r="DX14" s="686"/>
      <c r="DY14" s="686"/>
      <c r="DZ14" s="686"/>
      <c r="EA14" s="686"/>
      <c r="EB14" s="686"/>
      <c r="EC14" s="695"/>
    </row>
    <row r="15" spans="2:143" ht="11.25" customHeight="1" x14ac:dyDescent="0.2">
      <c r="B15" s="682" t="s">
        <v>256</v>
      </c>
      <c r="C15" s="683"/>
      <c r="D15" s="683"/>
      <c r="E15" s="683"/>
      <c r="F15" s="683"/>
      <c r="G15" s="683"/>
      <c r="H15" s="683"/>
      <c r="I15" s="683"/>
      <c r="J15" s="683"/>
      <c r="K15" s="683"/>
      <c r="L15" s="683"/>
      <c r="M15" s="683"/>
      <c r="N15" s="683"/>
      <c r="O15" s="683"/>
      <c r="P15" s="683"/>
      <c r="Q15" s="684"/>
      <c r="R15" s="685" t="s">
        <v>129</v>
      </c>
      <c r="S15" s="686"/>
      <c r="T15" s="686"/>
      <c r="U15" s="686"/>
      <c r="V15" s="686"/>
      <c r="W15" s="686"/>
      <c r="X15" s="686"/>
      <c r="Y15" s="687"/>
      <c r="Z15" s="688" t="s">
        <v>129</v>
      </c>
      <c r="AA15" s="688"/>
      <c r="AB15" s="688"/>
      <c r="AC15" s="688"/>
      <c r="AD15" s="689" t="s">
        <v>138</v>
      </c>
      <c r="AE15" s="689"/>
      <c r="AF15" s="689"/>
      <c r="AG15" s="689"/>
      <c r="AH15" s="689"/>
      <c r="AI15" s="689"/>
      <c r="AJ15" s="689"/>
      <c r="AK15" s="689"/>
      <c r="AL15" s="690" t="s">
        <v>225</v>
      </c>
      <c r="AM15" s="691"/>
      <c r="AN15" s="691"/>
      <c r="AO15" s="692"/>
      <c r="AP15" s="682" t="s">
        <v>257</v>
      </c>
      <c r="AQ15" s="683"/>
      <c r="AR15" s="683"/>
      <c r="AS15" s="683"/>
      <c r="AT15" s="683"/>
      <c r="AU15" s="683"/>
      <c r="AV15" s="683"/>
      <c r="AW15" s="683"/>
      <c r="AX15" s="683"/>
      <c r="AY15" s="683"/>
      <c r="AZ15" s="683"/>
      <c r="BA15" s="683"/>
      <c r="BB15" s="683"/>
      <c r="BC15" s="683"/>
      <c r="BD15" s="683"/>
      <c r="BE15" s="683"/>
      <c r="BF15" s="684"/>
      <c r="BG15" s="685">
        <v>46454</v>
      </c>
      <c r="BH15" s="686"/>
      <c r="BI15" s="686"/>
      <c r="BJ15" s="686"/>
      <c r="BK15" s="686"/>
      <c r="BL15" s="686"/>
      <c r="BM15" s="686"/>
      <c r="BN15" s="687"/>
      <c r="BO15" s="688">
        <v>5.6</v>
      </c>
      <c r="BP15" s="688"/>
      <c r="BQ15" s="688"/>
      <c r="BR15" s="688"/>
      <c r="BS15" s="694" t="s">
        <v>129</v>
      </c>
      <c r="BT15" s="686"/>
      <c r="BU15" s="686"/>
      <c r="BV15" s="686"/>
      <c r="BW15" s="686"/>
      <c r="BX15" s="686"/>
      <c r="BY15" s="686"/>
      <c r="BZ15" s="686"/>
      <c r="CA15" s="686"/>
      <c r="CB15" s="695"/>
      <c r="CD15" s="700" t="s">
        <v>258</v>
      </c>
      <c r="CE15" s="701"/>
      <c r="CF15" s="701"/>
      <c r="CG15" s="701"/>
      <c r="CH15" s="701"/>
      <c r="CI15" s="701"/>
      <c r="CJ15" s="701"/>
      <c r="CK15" s="701"/>
      <c r="CL15" s="701"/>
      <c r="CM15" s="701"/>
      <c r="CN15" s="701"/>
      <c r="CO15" s="701"/>
      <c r="CP15" s="701"/>
      <c r="CQ15" s="702"/>
      <c r="CR15" s="685">
        <v>452786</v>
      </c>
      <c r="CS15" s="686"/>
      <c r="CT15" s="686"/>
      <c r="CU15" s="686"/>
      <c r="CV15" s="686"/>
      <c r="CW15" s="686"/>
      <c r="CX15" s="686"/>
      <c r="CY15" s="687"/>
      <c r="CZ15" s="688">
        <v>7</v>
      </c>
      <c r="DA15" s="688"/>
      <c r="DB15" s="688"/>
      <c r="DC15" s="688"/>
      <c r="DD15" s="694">
        <v>58594</v>
      </c>
      <c r="DE15" s="686"/>
      <c r="DF15" s="686"/>
      <c r="DG15" s="686"/>
      <c r="DH15" s="686"/>
      <c r="DI15" s="686"/>
      <c r="DJ15" s="686"/>
      <c r="DK15" s="686"/>
      <c r="DL15" s="686"/>
      <c r="DM15" s="686"/>
      <c r="DN15" s="686"/>
      <c r="DO15" s="686"/>
      <c r="DP15" s="687"/>
      <c r="DQ15" s="694">
        <v>351520</v>
      </c>
      <c r="DR15" s="686"/>
      <c r="DS15" s="686"/>
      <c r="DT15" s="686"/>
      <c r="DU15" s="686"/>
      <c r="DV15" s="686"/>
      <c r="DW15" s="686"/>
      <c r="DX15" s="686"/>
      <c r="DY15" s="686"/>
      <c r="DZ15" s="686"/>
      <c r="EA15" s="686"/>
      <c r="EB15" s="686"/>
      <c r="EC15" s="695"/>
    </row>
    <row r="16" spans="2:143" ht="11.25" customHeight="1" x14ac:dyDescent="0.2">
      <c r="B16" s="682" t="s">
        <v>259</v>
      </c>
      <c r="C16" s="683"/>
      <c r="D16" s="683"/>
      <c r="E16" s="683"/>
      <c r="F16" s="683"/>
      <c r="G16" s="683"/>
      <c r="H16" s="683"/>
      <c r="I16" s="683"/>
      <c r="J16" s="683"/>
      <c r="K16" s="683"/>
      <c r="L16" s="683"/>
      <c r="M16" s="683"/>
      <c r="N16" s="683"/>
      <c r="O16" s="683"/>
      <c r="P16" s="683"/>
      <c r="Q16" s="684"/>
      <c r="R16" s="685">
        <v>4762</v>
      </c>
      <c r="S16" s="686"/>
      <c r="T16" s="686"/>
      <c r="U16" s="686"/>
      <c r="V16" s="686"/>
      <c r="W16" s="686"/>
      <c r="X16" s="686"/>
      <c r="Y16" s="687"/>
      <c r="Z16" s="688">
        <v>0.1</v>
      </c>
      <c r="AA16" s="688"/>
      <c r="AB16" s="688"/>
      <c r="AC16" s="688"/>
      <c r="AD16" s="689">
        <v>4762</v>
      </c>
      <c r="AE16" s="689"/>
      <c r="AF16" s="689"/>
      <c r="AG16" s="689"/>
      <c r="AH16" s="689"/>
      <c r="AI16" s="689"/>
      <c r="AJ16" s="689"/>
      <c r="AK16" s="689"/>
      <c r="AL16" s="690">
        <v>0.1</v>
      </c>
      <c r="AM16" s="691"/>
      <c r="AN16" s="691"/>
      <c r="AO16" s="692"/>
      <c r="AP16" s="682" t="s">
        <v>260</v>
      </c>
      <c r="AQ16" s="683"/>
      <c r="AR16" s="683"/>
      <c r="AS16" s="683"/>
      <c r="AT16" s="683"/>
      <c r="AU16" s="683"/>
      <c r="AV16" s="683"/>
      <c r="AW16" s="683"/>
      <c r="AX16" s="683"/>
      <c r="AY16" s="683"/>
      <c r="AZ16" s="683"/>
      <c r="BA16" s="683"/>
      <c r="BB16" s="683"/>
      <c r="BC16" s="683"/>
      <c r="BD16" s="683"/>
      <c r="BE16" s="683"/>
      <c r="BF16" s="684"/>
      <c r="BG16" s="685" t="s">
        <v>129</v>
      </c>
      <c r="BH16" s="686"/>
      <c r="BI16" s="686"/>
      <c r="BJ16" s="686"/>
      <c r="BK16" s="686"/>
      <c r="BL16" s="686"/>
      <c r="BM16" s="686"/>
      <c r="BN16" s="687"/>
      <c r="BO16" s="688" t="s">
        <v>225</v>
      </c>
      <c r="BP16" s="688"/>
      <c r="BQ16" s="688"/>
      <c r="BR16" s="688"/>
      <c r="BS16" s="694" t="s">
        <v>129</v>
      </c>
      <c r="BT16" s="686"/>
      <c r="BU16" s="686"/>
      <c r="BV16" s="686"/>
      <c r="BW16" s="686"/>
      <c r="BX16" s="686"/>
      <c r="BY16" s="686"/>
      <c r="BZ16" s="686"/>
      <c r="CA16" s="686"/>
      <c r="CB16" s="695"/>
      <c r="CD16" s="700" t="s">
        <v>261</v>
      </c>
      <c r="CE16" s="701"/>
      <c r="CF16" s="701"/>
      <c r="CG16" s="701"/>
      <c r="CH16" s="701"/>
      <c r="CI16" s="701"/>
      <c r="CJ16" s="701"/>
      <c r="CK16" s="701"/>
      <c r="CL16" s="701"/>
      <c r="CM16" s="701"/>
      <c r="CN16" s="701"/>
      <c r="CO16" s="701"/>
      <c r="CP16" s="701"/>
      <c r="CQ16" s="702"/>
      <c r="CR16" s="685">
        <v>337677</v>
      </c>
      <c r="CS16" s="686"/>
      <c r="CT16" s="686"/>
      <c r="CU16" s="686"/>
      <c r="CV16" s="686"/>
      <c r="CW16" s="686"/>
      <c r="CX16" s="686"/>
      <c r="CY16" s="687"/>
      <c r="CZ16" s="688">
        <v>5.2</v>
      </c>
      <c r="DA16" s="688"/>
      <c r="DB16" s="688"/>
      <c r="DC16" s="688"/>
      <c r="DD16" s="694" t="s">
        <v>225</v>
      </c>
      <c r="DE16" s="686"/>
      <c r="DF16" s="686"/>
      <c r="DG16" s="686"/>
      <c r="DH16" s="686"/>
      <c r="DI16" s="686"/>
      <c r="DJ16" s="686"/>
      <c r="DK16" s="686"/>
      <c r="DL16" s="686"/>
      <c r="DM16" s="686"/>
      <c r="DN16" s="686"/>
      <c r="DO16" s="686"/>
      <c r="DP16" s="687"/>
      <c r="DQ16" s="694">
        <v>65283</v>
      </c>
      <c r="DR16" s="686"/>
      <c r="DS16" s="686"/>
      <c r="DT16" s="686"/>
      <c r="DU16" s="686"/>
      <c r="DV16" s="686"/>
      <c r="DW16" s="686"/>
      <c r="DX16" s="686"/>
      <c r="DY16" s="686"/>
      <c r="DZ16" s="686"/>
      <c r="EA16" s="686"/>
      <c r="EB16" s="686"/>
      <c r="EC16" s="695"/>
    </row>
    <row r="17" spans="2:133" ht="11.25" customHeight="1" x14ac:dyDescent="0.2">
      <c r="B17" s="682" t="s">
        <v>262</v>
      </c>
      <c r="C17" s="683"/>
      <c r="D17" s="683"/>
      <c r="E17" s="683"/>
      <c r="F17" s="683"/>
      <c r="G17" s="683"/>
      <c r="H17" s="683"/>
      <c r="I17" s="683"/>
      <c r="J17" s="683"/>
      <c r="K17" s="683"/>
      <c r="L17" s="683"/>
      <c r="M17" s="683"/>
      <c r="N17" s="683"/>
      <c r="O17" s="683"/>
      <c r="P17" s="683"/>
      <c r="Q17" s="684"/>
      <c r="R17" s="685">
        <v>2266</v>
      </c>
      <c r="S17" s="686"/>
      <c r="T17" s="686"/>
      <c r="U17" s="686"/>
      <c r="V17" s="686"/>
      <c r="W17" s="686"/>
      <c r="X17" s="686"/>
      <c r="Y17" s="687"/>
      <c r="Z17" s="688">
        <v>0</v>
      </c>
      <c r="AA17" s="688"/>
      <c r="AB17" s="688"/>
      <c r="AC17" s="688"/>
      <c r="AD17" s="689">
        <v>2266</v>
      </c>
      <c r="AE17" s="689"/>
      <c r="AF17" s="689"/>
      <c r="AG17" s="689"/>
      <c r="AH17" s="689"/>
      <c r="AI17" s="689"/>
      <c r="AJ17" s="689"/>
      <c r="AK17" s="689"/>
      <c r="AL17" s="690">
        <v>0.1</v>
      </c>
      <c r="AM17" s="691"/>
      <c r="AN17" s="691"/>
      <c r="AO17" s="692"/>
      <c r="AP17" s="682" t="s">
        <v>263</v>
      </c>
      <c r="AQ17" s="683"/>
      <c r="AR17" s="683"/>
      <c r="AS17" s="683"/>
      <c r="AT17" s="683"/>
      <c r="AU17" s="683"/>
      <c r="AV17" s="683"/>
      <c r="AW17" s="683"/>
      <c r="AX17" s="683"/>
      <c r="AY17" s="683"/>
      <c r="AZ17" s="683"/>
      <c r="BA17" s="683"/>
      <c r="BB17" s="683"/>
      <c r="BC17" s="683"/>
      <c r="BD17" s="683"/>
      <c r="BE17" s="683"/>
      <c r="BF17" s="684"/>
      <c r="BG17" s="685" t="s">
        <v>129</v>
      </c>
      <c r="BH17" s="686"/>
      <c r="BI17" s="686"/>
      <c r="BJ17" s="686"/>
      <c r="BK17" s="686"/>
      <c r="BL17" s="686"/>
      <c r="BM17" s="686"/>
      <c r="BN17" s="687"/>
      <c r="BO17" s="688" t="s">
        <v>138</v>
      </c>
      <c r="BP17" s="688"/>
      <c r="BQ17" s="688"/>
      <c r="BR17" s="688"/>
      <c r="BS17" s="694" t="s">
        <v>225</v>
      </c>
      <c r="BT17" s="686"/>
      <c r="BU17" s="686"/>
      <c r="BV17" s="686"/>
      <c r="BW17" s="686"/>
      <c r="BX17" s="686"/>
      <c r="BY17" s="686"/>
      <c r="BZ17" s="686"/>
      <c r="CA17" s="686"/>
      <c r="CB17" s="695"/>
      <c r="CD17" s="700" t="s">
        <v>264</v>
      </c>
      <c r="CE17" s="701"/>
      <c r="CF17" s="701"/>
      <c r="CG17" s="701"/>
      <c r="CH17" s="701"/>
      <c r="CI17" s="701"/>
      <c r="CJ17" s="701"/>
      <c r="CK17" s="701"/>
      <c r="CL17" s="701"/>
      <c r="CM17" s="701"/>
      <c r="CN17" s="701"/>
      <c r="CO17" s="701"/>
      <c r="CP17" s="701"/>
      <c r="CQ17" s="702"/>
      <c r="CR17" s="685">
        <v>638068</v>
      </c>
      <c r="CS17" s="686"/>
      <c r="CT17" s="686"/>
      <c r="CU17" s="686"/>
      <c r="CV17" s="686"/>
      <c r="CW17" s="686"/>
      <c r="CX17" s="686"/>
      <c r="CY17" s="687"/>
      <c r="CZ17" s="688">
        <v>9.8000000000000007</v>
      </c>
      <c r="DA17" s="688"/>
      <c r="DB17" s="688"/>
      <c r="DC17" s="688"/>
      <c r="DD17" s="694" t="s">
        <v>225</v>
      </c>
      <c r="DE17" s="686"/>
      <c r="DF17" s="686"/>
      <c r="DG17" s="686"/>
      <c r="DH17" s="686"/>
      <c r="DI17" s="686"/>
      <c r="DJ17" s="686"/>
      <c r="DK17" s="686"/>
      <c r="DL17" s="686"/>
      <c r="DM17" s="686"/>
      <c r="DN17" s="686"/>
      <c r="DO17" s="686"/>
      <c r="DP17" s="687"/>
      <c r="DQ17" s="694">
        <v>636855</v>
      </c>
      <c r="DR17" s="686"/>
      <c r="DS17" s="686"/>
      <c r="DT17" s="686"/>
      <c r="DU17" s="686"/>
      <c r="DV17" s="686"/>
      <c r="DW17" s="686"/>
      <c r="DX17" s="686"/>
      <c r="DY17" s="686"/>
      <c r="DZ17" s="686"/>
      <c r="EA17" s="686"/>
      <c r="EB17" s="686"/>
      <c r="EC17" s="695"/>
    </row>
    <row r="18" spans="2:133" ht="11.25" customHeight="1" x14ac:dyDescent="0.2">
      <c r="B18" s="682" t="s">
        <v>265</v>
      </c>
      <c r="C18" s="683"/>
      <c r="D18" s="683"/>
      <c r="E18" s="683"/>
      <c r="F18" s="683"/>
      <c r="G18" s="683"/>
      <c r="H18" s="683"/>
      <c r="I18" s="683"/>
      <c r="J18" s="683"/>
      <c r="K18" s="683"/>
      <c r="L18" s="683"/>
      <c r="M18" s="683"/>
      <c r="N18" s="683"/>
      <c r="O18" s="683"/>
      <c r="P18" s="683"/>
      <c r="Q18" s="684"/>
      <c r="R18" s="685">
        <v>4281</v>
      </c>
      <c r="S18" s="686"/>
      <c r="T18" s="686"/>
      <c r="U18" s="686"/>
      <c r="V18" s="686"/>
      <c r="W18" s="686"/>
      <c r="X18" s="686"/>
      <c r="Y18" s="687"/>
      <c r="Z18" s="688">
        <v>0.1</v>
      </c>
      <c r="AA18" s="688"/>
      <c r="AB18" s="688"/>
      <c r="AC18" s="688"/>
      <c r="AD18" s="689">
        <v>4281</v>
      </c>
      <c r="AE18" s="689"/>
      <c r="AF18" s="689"/>
      <c r="AG18" s="689"/>
      <c r="AH18" s="689"/>
      <c r="AI18" s="689"/>
      <c r="AJ18" s="689"/>
      <c r="AK18" s="689"/>
      <c r="AL18" s="690">
        <v>0.1</v>
      </c>
      <c r="AM18" s="691"/>
      <c r="AN18" s="691"/>
      <c r="AO18" s="692"/>
      <c r="AP18" s="682" t="s">
        <v>266</v>
      </c>
      <c r="AQ18" s="683"/>
      <c r="AR18" s="683"/>
      <c r="AS18" s="683"/>
      <c r="AT18" s="683"/>
      <c r="AU18" s="683"/>
      <c r="AV18" s="683"/>
      <c r="AW18" s="683"/>
      <c r="AX18" s="683"/>
      <c r="AY18" s="683"/>
      <c r="AZ18" s="683"/>
      <c r="BA18" s="683"/>
      <c r="BB18" s="683"/>
      <c r="BC18" s="683"/>
      <c r="BD18" s="683"/>
      <c r="BE18" s="683"/>
      <c r="BF18" s="684"/>
      <c r="BG18" s="685" t="s">
        <v>129</v>
      </c>
      <c r="BH18" s="686"/>
      <c r="BI18" s="686"/>
      <c r="BJ18" s="686"/>
      <c r="BK18" s="686"/>
      <c r="BL18" s="686"/>
      <c r="BM18" s="686"/>
      <c r="BN18" s="687"/>
      <c r="BO18" s="688" t="s">
        <v>129</v>
      </c>
      <c r="BP18" s="688"/>
      <c r="BQ18" s="688"/>
      <c r="BR18" s="688"/>
      <c r="BS18" s="694" t="s">
        <v>138</v>
      </c>
      <c r="BT18" s="686"/>
      <c r="BU18" s="686"/>
      <c r="BV18" s="686"/>
      <c r="BW18" s="686"/>
      <c r="BX18" s="686"/>
      <c r="BY18" s="686"/>
      <c r="BZ18" s="686"/>
      <c r="CA18" s="686"/>
      <c r="CB18" s="695"/>
      <c r="CD18" s="700" t="s">
        <v>267</v>
      </c>
      <c r="CE18" s="701"/>
      <c r="CF18" s="701"/>
      <c r="CG18" s="701"/>
      <c r="CH18" s="701"/>
      <c r="CI18" s="701"/>
      <c r="CJ18" s="701"/>
      <c r="CK18" s="701"/>
      <c r="CL18" s="701"/>
      <c r="CM18" s="701"/>
      <c r="CN18" s="701"/>
      <c r="CO18" s="701"/>
      <c r="CP18" s="701"/>
      <c r="CQ18" s="702"/>
      <c r="CR18" s="685" t="s">
        <v>129</v>
      </c>
      <c r="CS18" s="686"/>
      <c r="CT18" s="686"/>
      <c r="CU18" s="686"/>
      <c r="CV18" s="686"/>
      <c r="CW18" s="686"/>
      <c r="CX18" s="686"/>
      <c r="CY18" s="687"/>
      <c r="CZ18" s="688" t="s">
        <v>225</v>
      </c>
      <c r="DA18" s="688"/>
      <c r="DB18" s="688"/>
      <c r="DC18" s="688"/>
      <c r="DD18" s="694" t="s">
        <v>129</v>
      </c>
      <c r="DE18" s="686"/>
      <c r="DF18" s="686"/>
      <c r="DG18" s="686"/>
      <c r="DH18" s="686"/>
      <c r="DI18" s="686"/>
      <c r="DJ18" s="686"/>
      <c r="DK18" s="686"/>
      <c r="DL18" s="686"/>
      <c r="DM18" s="686"/>
      <c r="DN18" s="686"/>
      <c r="DO18" s="686"/>
      <c r="DP18" s="687"/>
      <c r="DQ18" s="694" t="s">
        <v>129</v>
      </c>
      <c r="DR18" s="686"/>
      <c r="DS18" s="686"/>
      <c r="DT18" s="686"/>
      <c r="DU18" s="686"/>
      <c r="DV18" s="686"/>
      <c r="DW18" s="686"/>
      <c r="DX18" s="686"/>
      <c r="DY18" s="686"/>
      <c r="DZ18" s="686"/>
      <c r="EA18" s="686"/>
      <c r="EB18" s="686"/>
      <c r="EC18" s="695"/>
    </row>
    <row r="19" spans="2:133" ht="11.25" customHeight="1" x14ac:dyDescent="0.2">
      <c r="B19" s="682" t="s">
        <v>268</v>
      </c>
      <c r="C19" s="683"/>
      <c r="D19" s="683"/>
      <c r="E19" s="683"/>
      <c r="F19" s="683"/>
      <c r="G19" s="683"/>
      <c r="H19" s="683"/>
      <c r="I19" s="683"/>
      <c r="J19" s="683"/>
      <c r="K19" s="683"/>
      <c r="L19" s="683"/>
      <c r="M19" s="683"/>
      <c r="N19" s="683"/>
      <c r="O19" s="683"/>
      <c r="P19" s="683"/>
      <c r="Q19" s="684"/>
      <c r="R19" s="685">
        <v>1462</v>
      </c>
      <c r="S19" s="686"/>
      <c r="T19" s="686"/>
      <c r="U19" s="686"/>
      <c r="V19" s="686"/>
      <c r="W19" s="686"/>
      <c r="X19" s="686"/>
      <c r="Y19" s="687"/>
      <c r="Z19" s="688">
        <v>0</v>
      </c>
      <c r="AA19" s="688"/>
      <c r="AB19" s="688"/>
      <c r="AC19" s="688"/>
      <c r="AD19" s="689">
        <v>1462</v>
      </c>
      <c r="AE19" s="689"/>
      <c r="AF19" s="689"/>
      <c r="AG19" s="689"/>
      <c r="AH19" s="689"/>
      <c r="AI19" s="689"/>
      <c r="AJ19" s="689"/>
      <c r="AK19" s="689"/>
      <c r="AL19" s="690">
        <v>0</v>
      </c>
      <c r="AM19" s="691"/>
      <c r="AN19" s="691"/>
      <c r="AO19" s="692"/>
      <c r="AP19" s="682" t="s">
        <v>269</v>
      </c>
      <c r="AQ19" s="683"/>
      <c r="AR19" s="683"/>
      <c r="AS19" s="683"/>
      <c r="AT19" s="683"/>
      <c r="AU19" s="683"/>
      <c r="AV19" s="683"/>
      <c r="AW19" s="683"/>
      <c r="AX19" s="683"/>
      <c r="AY19" s="683"/>
      <c r="AZ19" s="683"/>
      <c r="BA19" s="683"/>
      <c r="BB19" s="683"/>
      <c r="BC19" s="683"/>
      <c r="BD19" s="683"/>
      <c r="BE19" s="683"/>
      <c r="BF19" s="684"/>
      <c r="BG19" s="685">
        <v>792</v>
      </c>
      <c r="BH19" s="686"/>
      <c r="BI19" s="686"/>
      <c r="BJ19" s="686"/>
      <c r="BK19" s="686"/>
      <c r="BL19" s="686"/>
      <c r="BM19" s="686"/>
      <c r="BN19" s="687"/>
      <c r="BO19" s="688">
        <v>0.1</v>
      </c>
      <c r="BP19" s="688"/>
      <c r="BQ19" s="688"/>
      <c r="BR19" s="688"/>
      <c r="BS19" s="694" t="s">
        <v>225</v>
      </c>
      <c r="BT19" s="686"/>
      <c r="BU19" s="686"/>
      <c r="BV19" s="686"/>
      <c r="BW19" s="686"/>
      <c r="BX19" s="686"/>
      <c r="BY19" s="686"/>
      <c r="BZ19" s="686"/>
      <c r="CA19" s="686"/>
      <c r="CB19" s="695"/>
      <c r="CD19" s="700" t="s">
        <v>270</v>
      </c>
      <c r="CE19" s="701"/>
      <c r="CF19" s="701"/>
      <c r="CG19" s="701"/>
      <c r="CH19" s="701"/>
      <c r="CI19" s="701"/>
      <c r="CJ19" s="701"/>
      <c r="CK19" s="701"/>
      <c r="CL19" s="701"/>
      <c r="CM19" s="701"/>
      <c r="CN19" s="701"/>
      <c r="CO19" s="701"/>
      <c r="CP19" s="701"/>
      <c r="CQ19" s="702"/>
      <c r="CR19" s="685" t="s">
        <v>225</v>
      </c>
      <c r="CS19" s="686"/>
      <c r="CT19" s="686"/>
      <c r="CU19" s="686"/>
      <c r="CV19" s="686"/>
      <c r="CW19" s="686"/>
      <c r="CX19" s="686"/>
      <c r="CY19" s="687"/>
      <c r="CZ19" s="688" t="s">
        <v>129</v>
      </c>
      <c r="DA19" s="688"/>
      <c r="DB19" s="688"/>
      <c r="DC19" s="688"/>
      <c r="DD19" s="694" t="s">
        <v>129</v>
      </c>
      <c r="DE19" s="686"/>
      <c r="DF19" s="686"/>
      <c r="DG19" s="686"/>
      <c r="DH19" s="686"/>
      <c r="DI19" s="686"/>
      <c r="DJ19" s="686"/>
      <c r="DK19" s="686"/>
      <c r="DL19" s="686"/>
      <c r="DM19" s="686"/>
      <c r="DN19" s="686"/>
      <c r="DO19" s="686"/>
      <c r="DP19" s="687"/>
      <c r="DQ19" s="694" t="s">
        <v>129</v>
      </c>
      <c r="DR19" s="686"/>
      <c r="DS19" s="686"/>
      <c r="DT19" s="686"/>
      <c r="DU19" s="686"/>
      <c r="DV19" s="686"/>
      <c r="DW19" s="686"/>
      <c r="DX19" s="686"/>
      <c r="DY19" s="686"/>
      <c r="DZ19" s="686"/>
      <c r="EA19" s="686"/>
      <c r="EB19" s="686"/>
      <c r="EC19" s="695"/>
    </row>
    <row r="20" spans="2:133" ht="11.25" customHeight="1" x14ac:dyDescent="0.2">
      <c r="B20" s="682" t="s">
        <v>271</v>
      </c>
      <c r="C20" s="683"/>
      <c r="D20" s="683"/>
      <c r="E20" s="683"/>
      <c r="F20" s="683"/>
      <c r="G20" s="683"/>
      <c r="H20" s="683"/>
      <c r="I20" s="683"/>
      <c r="J20" s="683"/>
      <c r="K20" s="683"/>
      <c r="L20" s="683"/>
      <c r="M20" s="683"/>
      <c r="N20" s="683"/>
      <c r="O20" s="683"/>
      <c r="P20" s="683"/>
      <c r="Q20" s="684"/>
      <c r="R20" s="685">
        <v>2290</v>
      </c>
      <c r="S20" s="686"/>
      <c r="T20" s="686"/>
      <c r="U20" s="686"/>
      <c r="V20" s="686"/>
      <c r="W20" s="686"/>
      <c r="X20" s="686"/>
      <c r="Y20" s="687"/>
      <c r="Z20" s="688">
        <v>0</v>
      </c>
      <c r="AA20" s="688"/>
      <c r="AB20" s="688"/>
      <c r="AC20" s="688"/>
      <c r="AD20" s="689">
        <v>2290</v>
      </c>
      <c r="AE20" s="689"/>
      <c r="AF20" s="689"/>
      <c r="AG20" s="689"/>
      <c r="AH20" s="689"/>
      <c r="AI20" s="689"/>
      <c r="AJ20" s="689"/>
      <c r="AK20" s="689"/>
      <c r="AL20" s="690">
        <v>0.1</v>
      </c>
      <c r="AM20" s="691"/>
      <c r="AN20" s="691"/>
      <c r="AO20" s="692"/>
      <c r="AP20" s="682" t="s">
        <v>272</v>
      </c>
      <c r="AQ20" s="683"/>
      <c r="AR20" s="683"/>
      <c r="AS20" s="683"/>
      <c r="AT20" s="683"/>
      <c r="AU20" s="683"/>
      <c r="AV20" s="683"/>
      <c r="AW20" s="683"/>
      <c r="AX20" s="683"/>
      <c r="AY20" s="683"/>
      <c r="AZ20" s="683"/>
      <c r="BA20" s="683"/>
      <c r="BB20" s="683"/>
      <c r="BC20" s="683"/>
      <c r="BD20" s="683"/>
      <c r="BE20" s="683"/>
      <c r="BF20" s="684"/>
      <c r="BG20" s="685">
        <v>792</v>
      </c>
      <c r="BH20" s="686"/>
      <c r="BI20" s="686"/>
      <c r="BJ20" s="686"/>
      <c r="BK20" s="686"/>
      <c r="BL20" s="686"/>
      <c r="BM20" s="686"/>
      <c r="BN20" s="687"/>
      <c r="BO20" s="688">
        <v>0.1</v>
      </c>
      <c r="BP20" s="688"/>
      <c r="BQ20" s="688"/>
      <c r="BR20" s="688"/>
      <c r="BS20" s="694" t="s">
        <v>129</v>
      </c>
      <c r="BT20" s="686"/>
      <c r="BU20" s="686"/>
      <c r="BV20" s="686"/>
      <c r="BW20" s="686"/>
      <c r="BX20" s="686"/>
      <c r="BY20" s="686"/>
      <c r="BZ20" s="686"/>
      <c r="CA20" s="686"/>
      <c r="CB20" s="695"/>
      <c r="CD20" s="700" t="s">
        <v>273</v>
      </c>
      <c r="CE20" s="701"/>
      <c r="CF20" s="701"/>
      <c r="CG20" s="701"/>
      <c r="CH20" s="701"/>
      <c r="CI20" s="701"/>
      <c r="CJ20" s="701"/>
      <c r="CK20" s="701"/>
      <c r="CL20" s="701"/>
      <c r="CM20" s="701"/>
      <c r="CN20" s="701"/>
      <c r="CO20" s="701"/>
      <c r="CP20" s="701"/>
      <c r="CQ20" s="702"/>
      <c r="CR20" s="685">
        <v>6510348</v>
      </c>
      <c r="CS20" s="686"/>
      <c r="CT20" s="686"/>
      <c r="CU20" s="686"/>
      <c r="CV20" s="686"/>
      <c r="CW20" s="686"/>
      <c r="CX20" s="686"/>
      <c r="CY20" s="687"/>
      <c r="CZ20" s="688">
        <v>100</v>
      </c>
      <c r="DA20" s="688"/>
      <c r="DB20" s="688"/>
      <c r="DC20" s="688"/>
      <c r="DD20" s="694">
        <v>782525</v>
      </c>
      <c r="DE20" s="686"/>
      <c r="DF20" s="686"/>
      <c r="DG20" s="686"/>
      <c r="DH20" s="686"/>
      <c r="DI20" s="686"/>
      <c r="DJ20" s="686"/>
      <c r="DK20" s="686"/>
      <c r="DL20" s="686"/>
      <c r="DM20" s="686"/>
      <c r="DN20" s="686"/>
      <c r="DO20" s="686"/>
      <c r="DP20" s="687"/>
      <c r="DQ20" s="694">
        <v>4089065</v>
      </c>
      <c r="DR20" s="686"/>
      <c r="DS20" s="686"/>
      <c r="DT20" s="686"/>
      <c r="DU20" s="686"/>
      <c r="DV20" s="686"/>
      <c r="DW20" s="686"/>
      <c r="DX20" s="686"/>
      <c r="DY20" s="686"/>
      <c r="DZ20" s="686"/>
      <c r="EA20" s="686"/>
      <c r="EB20" s="686"/>
      <c r="EC20" s="695"/>
    </row>
    <row r="21" spans="2:133" ht="11.25" customHeight="1" x14ac:dyDescent="0.2">
      <c r="B21" s="682" t="s">
        <v>274</v>
      </c>
      <c r="C21" s="683"/>
      <c r="D21" s="683"/>
      <c r="E21" s="683"/>
      <c r="F21" s="683"/>
      <c r="G21" s="683"/>
      <c r="H21" s="683"/>
      <c r="I21" s="683"/>
      <c r="J21" s="683"/>
      <c r="K21" s="683"/>
      <c r="L21" s="683"/>
      <c r="M21" s="683"/>
      <c r="N21" s="683"/>
      <c r="O21" s="683"/>
      <c r="P21" s="683"/>
      <c r="Q21" s="684"/>
      <c r="R21" s="685">
        <v>529</v>
      </c>
      <c r="S21" s="686"/>
      <c r="T21" s="686"/>
      <c r="U21" s="686"/>
      <c r="V21" s="686"/>
      <c r="W21" s="686"/>
      <c r="X21" s="686"/>
      <c r="Y21" s="687"/>
      <c r="Z21" s="688">
        <v>0</v>
      </c>
      <c r="AA21" s="688"/>
      <c r="AB21" s="688"/>
      <c r="AC21" s="688"/>
      <c r="AD21" s="689">
        <v>529</v>
      </c>
      <c r="AE21" s="689"/>
      <c r="AF21" s="689"/>
      <c r="AG21" s="689"/>
      <c r="AH21" s="689"/>
      <c r="AI21" s="689"/>
      <c r="AJ21" s="689"/>
      <c r="AK21" s="689"/>
      <c r="AL21" s="690">
        <v>0</v>
      </c>
      <c r="AM21" s="691"/>
      <c r="AN21" s="691"/>
      <c r="AO21" s="692"/>
      <c r="AP21" s="704" t="s">
        <v>275</v>
      </c>
      <c r="AQ21" s="705"/>
      <c r="AR21" s="705"/>
      <c r="AS21" s="705"/>
      <c r="AT21" s="705"/>
      <c r="AU21" s="705"/>
      <c r="AV21" s="705"/>
      <c r="AW21" s="705"/>
      <c r="AX21" s="705"/>
      <c r="AY21" s="705"/>
      <c r="AZ21" s="705"/>
      <c r="BA21" s="705"/>
      <c r="BB21" s="705"/>
      <c r="BC21" s="705"/>
      <c r="BD21" s="705"/>
      <c r="BE21" s="705"/>
      <c r="BF21" s="706"/>
      <c r="BG21" s="685">
        <v>792</v>
      </c>
      <c r="BH21" s="686"/>
      <c r="BI21" s="686"/>
      <c r="BJ21" s="686"/>
      <c r="BK21" s="686"/>
      <c r="BL21" s="686"/>
      <c r="BM21" s="686"/>
      <c r="BN21" s="687"/>
      <c r="BO21" s="688">
        <v>0.1</v>
      </c>
      <c r="BP21" s="688"/>
      <c r="BQ21" s="688"/>
      <c r="BR21" s="688"/>
      <c r="BS21" s="694" t="s">
        <v>225</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2">
      <c r="B22" s="682" t="s">
        <v>276</v>
      </c>
      <c r="C22" s="683"/>
      <c r="D22" s="683"/>
      <c r="E22" s="683"/>
      <c r="F22" s="683"/>
      <c r="G22" s="683"/>
      <c r="H22" s="683"/>
      <c r="I22" s="683"/>
      <c r="J22" s="683"/>
      <c r="K22" s="683"/>
      <c r="L22" s="683"/>
      <c r="M22" s="683"/>
      <c r="N22" s="683"/>
      <c r="O22" s="683"/>
      <c r="P22" s="683"/>
      <c r="Q22" s="684"/>
      <c r="R22" s="685">
        <v>2499698</v>
      </c>
      <c r="S22" s="686"/>
      <c r="T22" s="686"/>
      <c r="U22" s="686"/>
      <c r="V22" s="686"/>
      <c r="W22" s="686"/>
      <c r="X22" s="686"/>
      <c r="Y22" s="687"/>
      <c r="Z22" s="688">
        <v>38.1</v>
      </c>
      <c r="AA22" s="688"/>
      <c r="AB22" s="688"/>
      <c r="AC22" s="688"/>
      <c r="AD22" s="689">
        <v>2262887</v>
      </c>
      <c r="AE22" s="689"/>
      <c r="AF22" s="689"/>
      <c r="AG22" s="689"/>
      <c r="AH22" s="689"/>
      <c r="AI22" s="689"/>
      <c r="AJ22" s="689"/>
      <c r="AK22" s="689"/>
      <c r="AL22" s="690">
        <v>67.099999999999994</v>
      </c>
      <c r="AM22" s="691"/>
      <c r="AN22" s="691"/>
      <c r="AO22" s="692"/>
      <c r="AP22" s="704" t="s">
        <v>277</v>
      </c>
      <c r="AQ22" s="705"/>
      <c r="AR22" s="705"/>
      <c r="AS22" s="705"/>
      <c r="AT22" s="705"/>
      <c r="AU22" s="705"/>
      <c r="AV22" s="705"/>
      <c r="AW22" s="705"/>
      <c r="AX22" s="705"/>
      <c r="AY22" s="705"/>
      <c r="AZ22" s="705"/>
      <c r="BA22" s="705"/>
      <c r="BB22" s="705"/>
      <c r="BC22" s="705"/>
      <c r="BD22" s="705"/>
      <c r="BE22" s="705"/>
      <c r="BF22" s="706"/>
      <c r="BG22" s="685" t="s">
        <v>225</v>
      </c>
      <c r="BH22" s="686"/>
      <c r="BI22" s="686"/>
      <c r="BJ22" s="686"/>
      <c r="BK22" s="686"/>
      <c r="BL22" s="686"/>
      <c r="BM22" s="686"/>
      <c r="BN22" s="687"/>
      <c r="BO22" s="688" t="s">
        <v>225</v>
      </c>
      <c r="BP22" s="688"/>
      <c r="BQ22" s="688"/>
      <c r="BR22" s="688"/>
      <c r="BS22" s="694" t="s">
        <v>225</v>
      </c>
      <c r="BT22" s="686"/>
      <c r="BU22" s="686"/>
      <c r="BV22" s="686"/>
      <c r="BW22" s="686"/>
      <c r="BX22" s="686"/>
      <c r="BY22" s="686"/>
      <c r="BZ22" s="686"/>
      <c r="CA22" s="686"/>
      <c r="CB22" s="695"/>
      <c r="CD22" s="667" t="s">
        <v>278</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2">
      <c r="B23" s="682" t="s">
        <v>279</v>
      </c>
      <c r="C23" s="683"/>
      <c r="D23" s="683"/>
      <c r="E23" s="683"/>
      <c r="F23" s="683"/>
      <c r="G23" s="683"/>
      <c r="H23" s="683"/>
      <c r="I23" s="683"/>
      <c r="J23" s="683"/>
      <c r="K23" s="683"/>
      <c r="L23" s="683"/>
      <c r="M23" s="683"/>
      <c r="N23" s="683"/>
      <c r="O23" s="683"/>
      <c r="P23" s="683"/>
      <c r="Q23" s="684"/>
      <c r="R23" s="685">
        <v>2262887</v>
      </c>
      <c r="S23" s="686"/>
      <c r="T23" s="686"/>
      <c r="U23" s="686"/>
      <c r="V23" s="686"/>
      <c r="W23" s="686"/>
      <c r="X23" s="686"/>
      <c r="Y23" s="687"/>
      <c r="Z23" s="688">
        <v>34.5</v>
      </c>
      <c r="AA23" s="688"/>
      <c r="AB23" s="688"/>
      <c r="AC23" s="688"/>
      <c r="AD23" s="689">
        <v>2262887</v>
      </c>
      <c r="AE23" s="689"/>
      <c r="AF23" s="689"/>
      <c r="AG23" s="689"/>
      <c r="AH23" s="689"/>
      <c r="AI23" s="689"/>
      <c r="AJ23" s="689"/>
      <c r="AK23" s="689"/>
      <c r="AL23" s="690">
        <v>67.099999999999994</v>
      </c>
      <c r="AM23" s="691"/>
      <c r="AN23" s="691"/>
      <c r="AO23" s="692"/>
      <c r="AP23" s="704" t="s">
        <v>280</v>
      </c>
      <c r="AQ23" s="705"/>
      <c r="AR23" s="705"/>
      <c r="AS23" s="705"/>
      <c r="AT23" s="705"/>
      <c r="AU23" s="705"/>
      <c r="AV23" s="705"/>
      <c r="AW23" s="705"/>
      <c r="AX23" s="705"/>
      <c r="AY23" s="705"/>
      <c r="AZ23" s="705"/>
      <c r="BA23" s="705"/>
      <c r="BB23" s="705"/>
      <c r="BC23" s="705"/>
      <c r="BD23" s="705"/>
      <c r="BE23" s="705"/>
      <c r="BF23" s="706"/>
      <c r="BG23" s="685" t="s">
        <v>129</v>
      </c>
      <c r="BH23" s="686"/>
      <c r="BI23" s="686"/>
      <c r="BJ23" s="686"/>
      <c r="BK23" s="686"/>
      <c r="BL23" s="686"/>
      <c r="BM23" s="686"/>
      <c r="BN23" s="687"/>
      <c r="BO23" s="688" t="s">
        <v>225</v>
      </c>
      <c r="BP23" s="688"/>
      <c r="BQ23" s="688"/>
      <c r="BR23" s="688"/>
      <c r="BS23" s="694" t="s">
        <v>225</v>
      </c>
      <c r="BT23" s="686"/>
      <c r="BU23" s="686"/>
      <c r="BV23" s="686"/>
      <c r="BW23" s="686"/>
      <c r="BX23" s="686"/>
      <c r="BY23" s="686"/>
      <c r="BZ23" s="686"/>
      <c r="CA23" s="686"/>
      <c r="CB23" s="695"/>
      <c r="CD23" s="667" t="s">
        <v>219</v>
      </c>
      <c r="CE23" s="668"/>
      <c r="CF23" s="668"/>
      <c r="CG23" s="668"/>
      <c r="CH23" s="668"/>
      <c r="CI23" s="668"/>
      <c r="CJ23" s="668"/>
      <c r="CK23" s="668"/>
      <c r="CL23" s="668"/>
      <c r="CM23" s="668"/>
      <c r="CN23" s="668"/>
      <c r="CO23" s="668"/>
      <c r="CP23" s="668"/>
      <c r="CQ23" s="669"/>
      <c r="CR23" s="667" t="s">
        <v>281</v>
      </c>
      <c r="CS23" s="668"/>
      <c r="CT23" s="668"/>
      <c r="CU23" s="668"/>
      <c r="CV23" s="668"/>
      <c r="CW23" s="668"/>
      <c r="CX23" s="668"/>
      <c r="CY23" s="669"/>
      <c r="CZ23" s="667" t="s">
        <v>282</v>
      </c>
      <c r="DA23" s="668"/>
      <c r="DB23" s="668"/>
      <c r="DC23" s="669"/>
      <c r="DD23" s="667" t="s">
        <v>283</v>
      </c>
      <c r="DE23" s="668"/>
      <c r="DF23" s="668"/>
      <c r="DG23" s="668"/>
      <c r="DH23" s="668"/>
      <c r="DI23" s="668"/>
      <c r="DJ23" s="668"/>
      <c r="DK23" s="669"/>
      <c r="DL23" s="716" t="s">
        <v>284</v>
      </c>
      <c r="DM23" s="717"/>
      <c r="DN23" s="717"/>
      <c r="DO23" s="717"/>
      <c r="DP23" s="717"/>
      <c r="DQ23" s="717"/>
      <c r="DR23" s="717"/>
      <c r="DS23" s="717"/>
      <c r="DT23" s="717"/>
      <c r="DU23" s="717"/>
      <c r="DV23" s="718"/>
      <c r="DW23" s="667" t="s">
        <v>285</v>
      </c>
      <c r="DX23" s="668"/>
      <c r="DY23" s="668"/>
      <c r="DZ23" s="668"/>
      <c r="EA23" s="668"/>
      <c r="EB23" s="668"/>
      <c r="EC23" s="669"/>
    </row>
    <row r="24" spans="2:133" ht="11.25" customHeight="1" x14ac:dyDescent="0.2">
      <c r="B24" s="682" t="s">
        <v>286</v>
      </c>
      <c r="C24" s="683"/>
      <c r="D24" s="683"/>
      <c r="E24" s="683"/>
      <c r="F24" s="683"/>
      <c r="G24" s="683"/>
      <c r="H24" s="683"/>
      <c r="I24" s="683"/>
      <c r="J24" s="683"/>
      <c r="K24" s="683"/>
      <c r="L24" s="683"/>
      <c r="M24" s="683"/>
      <c r="N24" s="683"/>
      <c r="O24" s="683"/>
      <c r="P24" s="683"/>
      <c r="Q24" s="684"/>
      <c r="R24" s="685">
        <v>236811</v>
      </c>
      <c r="S24" s="686"/>
      <c r="T24" s="686"/>
      <c r="U24" s="686"/>
      <c r="V24" s="686"/>
      <c r="W24" s="686"/>
      <c r="X24" s="686"/>
      <c r="Y24" s="687"/>
      <c r="Z24" s="688">
        <v>3.6</v>
      </c>
      <c r="AA24" s="688"/>
      <c r="AB24" s="688"/>
      <c r="AC24" s="688"/>
      <c r="AD24" s="689" t="s">
        <v>225</v>
      </c>
      <c r="AE24" s="689"/>
      <c r="AF24" s="689"/>
      <c r="AG24" s="689"/>
      <c r="AH24" s="689"/>
      <c r="AI24" s="689"/>
      <c r="AJ24" s="689"/>
      <c r="AK24" s="689"/>
      <c r="AL24" s="690" t="s">
        <v>129</v>
      </c>
      <c r="AM24" s="691"/>
      <c r="AN24" s="691"/>
      <c r="AO24" s="692"/>
      <c r="AP24" s="704" t="s">
        <v>287</v>
      </c>
      <c r="AQ24" s="705"/>
      <c r="AR24" s="705"/>
      <c r="AS24" s="705"/>
      <c r="AT24" s="705"/>
      <c r="AU24" s="705"/>
      <c r="AV24" s="705"/>
      <c r="AW24" s="705"/>
      <c r="AX24" s="705"/>
      <c r="AY24" s="705"/>
      <c r="AZ24" s="705"/>
      <c r="BA24" s="705"/>
      <c r="BB24" s="705"/>
      <c r="BC24" s="705"/>
      <c r="BD24" s="705"/>
      <c r="BE24" s="705"/>
      <c r="BF24" s="706"/>
      <c r="BG24" s="685" t="s">
        <v>225</v>
      </c>
      <c r="BH24" s="686"/>
      <c r="BI24" s="686"/>
      <c r="BJ24" s="686"/>
      <c r="BK24" s="686"/>
      <c r="BL24" s="686"/>
      <c r="BM24" s="686"/>
      <c r="BN24" s="687"/>
      <c r="BO24" s="688" t="s">
        <v>138</v>
      </c>
      <c r="BP24" s="688"/>
      <c r="BQ24" s="688"/>
      <c r="BR24" s="688"/>
      <c r="BS24" s="694" t="s">
        <v>225</v>
      </c>
      <c r="BT24" s="686"/>
      <c r="BU24" s="686"/>
      <c r="BV24" s="686"/>
      <c r="BW24" s="686"/>
      <c r="BX24" s="686"/>
      <c r="BY24" s="686"/>
      <c r="BZ24" s="686"/>
      <c r="CA24" s="686"/>
      <c r="CB24" s="695"/>
      <c r="CD24" s="696" t="s">
        <v>288</v>
      </c>
      <c r="CE24" s="697"/>
      <c r="CF24" s="697"/>
      <c r="CG24" s="697"/>
      <c r="CH24" s="697"/>
      <c r="CI24" s="697"/>
      <c r="CJ24" s="697"/>
      <c r="CK24" s="697"/>
      <c r="CL24" s="697"/>
      <c r="CM24" s="697"/>
      <c r="CN24" s="697"/>
      <c r="CO24" s="697"/>
      <c r="CP24" s="697"/>
      <c r="CQ24" s="698"/>
      <c r="CR24" s="674">
        <v>1984810</v>
      </c>
      <c r="CS24" s="675"/>
      <c r="CT24" s="675"/>
      <c r="CU24" s="675"/>
      <c r="CV24" s="675"/>
      <c r="CW24" s="675"/>
      <c r="CX24" s="675"/>
      <c r="CY24" s="676"/>
      <c r="CZ24" s="679">
        <v>30.5</v>
      </c>
      <c r="DA24" s="680"/>
      <c r="DB24" s="680"/>
      <c r="DC24" s="699"/>
      <c r="DD24" s="724">
        <v>1603744</v>
      </c>
      <c r="DE24" s="675"/>
      <c r="DF24" s="675"/>
      <c r="DG24" s="675"/>
      <c r="DH24" s="675"/>
      <c r="DI24" s="675"/>
      <c r="DJ24" s="675"/>
      <c r="DK24" s="676"/>
      <c r="DL24" s="724">
        <v>1602949</v>
      </c>
      <c r="DM24" s="675"/>
      <c r="DN24" s="675"/>
      <c r="DO24" s="675"/>
      <c r="DP24" s="675"/>
      <c r="DQ24" s="675"/>
      <c r="DR24" s="675"/>
      <c r="DS24" s="675"/>
      <c r="DT24" s="675"/>
      <c r="DU24" s="675"/>
      <c r="DV24" s="676"/>
      <c r="DW24" s="679">
        <v>46.1</v>
      </c>
      <c r="DX24" s="680"/>
      <c r="DY24" s="680"/>
      <c r="DZ24" s="680"/>
      <c r="EA24" s="680"/>
      <c r="EB24" s="680"/>
      <c r="EC24" s="681"/>
    </row>
    <row r="25" spans="2:133" ht="11.25" customHeight="1" x14ac:dyDescent="0.2">
      <c r="B25" s="682" t="s">
        <v>289</v>
      </c>
      <c r="C25" s="683"/>
      <c r="D25" s="683"/>
      <c r="E25" s="683"/>
      <c r="F25" s="683"/>
      <c r="G25" s="683"/>
      <c r="H25" s="683"/>
      <c r="I25" s="683"/>
      <c r="J25" s="683"/>
      <c r="K25" s="683"/>
      <c r="L25" s="683"/>
      <c r="M25" s="683"/>
      <c r="N25" s="683"/>
      <c r="O25" s="683"/>
      <c r="P25" s="683"/>
      <c r="Q25" s="684"/>
      <c r="R25" s="685" t="s">
        <v>129</v>
      </c>
      <c r="S25" s="686"/>
      <c r="T25" s="686"/>
      <c r="U25" s="686"/>
      <c r="V25" s="686"/>
      <c r="W25" s="686"/>
      <c r="X25" s="686"/>
      <c r="Y25" s="687"/>
      <c r="Z25" s="688" t="s">
        <v>129</v>
      </c>
      <c r="AA25" s="688"/>
      <c r="AB25" s="688"/>
      <c r="AC25" s="688"/>
      <c r="AD25" s="689" t="s">
        <v>225</v>
      </c>
      <c r="AE25" s="689"/>
      <c r="AF25" s="689"/>
      <c r="AG25" s="689"/>
      <c r="AH25" s="689"/>
      <c r="AI25" s="689"/>
      <c r="AJ25" s="689"/>
      <c r="AK25" s="689"/>
      <c r="AL25" s="690" t="s">
        <v>129</v>
      </c>
      <c r="AM25" s="691"/>
      <c r="AN25" s="691"/>
      <c r="AO25" s="692"/>
      <c r="AP25" s="704" t="s">
        <v>290</v>
      </c>
      <c r="AQ25" s="705"/>
      <c r="AR25" s="705"/>
      <c r="AS25" s="705"/>
      <c r="AT25" s="705"/>
      <c r="AU25" s="705"/>
      <c r="AV25" s="705"/>
      <c r="AW25" s="705"/>
      <c r="AX25" s="705"/>
      <c r="AY25" s="705"/>
      <c r="AZ25" s="705"/>
      <c r="BA25" s="705"/>
      <c r="BB25" s="705"/>
      <c r="BC25" s="705"/>
      <c r="BD25" s="705"/>
      <c r="BE25" s="705"/>
      <c r="BF25" s="706"/>
      <c r="BG25" s="685" t="s">
        <v>129</v>
      </c>
      <c r="BH25" s="686"/>
      <c r="BI25" s="686"/>
      <c r="BJ25" s="686"/>
      <c r="BK25" s="686"/>
      <c r="BL25" s="686"/>
      <c r="BM25" s="686"/>
      <c r="BN25" s="687"/>
      <c r="BO25" s="688" t="s">
        <v>138</v>
      </c>
      <c r="BP25" s="688"/>
      <c r="BQ25" s="688"/>
      <c r="BR25" s="688"/>
      <c r="BS25" s="694" t="s">
        <v>225</v>
      </c>
      <c r="BT25" s="686"/>
      <c r="BU25" s="686"/>
      <c r="BV25" s="686"/>
      <c r="BW25" s="686"/>
      <c r="BX25" s="686"/>
      <c r="BY25" s="686"/>
      <c r="BZ25" s="686"/>
      <c r="CA25" s="686"/>
      <c r="CB25" s="695"/>
      <c r="CD25" s="700" t="s">
        <v>291</v>
      </c>
      <c r="CE25" s="701"/>
      <c r="CF25" s="701"/>
      <c r="CG25" s="701"/>
      <c r="CH25" s="701"/>
      <c r="CI25" s="701"/>
      <c r="CJ25" s="701"/>
      <c r="CK25" s="701"/>
      <c r="CL25" s="701"/>
      <c r="CM25" s="701"/>
      <c r="CN25" s="701"/>
      <c r="CO25" s="701"/>
      <c r="CP25" s="701"/>
      <c r="CQ25" s="702"/>
      <c r="CR25" s="685">
        <v>859299</v>
      </c>
      <c r="CS25" s="721"/>
      <c r="CT25" s="721"/>
      <c r="CU25" s="721"/>
      <c r="CV25" s="721"/>
      <c r="CW25" s="721"/>
      <c r="CX25" s="721"/>
      <c r="CY25" s="722"/>
      <c r="CZ25" s="690">
        <v>13.2</v>
      </c>
      <c r="DA25" s="719"/>
      <c r="DB25" s="719"/>
      <c r="DC25" s="723"/>
      <c r="DD25" s="694">
        <v>834288</v>
      </c>
      <c r="DE25" s="721"/>
      <c r="DF25" s="721"/>
      <c r="DG25" s="721"/>
      <c r="DH25" s="721"/>
      <c r="DI25" s="721"/>
      <c r="DJ25" s="721"/>
      <c r="DK25" s="722"/>
      <c r="DL25" s="694">
        <v>833493</v>
      </c>
      <c r="DM25" s="721"/>
      <c r="DN25" s="721"/>
      <c r="DO25" s="721"/>
      <c r="DP25" s="721"/>
      <c r="DQ25" s="721"/>
      <c r="DR25" s="721"/>
      <c r="DS25" s="721"/>
      <c r="DT25" s="721"/>
      <c r="DU25" s="721"/>
      <c r="DV25" s="722"/>
      <c r="DW25" s="690">
        <v>24</v>
      </c>
      <c r="DX25" s="719"/>
      <c r="DY25" s="719"/>
      <c r="DZ25" s="719"/>
      <c r="EA25" s="719"/>
      <c r="EB25" s="719"/>
      <c r="EC25" s="720"/>
    </row>
    <row r="26" spans="2:133" ht="11.25" customHeight="1" x14ac:dyDescent="0.2">
      <c r="B26" s="682" t="s">
        <v>292</v>
      </c>
      <c r="C26" s="683"/>
      <c r="D26" s="683"/>
      <c r="E26" s="683"/>
      <c r="F26" s="683"/>
      <c r="G26" s="683"/>
      <c r="H26" s="683"/>
      <c r="I26" s="683"/>
      <c r="J26" s="683"/>
      <c r="K26" s="683"/>
      <c r="L26" s="683"/>
      <c r="M26" s="683"/>
      <c r="N26" s="683"/>
      <c r="O26" s="683"/>
      <c r="P26" s="683"/>
      <c r="Q26" s="684"/>
      <c r="R26" s="685">
        <v>3601757</v>
      </c>
      <c r="S26" s="686"/>
      <c r="T26" s="686"/>
      <c r="U26" s="686"/>
      <c r="V26" s="686"/>
      <c r="W26" s="686"/>
      <c r="X26" s="686"/>
      <c r="Y26" s="687"/>
      <c r="Z26" s="688">
        <v>54.9</v>
      </c>
      <c r="AA26" s="688"/>
      <c r="AB26" s="688"/>
      <c r="AC26" s="688"/>
      <c r="AD26" s="689">
        <v>3364946</v>
      </c>
      <c r="AE26" s="689"/>
      <c r="AF26" s="689"/>
      <c r="AG26" s="689"/>
      <c r="AH26" s="689"/>
      <c r="AI26" s="689"/>
      <c r="AJ26" s="689"/>
      <c r="AK26" s="689"/>
      <c r="AL26" s="690">
        <v>99.8</v>
      </c>
      <c r="AM26" s="691"/>
      <c r="AN26" s="691"/>
      <c r="AO26" s="692"/>
      <c r="AP26" s="704" t="s">
        <v>293</v>
      </c>
      <c r="AQ26" s="734"/>
      <c r="AR26" s="734"/>
      <c r="AS26" s="734"/>
      <c r="AT26" s="734"/>
      <c r="AU26" s="734"/>
      <c r="AV26" s="734"/>
      <c r="AW26" s="734"/>
      <c r="AX26" s="734"/>
      <c r="AY26" s="734"/>
      <c r="AZ26" s="734"/>
      <c r="BA26" s="734"/>
      <c r="BB26" s="734"/>
      <c r="BC26" s="734"/>
      <c r="BD26" s="734"/>
      <c r="BE26" s="734"/>
      <c r="BF26" s="706"/>
      <c r="BG26" s="685" t="s">
        <v>129</v>
      </c>
      <c r="BH26" s="686"/>
      <c r="BI26" s="686"/>
      <c r="BJ26" s="686"/>
      <c r="BK26" s="686"/>
      <c r="BL26" s="686"/>
      <c r="BM26" s="686"/>
      <c r="BN26" s="687"/>
      <c r="BO26" s="688" t="s">
        <v>129</v>
      </c>
      <c r="BP26" s="688"/>
      <c r="BQ26" s="688"/>
      <c r="BR26" s="688"/>
      <c r="BS26" s="694" t="s">
        <v>129</v>
      </c>
      <c r="BT26" s="686"/>
      <c r="BU26" s="686"/>
      <c r="BV26" s="686"/>
      <c r="BW26" s="686"/>
      <c r="BX26" s="686"/>
      <c r="BY26" s="686"/>
      <c r="BZ26" s="686"/>
      <c r="CA26" s="686"/>
      <c r="CB26" s="695"/>
      <c r="CD26" s="700" t="s">
        <v>294</v>
      </c>
      <c r="CE26" s="701"/>
      <c r="CF26" s="701"/>
      <c r="CG26" s="701"/>
      <c r="CH26" s="701"/>
      <c r="CI26" s="701"/>
      <c r="CJ26" s="701"/>
      <c r="CK26" s="701"/>
      <c r="CL26" s="701"/>
      <c r="CM26" s="701"/>
      <c r="CN26" s="701"/>
      <c r="CO26" s="701"/>
      <c r="CP26" s="701"/>
      <c r="CQ26" s="702"/>
      <c r="CR26" s="685">
        <v>541615</v>
      </c>
      <c r="CS26" s="686"/>
      <c r="CT26" s="686"/>
      <c r="CU26" s="686"/>
      <c r="CV26" s="686"/>
      <c r="CW26" s="686"/>
      <c r="CX26" s="686"/>
      <c r="CY26" s="687"/>
      <c r="CZ26" s="690">
        <v>8.3000000000000007</v>
      </c>
      <c r="DA26" s="719"/>
      <c r="DB26" s="719"/>
      <c r="DC26" s="723"/>
      <c r="DD26" s="694">
        <v>523562</v>
      </c>
      <c r="DE26" s="686"/>
      <c r="DF26" s="686"/>
      <c r="DG26" s="686"/>
      <c r="DH26" s="686"/>
      <c r="DI26" s="686"/>
      <c r="DJ26" s="686"/>
      <c r="DK26" s="687"/>
      <c r="DL26" s="694" t="s">
        <v>225</v>
      </c>
      <c r="DM26" s="686"/>
      <c r="DN26" s="686"/>
      <c r="DO26" s="686"/>
      <c r="DP26" s="686"/>
      <c r="DQ26" s="686"/>
      <c r="DR26" s="686"/>
      <c r="DS26" s="686"/>
      <c r="DT26" s="686"/>
      <c r="DU26" s="686"/>
      <c r="DV26" s="687"/>
      <c r="DW26" s="690" t="s">
        <v>225</v>
      </c>
      <c r="DX26" s="719"/>
      <c r="DY26" s="719"/>
      <c r="DZ26" s="719"/>
      <c r="EA26" s="719"/>
      <c r="EB26" s="719"/>
      <c r="EC26" s="720"/>
    </row>
    <row r="27" spans="2:133" ht="11.25" customHeight="1" x14ac:dyDescent="0.2">
      <c r="B27" s="682" t="s">
        <v>295</v>
      </c>
      <c r="C27" s="683"/>
      <c r="D27" s="683"/>
      <c r="E27" s="683"/>
      <c r="F27" s="683"/>
      <c r="G27" s="683"/>
      <c r="H27" s="683"/>
      <c r="I27" s="683"/>
      <c r="J27" s="683"/>
      <c r="K27" s="683"/>
      <c r="L27" s="683"/>
      <c r="M27" s="683"/>
      <c r="N27" s="683"/>
      <c r="O27" s="683"/>
      <c r="P27" s="683"/>
      <c r="Q27" s="684"/>
      <c r="R27" s="685">
        <v>1159</v>
      </c>
      <c r="S27" s="686"/>
      <c r="T27" s="686"/>
      <c r="U27" s="686"/>
      <c r="V27" s="686"/>
      <c r="W27" s="686"/>
      <c r="X27" s="686"/>
      <c r="Y27" s="687"/>
      <c r="Z27" s="688">
        <v>0</v>
      </c>
      <c r="AA27" s="688"/>
      <c r="AB27" s="688"/>
      <c r="AC27" s="688"/>
      <c r="AD27" s="689">
        <v>1159</v>
      </c>
      <c r="AE27" s="689"/>
      <c r="AF27" s="689"/>
      <c r="AG27" s="689"/>
      <c r="AH27" s="689"/>
      <c r="AI27" s="689"/>
      <c r="AJ27" s="689"/>
      <c r="AK27" s="689"/>
      <c r="AL27" s="690">
        <v>0</v>
      </c>
      <c r="AM27" s="691"/>
      <c r="AN27" s="691"/>
      <c r="AO27" s="692"/>
      <c r="AP27" s="682" t="s">
        <v>296</v>
      </c>
      <c r="AQ27" s="683"/>
      <c r="AR27" s="683"/>
      <c r="AS27" s="683"/>
      <c r="AT27" s="683"/>
      <c r="AU27" s="683"/>
      <c r="AV27" s="683"/>
      <c r="AW27" s="683"/>
      <c r="AX27" s="683"/>
      <c r="AY27" s="683"/>
      <c r="AZ27" s="683"/>
      <c r="BA27" s="683"/>
      <c r="BB27" s="683"/>
      <c r="BC27" s="683"/>
      <c r="BD27" s="683"/>
      <c r="BE27" s="683"/>
      <c r="BF27" s="684"/>
      <c r="BG27" s="685">
        <v>826318</v>
      </c>
      <c r="BH27" s="686"/>
      <c r="BI27" s="686"/>
      <c r="BJ27" s="686"/>
      <c r="BK27" s="686"/>
      <c r="BL27" s="686"/>
      <c r="BM27" s="686"/>
      <c r="BN27" s="687"/>
      <c r="BO27" s="688">
        <v>100</v>
      </c>
      <c r="BP27" s="688"/>
      <c r="BQ27" s="688"/>
      <c r="BR27" s="688"/>
      <c r="BS27" s="694" t="s">
        <v>138</v>
      </c>
      <c r="BT27" s="686"/>
      <c r="BU27" s="686"/>
      <c r="BV27" s="686"/>
      <c r="BW27" s="686"/>
      <c r="BX27" s="686"/>
      <c r="BY27" s="686"/>
      <c r="BZ27" s="686"/>
      <c r="CA27" s="686"/>
      <c r="CB27" s="695"/>
      <c r="CD27" s="700" t="s">
        <v>297</v>
      </c>
      <c r="CE27" s="701"/>
      <c r="CF27" s="701"/>
      <c r="CG27" s="701"/>
      <c r="CH27" s="701"/>
      <c r="CI27" s="701"/>
      <c r="CJ27" s="701"/>
      <c r="CK27" s="701"/>
      <c r="CL27" s="701"/>
      <c r="CM27" s="701"/>
      <c r="CN27" s="701"/>
      <c r="CO27" s="701"/>
      <c r="CP27" s="701"/>
      <c r="CQ27" s="702"/>
      <c r="CR27" s="685">
        <v>487443</v>
      </c>
      <c r="CS27" s="721"/>
      <c r="CT27" s="721"/>
      <c r="CU27" s="721"/>
      <c r="CV27" s="721"/>
      <c r="CW27" s="721"/>
      <c r="CX27" s="721"/>
      <c r="CY27" s="722"/>
      <c r="CZ27" s="690">
        <v>7.5</v>
      </c>
      <c r="DA27" s="719"/>
      <c r="DB27" s="719"/>
      <c r="DC27" s="723"/>
      <c r="DD27" s="694">
        <v>132601</v>
      </c>
      <c r="DE27" s="721"/>
      <c r="DF27" s="721"/>
      <c r="DG27" s="721"/>
      <c r="DH27" s="721"/>
      <c r="DI27" s="721"/>
      <c r="DJ27" s="721"/>
      <c r="DK27" s="722"/>
      <c r="DL27" s="694">
        <v>132601</v>
      </c>
      <c r="DM27" s="721"/>
      <c r="DN27" s="721"/>
      <c r="DO27" s="721"/>
      <c r="DP27" s="721"/>
      <c r="DQ27" s="721"/>
      <c r="DR27" s="721"/>
      <c r="DS27" s="721"/>
      <c r="DT27" s="721"/>
      <c r="DU27" s="721"/>
      <c r="DV27" s="722"/>
      <c r="DW27" s="690">
        <v>3.8</v>
      </c>
      <c r="DX27" s="719"/>
      <c r="DY27" s="719"/>
      <c r="DZ27" s="719"/>
      <c r="EA27" s="719"/>
      <c r="EB27" s="719"/>
      <c r="EC27" s="720"/>
    </row>
    <row r="28" spans="2:133" ht="11.25" customHeight="1" x14ac:dyDescent="0.2">
      <c r="B28" s="682" t="s">
        <v>298</v>
      </c>
      <c r="C28" s="683"/>
      <c r="D28" s="683"/>
      <c r="E28" s="683"/>
      <c r="F28" s="683"/>
      <c r="G28" s="683"/>
      <c r="H28" s="683"/>
      <c r="I28" s="683"/>
      <c r="J28" s="683"/>
      <c r="K28" s="683"/>
      <c r="L28" s="683"/>
      <c r="M28" s="683"/>
      <c r="N28" s="683"/>
      <c r="O28" s="683"/>
      <c r="P28" s="683"/>
      <c r="Q28" s="684"/>
      <c r="R28" s="685">
        <v>16768</v>
      </c>
      <c r="S28" s="686"/>
      <c r="T28" s="686"/>
      <c r="U28" s="686"/>
      <c r="V28" s="686"/>
      <c r="W28" s="686"/>
      <c r="X28" s="686"/>
      <c r="Y28" s="687"/>
      <c r="Z28" s="688">
        <v>0.3</v>
      </c>
      <c r="AA28" s="688"/>
      <c r="AB28" s="688"/>
      <c r="AC28" s="688"/>
      <c r="AD28" s="689" t="s">
        <v>129</v>
      </c>
      <c r="AE28" s="689"/>
      <c r="AF28" s="689"/>
      <c r="AG28" s="689"/>
      <c r="AH28" s="689"/>
      <c r="AI28" s="689"/>
      <c r="AJ28" s="689"/>
      <c r="AK28" s="689"/>
      <c r="AL28" s="690" t="s">
        <v>225</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299</v>
      </c>
      <c r="CE28" s="701"/>
      <c r="CF28" s="701"/>
      <c r="CG28" s="701"/>
      <c r="CH28" s="701"/>
      <c r="CI28" s="701"/>
      <c r="CJ28" s="701"/>
      <c r="CK28" s="701"/>
      <c r="CL28" s="701"/>
      <c r="CM28" s="701"/>
      <c r="CN28" s="701"/>
      <c r="CO28" s="701"/>
      <c r="CP28" s="701"/>
      <c r="CQ28" s="702"/>
      <c r="CR28" s="685">
        <v>638068</v>
      </c>
      <c r="CS28" s="686"/>
      <c r="CT28" s="686"/>
      <c r="CU28" s="686"/>
      <c r="CV28" s="686"/>
      <c r="CW28" s="686"/>
      <c r="CX28" s="686"/>
      <c r="CY28" s="687"/>
      <c r="CZ28" s="690">
        <v>9.8000000000000007</v>
      </c>
      <c r="DA28" s="719"/>
      <c r="DB28" s="719"/>
      <c r="DC28" s="723"/>
      <c r="DD28" s="694">
        <v>636855</v>
      </c>
      <c r="DE28" s="686"/>
      <c r="DF28" s="686"/>
      <c r="DG28" s="686"/>
      <c r="DH28" s="686"/>
      <c r="DI28" s="686"/>
      <c r="DJ28" s="686"/>
      <c r="DK28" s="687"/>
      <c r="DL28" s="694">
        <v>636855</v>
      </c>
      <c r="DM28" s="686"/>
      <c r="DN28" s="686"/>
      <c r="DO28" s="686"/>
      <c r="DP28" s="686"/>
      <c r="DQ28" s="686"/>
      <c r="DR28" s="686"/>
      <c r="DS28" s="686"/>
      <c r="DT28" s="686"/>
      <c r="DU28" s="686"/>
      <c r="DV28" s="687"/>
      <c r="DW28" s="690">
        <v>18.3</v>
      </c>
      <c r="DX28" s="719"/>
      <c r="DY28" s="719"/>
      <c r="DZ28" s="719"/>
      <c r="EA28" s="719"/>
      <c r="EB28" s="719"/>
      <c r="EC28" s="720"/>
    </row>
    <row r="29" spans="2:133" ht="11.25" customHeight="1" x14ac:dyDescent="0.2">
      <c r="B29" s="682" t="s">
        <v>300</v>
      </c>
      <c r="C29" s="683"/>
      <c r="D29" s="683"/>
      <c r="E29" s="683"/>
      <c r="F29" s="683"/>
      <c r="G29" s="683"/>
      <c r="H29" s="683"/>
      <c r="I29" s="683"/>
      <c r="J29" s="683"/>
      <c r="K29" s="683"/>
      <c r="L29" s="683"/>
      <c r="M29" s="683"/>
      <c r="N29" s="683"/>
      <c r="O29" s="683"/>
      <c r="P29" s="683"/>
      <c r="Q29" s="684"/>
      <c r="R29" s="685">
        <v>34469</v>
      </c>
      <c r="S29" s="686"/>
      <c r="T29" s="686"/>
      <c r="U29" s="686"/>
      <c r="V29" s="686"/>
      <c r="W29" s="686"/>
      <c r="X29" s="686"/>
      <c r="Y29" s="687"/>
      <c r="Z29" s="688">
        <v>0.5</v>
      </c>
      <c r="AA29" s="688"/>
      <c r="AB29" s="688"/>
      <c r="AC29" s="688"/>
      <c r="AD29" s="689">
        <v>1228</v>
      </c>
      <c r="AE29" s="689"/>
      <c r="AF29" s="689"/>
      <c r="AG29" s="689"/>
      <c r="AH29" s="689"/>
      <c r="AI29" s="689"/>
      <c r="AJ29" s="689"/>
      <c r="AK29" s="689"/>
      <c r="AL29" s="690">
        <v>0</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301</v>
      </c>
      <c r="CE29" s="726"/>
      <c r="CF29" s="700" t="s">
        <v>302</v>
      </c>
      <c r="CG29" s="701"/>
      <c r="CH29" s="701"/>
      <c r="CI29" s="701"/>
      <c r="CJ29" s="701"/>
      <c r="CK29" s="701"/>
      <c r="CL29" s="701"/>
      <c r="CM29" s="701"/>
      <c r="CN29" s="701"/>
      <c r="CO29" s="701"/>
      <c r="CP29" s="701"/>
      <c r="CQ29" s="702"/>
      <c r="CR29" s="685">
        <v>638068</v>
      </c>
      <c r="CS29" s="721"/>
      <c r="CT29" s="721"/>
      <c r="CU29" s="721"/>
      <c r="CV29" s="721"/>
      <c r="CW29" s="721"/>
      <c r="CX29" s="721"/>
      <c r="CY29" s="722"/>
      <c r="CZ29" s="690">
        <v>9.8000000000000007</v>
      </c>
      <c r="DA29" s="719"/>
      <c r="DB29" s="719"/>
      <c r="DC29" s="723"/>
      <c r="DD29" s="694">
        <v>636855</v>
      </c>
      <c r="DE29" s="721"/>
      <c r="DF29" s="721"/>
      <c r="DG29" s="721"/>
      <c r="DH29" s="721"/>
      <c r="DI29" s="721"/>
      <c r="DJ29" s="721"/>
      <c r="DK29" s="722"/>
      <c r="DL29" s="694">
        <v>636855</v>
      </c>
      <c r="DM29" s="721"/>
      <c r="DN29" s="721"/>
      <c r="DO29" s="721"/>
      <c r="DP29" s="721"/>
      <c r="DQ29" s="721"/>
      <c r="DR29" s="721"/>
      <c r="DS29" s="721"/>
      <c r="DT29" s="721"/>
      <c r="DU29" s="721"/>
      <c r="DV29" s="722"/>
      <c r="DW29" s="690">
        <v>18.3</v>
      </c>
      <c r="DX29" s="719"/>
      <c r="DY29" s="719"/>
      <c r="DZ29" s="719"/>
      <c r="EA29" s="719"/>
      <c r="EB29" s="719"/>
      <c r="EC29" s="720"/>
    </row>
    <row r="30" spans="2:133" ht="11.25" customHeight="1" x14ac:dyDescent="0.2">
      <c r="B30" s="682" t="s">
        <v>303</v>
      </c>
      <c r="C30" s="683"/>
      <c r="D30" s="683"/>
      <c r="E30" s="683"/>
      <c r="F30" s="683"/>
      <c r="G30" s="683"/>
      <c r="H30" s="683"/>
      <c r="I30" s="683"/>
      <c r="J30" s="683"/>
      <c r="K30" s="683"/>
      <c r="L30" s="683"/>
      <c r="M30" s="683"/>
      <c r="N30" s="683"/>
      <c r="O30" s="683"/>
      <c r="P30" s="683"/>
      <c r="Q30" s="684"/>
      <c r="R30" s="685">
        <v>4828</v>
      </c>
      <c r="S30" s="686"/>
      <c r="T30" s="686"/>
      <c r="U30" s="686"/>
      <c r="V30" s="686"/>
      <c r="W30" s="686"/>
      <c r="X30" s="686"/>
      <c r="Y30" s="687"/>
      <c r="Z30" s="688">
        <v>0.1</v>
      </c>
      <c r="AA30" s="688"/>
      <c r="AB30" s="688"/>
      <c r="AC30" s="688"/>
      <c r="AD30" s="689" t="s">
        <v>129</v>
      </c>
      <c r="AE30" s="689"/>
      <c r="AF30" s="689"/>
      <c r="AG30" s="689"/>
      <c r="AH30" s="689"/>
      <c r="AI30" s="689"/>
      <c r="AJ30" s="689"/>
      <c r="AK30" s="689"/>
      <c r="AL30" s="690" t="s">
        <v>225</v>
      </c>
      <c r="AM30" s="691"/>
      <c r="AN30" s="691"/>
      <c r="AO30" s="692"/>
      <c r="AP30" s="664" t="s">
        <v>219</v>
      </c>
      <c r="AQ30" s="665"/>
      <c r="AR30" s="665"/>
      <c r="AS30" s="665"/>
      <c r="AT30" s="665"/>
      <c r="AU30" s="665"/>
      <c r="AV30" s="665"/>
      <c r="AW30" s="665"/>
      <c r="AX30" s="665"/>
      <c r="AY30" s="665"/>
      <c r="AZ30" s="665"/>
      <c r="BA30" s="665"/>
      <c r="BB30" s="665"/>
      <c r="BC30" s="665"/>
      <c r="BD30" s="665"/>
      <c r="BE30" s="665"/>
      <c r="BF30" s="666"/>
      <c r="BG30" s="664" t="s">
        <v>304</v>
      </c>
      <c r="BH30" s="738"/>
      <c r="BI30" s="738"/>
      <c r="BJ30" s="738"/>
      <c r="BK30" s="738"/>
      <c r="BL30" s="738"/>
      <c r="BM30" s="738"/>
      <c r="BN30" s="738"/>
      <c r="BO30" s="738"/>
      <c r="BP30" s="738"/>
      <c r="BQ30" s="739"/>
      <c r="BR30" s="664" t="s">
        <v>305</v>
      </c>
      <c r="BS30" s="738"/>
      <c r="BT30" s="738"/>
      <c r="BU30" s="738"/>
      <c r="BV30" s="738"/>
      <c r="BW30" s="738"/>
      <c r="BX30" s="738"/>
      <c r="BY30" s="738"/>
      <c r="BZ30" s="738"/>
      <c r="CA30" s="738"/>
      <c r="CB30" s="739"/>
      <c r="CD30" s="727"/>
      <c r="CE30" s="728"/>
      <c r="CF30" s="700" t="s">
        <v>306</v>
      </c>
      <c r="CG30" s="701"/>
      <c r="CH30" s="701"/>
      <c r="CI30" s="701"/>
      <c r="CJ30" s="701"/>
      <c r="CK30" s="701"/>
      <c r="CL30" s="701"/>
      <c r="CM30" s="701"/>
      <c r="CN30" s="701"/>
      <c r="CO30" s="701"/>
      <c r="CP30" s="701"/>
      <c r="CQ30" s="702"/>
      <c r="CR30" s="685">
        <v>615307</v>
      </c>
      <c r="CS30" s="686"/>
      <c r="CT30" s="686"/>
      <c r="CU30" s="686"/>
      <c r="CV30" s="686"/>
      <c r="CW30" s="686"/>
      <c r="CX30" s="686"/>
      <c r="CY30" s="687"/>
      <c r="CZ30" s="690">
        <v>9.5</v>
      </c>
      <c r="DA30" s="719"/>
      <c r="DB30" s="719"/>
      <c r="DC30" s="723"/>
      <c r="DD30" s="694">
        <v>614129</v>
      </c>
      <c r="DE30" s="686"/>
      <c r="DF30" s="686"/>
      <c r="DG30" s="686"/>
      <c r="DH30" s="686"/>
      <c r="DI30" s="686"/>
      <c r="DJ30" s="686"/>
      <c r="DK30" s="687"/>
      <c r="DL30" s="694">
        <v>614129</v>
      </c>
      <c r="DM30" s="686"/>
      <c r="DN30" s="686"/>
      <c r="DO30" s="686"/>
      <c r="DP30" s="686"/>
      <c r="DQ30" s="686"/>
      <c r="DR30" s="686"/>
      <c r="DS30" s="686"/>
      <c r="DT30" s="686"/>
      <c r="DU30" s="686"/>
      <c r="DV30" s="687"/>
      <c r="DW30" s="690">
        <v>17.600000000000001</v>
      </c>
      <c r="DX30" s="719"/>
      <c r="DY30" s="719"/>
      <c r="DZ30" s="719"/>
      <c r="EA30" s="719"/>
      <c r="EB30" s="719"/>
      <c r="EC30" s="720"/>
    </row>
    <row r="31" spans="2:133" ht="11.25" customHeight="1" x14ac:dyDescent="0.2">
      <c r="B31" s="682" t="s">
        <v>307</v>
      </c>
      <c r="C31" s="683"/>
      <c r="D31" s="683"/>
      <c r="E31" s="683"/>
      <c r="F31" s="683"/>
      <c r="G31" s="683"/>
      <c r="H31" s="683"/>
      <c r="I31" s="683"/>
      <c r="J31" s="683"/>
      <c r="K31" s="683"/>
      <c r="L31" s="683"/>
      <c r="M31" s="683"/>
      <c r="N31" s="683"/>
      <c r="O31" s="683"/>
      <c r="P31" s="683"/>
      <c r="Q31" s="684"/>
      <c r="R31" s="685">
        <v>1597435</v>
      </c>
      <c r="S31" s="686"/>
      <c r="T31" s="686"/>
      <c r="U31" s="686"/>
      <c r="V31" s="686"/>
      <c r="W31" s="686"/>
      <c r="X31" s="686"/>
      <c r="Y31" s="687"/>
      <c r="Z31" s="688">
        <v>24.3</v>
      </c>
      <c r="AA31" s="688"/>
      <c r="AB31" s="688"/>
      <c r="AC31" s="688"/>
      <c r="AD31" s="689" t="s">
        <v>225</v>
      </c>
      <c r="AE31" s="689"/>
      <c r="AF31" s="689"/>
      <c r="AG31" s="689"/>
      <c r="AH31" s="689"/>
      <c r="AI31" s="689"/>
      <c r="AJ31" s="689"/>
      <c r="AK31" s="689"/>
      <c r="AL31" s="690" t="s">
        <v>225</v>
      </c>
      <c r="AM31" s="691"/>
      <c r="AN31" s="691"/>
      <c r="AO31" s="692"/>
      <c r="AP31" s="742" t="s">
        <v>308</v>
      </c>
      <c r="AQ31" s="743"/>
      <c r="AR31" s="743"/>
      <c r="AS31" s="743"/>
      <c r="AT31" s="748" t="s">
        <v>309</v>
      </c>
      <c r="AU31" s="231"/>
      <c r="AV31" s="231"/>
      <c r="AW31" s="231"/>
      <c r="AX31" s="671" t="s">
        <v>184</v>
      </c>
      <c r="AY31" s="672"/>
      <c r="AZ31" s="672"/>
      <c r="BA31" s="672"/>
      <c r="BB31" s="672"/>
      <c r="BC31" s="672"/>
      <c r="BD31" s="672"/>
      <c r="BE31" s="672"/>
      <c r="BF31" s="673"/>
      <c r="BG31" s="753">
        <v>99.7</v>
      </c>
      <c r="BH31" s="740"/>
      <c r="BI31" s="740"/>
      <c r="BJ31" s="740"/>
      <c r="BK31" s="740"/>
      <c r="BL31" s="740"/>
      <c r="BM31" s="680">
        <v>99.1</v>
      </c>
      <c r="BN31" s="740"/>
      <c r="BO31" s="740"/>
      <c r="BP31" s="740"/>
      <c r="BQ31" s="741"/>
      <c r="BR31" s="753">
        <v>99.7</v>
      </c>
      <c r="BS31" s="740"/>
      <c r="BT31" s="740"/>
      <c r="BU31" s="740"/>
      <c r="BV31" s="740"/>
      <c r="BW31" s="740"/>
      <c r="BX31" s="680">
        <v>99.1</v>
      </c>
      <c r="BY31" s="740"/>
      <c r="BZ31" s="740"/>
      <c r="CA31" s="740"/>
      <c r="CB31" s="741"/>
      <c r="CD31" s="727"/>
      <c r="CE31" s="728"/>
      <c r="CF31" s="700" t="s">
        <v>310</v>
      </c>
      <c r="CG31" s="701"/>
      <c r="CH31" s="701"/>
      <c r="CI31" s="701"/>
      <c r="CJ31" s="701"/>
      <c r="CK31" s="701"/>
      <c r="CL31" s="701"/>
      <c r="CM31" s="701"/>
      <c r="CN31" s="701"/>
      <c r="CO31" s="701"/>
      <c r="CP31" s="701"/>
      <c r="CQ31" s="702"/>
      <c r="CR31" s="685">
        <v>22761</v>
      </c>
      <c r="CS31" s="721"/>
      <c r="CT31" s="721"/>
      <c r="CU31" s="721"/>
      <c r="CV31" s="721"/>
      <c r="CW31" s="721"/>
      <c r="CX31" s="721"/>
      <c r="CY31" s="722"/>
      <c r="CZ31" s="690">
        <v>0.3</v>
      </c>
      <c r="DA31" s="719"/>
      <c r="DB31" s="719"/>
      <c r="DC31" s="723"/>
      <c r="DD31" s="694">
        <v>22726</v>
      </c>
      <c r="DE31" s="721"/>
      <c r="DF31" s="721"/>
      <c r="DG31" s="721"/>
      <c r="DH31" s="721"/>
      <c r="DI31" s="721"/>
      <c r="DJ31" s="721"/>
      <c r="DK31" s="722"/>
      <c r="DL31" s="694">
        <v>22726</v>
      </c>
      <c r="DM31" s="721"/>
      <c r="DN31" s="721"/>
      <c r="DO31" s="721"/>
      <c r="DP31" s="721"/>
      <c r="DQ31" s="721"/>
      <c r="DR31" s="721"/>
      <c r="DS31" s="721"/>
      <c r="DT31" s="721"/>
      <c r="DU31" s="721"/>
      <c r="DV31" s="722"/>
      <c r="DW31" s="690">
        <v>0.7</v>
      </c>
      <c r="DX31" s="719"/>
      <c r="DY31" s="719"/>
      <c r="DZ31" s="719"/>
      <c r="EA31" s="719"/>
      <c r="EB31" s="719"/>
      <c r="EC31" s="720"/>
    </row>
    <row r="32" spans="2:133" ht="11.25" customHeight="1" x14ac:dyDescent="0.2">
      <c r="B32" s="731" t="s">
        <v>311</v>
      </c>
      <c r="C32" s="732"/>
      <c r="D32" s="732"/>
      <c r="E32" s="732"/>
      <c r="F32" s="732"/>
      <c r="G32" s="732"/>
      <c r="H32" s="732"/>
      <c r="I32" s="732"/>
      <c r="J32" s="732"/>
      <c r="K32" s="732"/>
      <c r="L32" s="732"/>
      <c r="M32" s="732"/>
      <c r="N32" s="732"/>
      <c r="O32" s="732"/>
      <c r="P32" s="732"/>
      <c r="Q32" s="733"/>
      <c r="R32" s="685" t="s">
        <v>129</v>
      </c>
      <c r="S32" s="686"/>
      <c r="T32" s="686"/>
      <c r="U32" s="686"/>
      <c r="V32" s="686"/>
      <c r="W32" s="686"/>
      <c r="X32" s="686"/>
      <c r="Y32" s="687"/>
      <c r="Z32" s="688" t="s">
        <v>129</v>
      </c>
      <c r="AA32" s="688"/>
      <c r="AB32" s="688"/>
      <c r="AC32" s="688"/>
      <c r="AD32" s="689" t="s">
        <v>129</v>
      </c>
      <c r="AE32" s="689"/>
      <c r="AF32" s="689"/>
      <c r="AG32" s="689"/>
      <c r="AH32" s="689"/>
      <c r="AI32" s="689"/>
      <c r="AJ32" s="689"/>
      <c r="AK32" s="689"/>
      <c r="AL32" s="690" t="s">
        <v>129</v>
      </c>
      <c r="AM32" s="691"/>
      <c r="AN32" s="691"/>
      <c r="AO32" s="692"/>
      <c r="AP32" s="744"/>
      <c r="AQ32" s="745"/>
      <c r="AR32" s="745"/>
      <c r="AS32" s="745"/>
      <c r="AT32" s="749"/>
      <c r="AU32" s="230" t="s">
        <v>312</v>
      </c>
      <c r="AV32" s="230"/>
      <c r="AW32" s="230"/>
      <c r="AX32" s="682" t="s">
        <v>313</v>
      </c>
      <c r="AY32" s="683"/>
      <c r="AZ32" s="683"/>
      <c r="BA32" s="683"/>
      <c r="BB32" s="683"/>
      <c r="BC32" s="683"/>
      <c r="BD32" s="683"/>
      <c r="BE32" s="683"/>
      <c r="BF32" s="684"/>
      <c r="BG32" s="754">
        <v>99.8</v>
      </c>
      <c r="BH32" s="721"/>
      <c r="BI32" s="721"/>
      <c r="BJ32" s="721"/>
      <c r="BK32" s="721"/>
      <c r="BL32" s="721"/>
      <c r="BM32" s="691">
        <v>99.2</v>
      </c>
      <c r="BN32" s="751"/>
      <c r="BO32" s="751"/>
      <c r="BP32" s="751"/>
      <c r="BQ32" s="752"/>
      <c r="BR32" s="754">
        <v>99.8</v>
      </c>
      <c r="BS32" s="721"/>
      <c r="BT32" s="721"/>
      <c r="BU32" s="721"/>
      <c r="BV32" s="721"/>
      <c r="BW32" s="721"/>
      <c r="BX32" s="691">
        <v>99.2</v>
      </c>
      <c r="BY32" s="751"/>
      <c r="BZ32" s="751"/>
      <c r="CA32" s="751"/>
      <c r="CB32" s="752"/>
      <c r="CD32" s="729"/>
      <c r="CE32" s="730"/>
      <c r="CF32" s="700" t="s">
        <v>314</v>
      </c>
      <c r="CG32" s="701"/>
      <c r="CH32" s="701"/>
      <c r="CI32" s="701"/>
      <c r="CJ32" s="701"/>
      <c r="CK32" s="701"/>
      <c r="CL32" s="701"/>
      <c r="CM32" s="701"/>
      <c r="CN32" s="701"/>
      <c r="CO32" s="701"/>
      <c r="CP32" s="701"/>
      <c r="CQ32" s="702"/>
      <c r="CR32" s="685" t="s">
        <v>129</v>
      </c>
      <c r="CS32" s="686"/>
      <c r="CT32" s="686"/>
      <c r="CU32" s="686"/>
      <c r="CV32" s="686"/>
      <c r="CW32" s="686"/>
      <c r="CX32" s="686"/>
      <c r="CY32" s="687"/>
      <c r="CZ32" s="690" t="s">
        <v>129</v>
      </c>
      <c r="DA32" s="719"/>
      <c r="DB32" s="719"/>
      <c r="DC32" s="723"/>
      <c r="DD32" s="694" t="s">
        <v>225</v>
      </c>
      <c r="DE32" s="686"/>
      <c r="DF32" s="686"/>
      <c r="DG32" s="686"/>
      <c r="DH32" s="686"/>
      <c r="DI32" s="686"/>
      <c r="DJ32" s="686"/>
      <c r="DK32" s="687"/>
      <c r="DL32" s="694" t="s">
        <v>138</v>
      </c>
      <c r="DM32" s="686"/>
      <c r="DN32" s="686"/>
      <c r="DO32" s="686"/>
      <c r="DP32" s="686"/>
      <c r="DQ32" s="686"/>
      <c r="DR32" s="686"/>
      <c r="DS32" s="686"/>
      <c r="DT32" s="686"/>
      <c r="DU32" s="686"/>
      <c r="DV32" s="687"/>
      <c r="DW32" s="690" t="s">
        <v>225</v>
      </c>
      <c r="DX32" s="719"/>
      <c r="DY32" s="719"/>
      <c r="DZ32" s="719"/>
      <c r="EA32" s="719"/>
      <c r="EB32" s="719"/>
      <c r="EC32" s="720"/>
    </row>
    <row r="33" spans="2:133" ht="11.25" customHeight="1" x14ac:dyDescent="0.2">
      <c r="B33" s="682" t="s">
        <v>315</v>
      </c>
      <c r="C33" s="683"/>
      <c r="D33" s="683"/>
      <c r="E33" s="683"/>
      <c r="F33" s="683"/>
      <c r="G33" s="683"/>
      <c r="H33" s="683"/>
      <c r="I33" s="683"/>
      <c r="J33" s="683"/>
      <c r="K33" s="683"/>
      <c r="L33" s="683"/>
      <c r="M33" s="683"/>
      <c r="N33" s="683"/>
      <c r="O33" s="683"/>
      <c r="P33" s="683"/>
      <c r="Q33" s="684"/>
      <c r="R33" s="685">
        <v>369894</v>
      </c>
      <c r="S33" s="686"/>
      <c r="T33" s="686"/>
      <c r="U33" s="686"/>
      <c r="V33" s="686"/>
      <c r="W33" s="686"/>
      <c r="X33" s="686"/>
      <c r="Y33" s="687"/>
      <c r="Z33" s="688">
        <v>5.6</v>
      </c>
      <c r="AA33" s="688"/>
      <c r="AB33" s="688"/>
      <c r="AC33" s="688"/>
      <c r="AD33" s="689" t="s">
        <v>225</v>
      </c>
      <c r="AE33" s="689"/>
      <c r="AF33" s="689"/>
      <c r="AG33" s="689"/>
      <c r="AH33" s="689"/>
      <c r="AI33" s="689"/>
      <c r="AJ33" s="689"/>
      <c r="AK33" s="689"/>
      <c r="AL33" s="690" t="s">
        <v>225</v>
      </c>
      <c r="AM33" s="691"/>
      <c r="AN33" s="691"/>
      <c r="AO33" s="692"/>
      <c r="AP33" s="746"/>
      <c r="AQ33" s="747"/>
      <c r="AR33" s="747"/>
      <c r="AS33" s="747"/>
      <c r="AT33" s="750"/>
      <c r="AU33" s="232"/>
      <c r="AV33" s="232"/>
      <c r="AW33" s="232"/>
      <c r="AX33" s="735" t="s">
        <v>316</v>
      </c>
      <c r="AY33" s="736"/>
      <c r="AZ33" s="736"/>
      <c r="BA33" s="736"/>
      <c r="BB33" s="736"/>
      <c r="BC33" s="736"/>
      <c r="BD33" s="736"/>
      <c r="BE33" s="736"/>
      <c r="BF33" s="737"/>
      <c r="BG33" s="755">
        <v>99.6</v>
      </c>
      <c r="BH33" s="756"/>
      <c r="BI33" s="756"/>
      <c r="BJ33" s="756"/>
      <c r="BK33" s="756"/>
      <c r="BL33" s="756"/>
      <c r="BM33" s="757">
        <v>98.8</v>
      </c>
      <c r="BN33" s="756"/>
      <c r="BO33" s="756"/>
      <c r="BP33" s="756"/>
      <c r="BQ33" s="758"/>
      <c r="BR33" s="755">
        <v>99.6</v>
      </c>
      <c r="BS33" s="756"/>
      <c r="BT33" s="756"/>
      <c r="BU33" s="756"/>
      <c r="BV33" s="756"/>
      <c r="BW33" s="756"/>
      <c r="BX33" s="757">
        <v>98.7</v>
      </c>
      <c r="BY33" s="756"/>
      <c r="BZ33" s="756"/>
      <c r="CA33" s="756"/>
      <c r="CB33" s="758"/>
      <c r="CD33" s="700" t="s">
        <v>317</v>
      </c>
      <c r="CE33" s="701"/>
      <c r="CF33" s="701"/>
      <c r="CG33" s="701"/>
      <c r="CH33" s="701"/>
      <c r="CI33" s="701"/>
      <c r="CJ33" s="701"/>
      <c r="CK33" s="701"/>
      <c r="CL33" s="701"/>
      <c r="CM33" s="701"/>
      <c r="CN33" s="701"/>
      <c r="CO33" s="701"/>
      <c r="CP33" s="701"/>
      <c r="CQ33" s="702"/>
      <c r="CR33" s="685">
        <v>3405336</v>
      </c>
      <c r="CS33" s="721"/>
      <c r="CT33" s="721"/>
      <c r="CU33" s="721"/>
      <c r="CV33" s="721"/>
      <c r="CW33" s="721"/>
      <c r="CX33" s="721"/>
      <c r="CY33" s="722"/>
      <c r="CZ33" s="690">
        <v>52.3</v>
      </c>
      <c r="DA33" s="719"/>
      <c r="DB33" s="719"/>
      <c r="DC33" s="723"/>
      <c r="DD33" s="694">
        <v>2259530</v>
      </c>
      <c r="DE33" s="721"/>
      <c r="DF33" s="721"/>
      <c r="DG33" s="721"/>
      <c r="DH33" s="721"/>
      <c r="DI33" s="721"/>
      <c r="DJ33" s="721"/>
      <c r="DK33" s="722"/>
      <c r="DL33" s="694">
        <v>1521843</v>
      </c>
      <c r="DM33" s="721"/>
      <c r="DN33" s="721"/>
      <c r="DO33" s="721"/>
      <c r="DP33" s="721"/>
      <c r="DQ33" s="721"/>
      <c r="DR33" s="721"/>
      <c r="DS33" s="721"/>
      <c r="DT33" s="721"/>
      <c r="DU33" s="721"/>
      <c r="DV33" s="722"/>
      <c r="DW33" s="690">
        <v>43.7</v>
      </c>
      <c r="DX33" s="719"/>
      <c r="DY33" s="719"/>
      <c r="DZ33" s="719"/>
      <c r="EA33" s="719"/>
      <c r="EB33" s="719"/>
      <c r="EC33" s="720"/>
    </row>
    <row r="34" spans="2:133" ht="11.25" customHeight="1" x14ac:dyDescent="0.2">
      <c r="B34" s="682" t="s">
        <v>318</v>
      </c>
      <c r="C34" s="683"/>
      <c r="D34" s="683"/>
      <c r="E34" s="683"/>
      <c r="F34" s="683"/>
      <c r="G34" s="683"/>
      <c r="H34" s="683"/>
      <c r="I34" s="683"/>
      <c r="J34" s="683"/>
      <c r="K34" s="683"/>
      <c r="L34" s="683"/>
      <c r="M34" s="683"/>
      <c r="N34" s="683"/>
      <c r="O34" s="683"/>
      <c r="P34" s="683"/>
      <c r="Q34" s="684"/>
      <c r="R34" s="685">
        <v>9619</v>
      </c>
      <c r="S34" s="686"/>
      <c r="T34" s="686"/>
      <c r="U34" s="686"/>
      <c r="V34" s="686"/>
      <c r="W34" s="686"/>
      <c r="X34" s="686"/>
      <c r="Y34" s="687"/>
      <c r="Z34" s="688">
        <v>0.1</v>
      </c>
      <c r="AA34" s="688"/>
      <c r="AB34" s="688"/>
      <c r="AC34" s="688"/>
      <c r="AD34" s="689">
        <v>1833</v>
      </c>
      <c r="AE34" s="689"/>
      <c r="AF34" s="689"/>
      <c r="AG34" s="689"/>
      <c r="AH34" s="689"/>
      <c r="AI34" s="689"/>
      <c r="AJ34" s="689"/>
      <c r="AK34" s="689"/>
      <c r="AL34" s="690">
        <v>0.1</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319</v>
      </c>
      <c r="CE34" s="701"/>
      <c r="CF34" s="701"/>
      <c r="CG34" s="701"/>
      <c r="CH34" s="701"/>
      <c r="CI34" s="701"/>
      <c r="CJ34" s="701"/>
      <c r="CK34" s="701"/>
      <c r="CL34" s="701"/>
      <c r="CM34" s="701"/>
      <c r="CN34" s="701"/>
      <c r="CO34" s="701"/>
      <c r="CP34" s="701"/>
      <c r="CQ34" s="702"/>
      <c r="CR34" s="685">
        <v>685008</v>
      </c>
      <c r="CS34" s="686"/>
      <c r="CT34" s="686"/>
      <c r="CU34" s="686"/>
      <c r="CV34" s="686"/>
      <c r="CW34" s="686"/>
      <c r="CX34" s="686"/>
      <c r="CY34" s="687"/>
      <c r="CZ34" s="690">
        <v>10.5</v>
      </c>
      <c r="DA34" s="719"/>
      <c r="DB34" s="719"/>
      <c r="DC34" s="723"/>
      <c r="DD34" s="694">
        <v>559192</v>
      </c>
      <c r="DE34" s="686"/>
      <c r="DF34" s="686"/>
      <c r="DG34" s="686"/>
      <c r="DH34" s="686"/>
      <c r="DI34" s="686"/>
      <c r="DJ34" s="686"/>
      <c r="DK34" s="687"/>
      <c r="DL34" s="694">
        <v>375636</v>
      </c>
      <c r="DM34" s="686"/>
      <c r="DN34" s="686"/>
      <c r="DO34" s="686"/>
      <c r="DP34" s="686"/>
      <c r="DQ34" s="686"/>
      <c r="DR34" s="686"/>
      <c r="DS34" s="686"/>
      <c r="DT34" s="686"/>
      <c r="DU34" s="686"/>
      <c r="DV34" s="687"/>
      <c r="DW34" s="690">
        <v>10.8</v>
      </c>
      <c r="DX34" s="719"/>
      <c r="DY34" s="719"/>
      <c r="DZ34" s="719"/>
      <c r="EA34" s="719"/>
      <c r="EB34" s="719"/>
      <c r="EC34" s="720"/>
    </row>
    <row r="35" spans="2:133" ht="11.25" customHeight="1" x14ac:dyDescent="0.2">
      <c r="B35" s="682" t="s">
        <v>320</v>
      </c>
      <c r="C35" s="683"/>
      <c r="D35" s="683"/>
      <c r="E35" s="683"/>
      <c r="F35" s="683"/>
      <c r="G35" s="683"/>
      <c r="H35" s="683"/>
      <c r="I35" s="683"/>
      <c r="J35" s="683"/>
      <c r="K35" s="683"/>
      <c r="L35" s="683"/>
      <c r="M35" s="683"/>
      <c r="N35" s="683"/>
      <c r="O35" s="683"/>
      <c r="P35" s="683"/>
      <c r="Q35" s="684"/>
      <c r="R35" s="685">
        <v>63059</v>
      </c>
      <c r="S35" s="686"/>
      <c r="T35" s="686"/>
      <c r="U35" s="686"/>
      <c r="V35" s="686"/>
      <c r="W35" s="686"/>
      <c r="X35" s="686"/>
      <c r="Y35" s="687"/>
      <c r="Z35" s="688">
        <v>1</v>
      </c>
      <c r="AA35" s="688"/>
      <c r="AB35" s="688"/>
      <c r="AC35" s="688"/>
      <c r="AD35" s="689" t="s">
        <v>129</v>
      </c>
      <c r="AE35" s="689"/>
      <c r="AF35" s="689"/>
      <c r="AG35" s="689"/>
      <c r="AH35" s="689"/>
      <c r="AI35" s="689"/>
      <c r="AJ35" s="689"/>
      <c r="AK35" s="689"/>
      <c r="AL35" s="690" t="s">
        <v>225</v>
      </c>
      <c r="AM35" s="691"/>
      <c r="AN35" s="691"/>
      <c r="AO35" s="692"/>
      <c r="AP35" s="235"/>
      <c r="AQ35" s="664" t="s">
        <v>321</v>
      </c>
      <c r="AR35" s="665"/>
      <c r="AS35" s="665"/>
      <c r="AT35" s="665"/>
      <c r="AU35" s="665"/>
      <c r="AV35" s="665"/>
      <c r="AW35" s="665"/>
      <c r="AX35" s="665"/>
      <c r="AY35" s="665"/>
      <c r="AZ35" s="665"/>
      <c r="BA35" s="665"/>
      <c r="BB35" s="665"/>
      <c r="BC35" s="665"/>
      <c r="BD35" s="665"/>
      <c r="BE35" s="665"/>
      <c r="BF35" s="666"/>
      <c r="BG35" s="664" t="s">
        <v>322</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323</v>
      </c>
      <c r="CE35" s="701"/>
      <c r="CF35" s="701"/>
      <c r="CG35" s="701"/>
      <c r="CH35" s="701"/>
      <c r="CI35" s="701"/>
      <c r="CJ35" s="701"/>
      <c r="CK35" s="701"/>
      <c r="CL35" s="701"/>
      <c r="CM35" s="701"/>
      <c r="CN35" s="701"/>
      <c r="CO35" s="701"/>
      <c r="CP35" s="701"/>
      <c r="CQ35" s="702"/>
      <c r="CR35" s="685">
        <v>59135</v>
      </c>
      <c r="CS35" s="721"/>
      <c r="CT35" s="721"/>
      <c r="CU35" s="721"/>
      <c r="CV35" s="721"/>
      <c r="CW35" s="721"/>
      <c r="CX35" s="721"/>
      <c r="CY35" s="722"/>
      <c r="CZ35" s="690">
        <v>0.9</v>
      </c>
      <c r="DA35" s="719"/>
      <c r="DB35" s="719"/>
      <c r="DC35" s="723"/>
      <c r="DD35" s="694">
        <v>52528</v>
      </c>
      <c r="DE35" s="721"/>
      <c r="DF35" s="721"/>
      <c r="DG35" s="721"/>
      <c r="DH35" s="721"/>
      <c r="DI35" s="721"/>
      <c r="DJ35" s="721"/>
      <c r="DK35" s="722"/>
      <c r="DL35" s="694">
        <v>52528</v>
      </c>
      <c r="DM35" s="721"/>
      <c r="DN35" s="721"/>
      <c r="DO35" s="721"/>
      <c r="DP35" s="721"/>
      <c r="DQ35" s="721"/>
      <c r="DR35" s="721"/>
      <c r="DS35" s="721"/>
      <c r="DT35" s="721"/>
      <c r="DU35" s="721"/>
      <c r="DV35" s="722"/>
      <c r="DW35" s="690">
        <v>1.5</v>
      </c>
      <c r="DX35" s="719"/>
      <c r="DY35" s="719"/>
      <c r="DZ35" s="719"/>
      <c r="EA35" s="719"/>
      <c r="EB35" s="719"/>
      <c r="EC35" s="720"/>
    </row>
    <row r="36" spans="2:133" ht="11.25" customHeight="1" x14ac:dyDescent="0.2">
      <c r="B36" s="682" t="s">
        <v>324</v>
      </c>
      <c r="C36" s="683"/>
      <c r="D36" s="683"/>
      <c r="E36" s="683"/>
      <c r="F36" s="683"/>
      <c r="G36" s="683"/>
      <c r="H36" s="683"/>
      <c r="I36" s="683"/>
      <c r="J36" s="683"/>
      <c r="K36" s="683"/>
      <c r="L36" s="683"/>
      <c r="M36" s="683"/>
      <c r="N36" s="683"/>
      <c r="O36" s="683"/>
      <c r="P36" s="683"/>
      <c r="Q36" s="684"/>
      <c r="R36" s="685">
        <v>70183</v>
      </c>
      <c r="S36" s="686"/>
      <c r="T36" s="686"/>
      <c r="U36" s="686"/>
      <c r="V36" s="686"/>
      <c r="W36" s="686"/>
      <c r="X36" s="686"/>
      <c r="Y36" s="687"/>
      <c r="Z36" s="688">
        <v>1.1000000000000001</v>
      </c>
      <c r="AA36" s="688"/>
      <c r="AB36" s="688"/>
      <c r="AC36" s="688"/>
      <c r="AD36" s="689" t="s">
        <v>129</v>
      </c>
      <c r="AE36" s="689"/>
      <c r="AF36" s="689"/>
      <c r="AG36" s="689"/>
      <c r="AH36" s="689"/>
      <c r="AI36" s="689"/>
      <c r="AJ36" s="689"/>
      <c r="AK36" s="689"/>
      <c r="AL36" s="690" t="s">
        <v>225</v>
      </c>
      <c r="AM36" s="691"/>
      <c r="AN36" s="691"/>
      <c r="AO36" s="692"/>
      <c r="AP36" s="235"/>
      <c r="AQ36" s="759" t="s">
        <v>325</v>
      </c>
      <c r="AR36" s="760"/>
      <c r="AS36" s="760"/>
      <c r="AT36" s="760"/>
      <c r="AU36" s="760"/>
      <c r="AV36" s="760"/>
      <c r="AW36" s="760"/>
      <c r="AX36" s="760"/>
      <c r="AY36" s="761"/>
      <c r="AZ36" s="674">
        <v>1032530</v>
      </c>
      <c r="BA36" s="675"/>
      <c r="BB36" s="675"/>
      <c r="BC36" s="675"/>
      <c r="BD36" s="675"/>
      <c r="BE36" s="675"/>
      <c r="BF36" s="762"/>
      <c r="BG36" s="696" t="s">
        <v>326</v>
      </c>
      <c r="BH36" s="697"/>
      <c r="BI36" s="697"/>
      <c r="BJ36" s="697"/>
      <c r="BK36" s="697"/>
      <c r="BL36" s="697"/>
      <c r="BM36" s="697"/>
      <c r="BN36" s="697"/>
      <c r="BO36" s="697"/>
      <c r="BP36" s="697"/>
      <c r="BQ36" s="697"/>
      <c r="BR36" s="697"/>
      <c r="BS36" s="697"/>
      <c r="BT36" s="697"/>
      <c r="BU36" s="698"/>
      <c r="BV36" s="674">
        <v>13211</v>
      </c>
      <c r="BW36" s="675"/>
      <c r="BX36" s="675"/>
      <c r="BY36" s="675"/>
      <c r="BZ36" s="675"/>
      <c r="CA36" s="675"/>
      <c r="CB36" s="762"/>
      <c r="CD36" s="700" t="s">
        <v>327</v>
      </c>
      <c r="CE36" s="701"/>
      <c r="CF36" s="701"/>
      <c r="CG36" s="701"/>
      <c r="CH36" s="701"/>
      <c r="CI36" s="701"/>
      <c r="CJ36" s="701"/>
      <c r="CK36" s="701"/>
      <c r="CL36" s="701"/>
      <c r="CM36" s="701"/>
      <c r="CN36" s="701"/>
      <c r="CO36" s="701"/>
      <c r="CP36" s="701"/>
      <c r="CQ36" s="702"/>
      <c r="CR36" s="685">
        <v>1746712</v>
      </c>
      <c r="CS36" s="686"/>
      <c r="CT36" s="686"/>
      <c r="CU36" s="686"/>
      <c r="CV36" s="686"/>
      <c r="CW36" s="686"/>
      <c r="CX36" s="686"/>
      <c r="CY36" s="687"/>
      <c r="CZ36" s="690">
        <v>26.8</v>
      </c>
      <c r="DA36" s="719"/>
      <c r="DB36" s="719"/>
      <c r="DC36" s="723"/>
      <c r="DD36" s="694">
        <v>912255</v>
      </c>
      <c r="DE36" s="686"/>
      <c r="DF36" s="686"/>
      <c r="DG36" s="686"/>
      <c r="DH36" s="686"/>
      <c r="DI36" s="686"/>
      <c r="DJ36" s="686"/>
      <c r="DK36" s="687"/>
      <c r="DL36" s="694">
        <v>681349</v>
      </c>
      <c r="DM36" s="686"/>
      <c r="DN36" s="686"/>
      <c r="DO36" s="686"/>
      <c r="DP36" s="686"/>
      <c r="DQ36" s="686"/>
      <c r="DR36" s="686"/>
      <c r="DS36" s="686"/>
      <c r="DT36" s="686"/>
      <c r="DU36" s="686"/>
      <c r="DV36" s="687"/>
      <c r="DW36" s="690">
        <v>19.600000000000001</v>
      </c>
      <c r="DX36" s="719"/>
      <c r="DY36" s="719"/>
      <c r="DZ36" s="719"/>
      <c r="EA36" s="719"/>
      <c r="EB36" s="719"/>
      <c r="EC36" s="720"/>
    </row>
    <row r="37" spans="2:133" ht="11.25" customHeight="1" x14ac:dyDescent="0.2">
      <c r="B37" s="682" t="s">
        <v>328</v>
      </c>
      <c r="C37" s="683"/>
      <c r="D37" s="683"/>
      <c r="E37" s="683"/>
      <c r="F37" s="683"/>
      <c r="G37" s="683"/>
      <c r="H37" s="683"/>
      <c r="I37" s="683"/>
      <c r="J37" s="683"/>
      <c r="K37" s="683"/>
      <c r="L37" s="683"/>
      <c r="M37" s="683"/>
      <c r="N37" s="683"/>
      <c r="O37" s="683"/>
      <c r="P37" s="683"/>
      <c r="Q37" s="684"/>
      <c r="R37" s="685">
        <v>95236</v>
      </c>
      <c r="S37" s="686"/>
      <c r="T37" s="686"/>
      <c r="U37" s="686"/>
      <c r="V37" s="686"/>
      <c r="W37" s="686"/>
      <c r="X37" s="686"/>
      <c r="Y37" s="687"/>
      <c r="Z37" s="688">
        <v>1.5</v>
      </c>
      <c r="AA37" s="688"/>
      <c r="AB37" s="688"/>
      <c r="AC37" s="688"/>
      <c r="AD37" s="689" t="s">
        <v>129</v>
      </c>
      <c r="AE37" s="689"/>
      <c r="AF37" s="689"/>
      <c r="AG37" s="689"/>
      <c r="AH37" s="689"/>
      <c r="AI37" s="689"/>
      <c r="AJ37" s="689"/>
      <c r="AK37" s="689"/>
      <c r="AL37" s="690" t="s">
        <v>138</v>
      </c>
      <c r="AM37" s="691"/>
      <c r="AN37" s="691"/>
      <c r="AO37" s="692"/>
      <c r="AQ37" s="763" t="s">
        <v>329</v>
      </c>
      <c r="AR37" s="764"/>
      <c r="AS37" s="764"/>
      <c r="AT37" s="764"/>
      <c r="AU37" s="764"/>
      <c r="AV37" s="764"/>
      <c r="AW37" s="764"/>
      <c r="AX37" s="764"/>
      <c r="AY37" s="765"/>
      <c r="AZ37" s="685">
        <v>413229</v>
      </c>
      <c r="BA37" s="686"/>
      <c r="BB37" s="686"/>
      <c r="BC37" s="686"/>
      <c r="BD37" s="721"/>
      <c r="BE37" s="721"/>
      <c r="BF37" s="752"/>
      <c r="BG37" s="700" t="s">
        <v>330</v>
      </c>
      <c r="BH37" s="701"/>
      <c r="BI37" s="701"/>
      <c r="BJ37" s="701"/>
      <c r="BK37" s="701"/>
      <c r="BL37" s="701"/>
      <c r="BM37" s="701"/>
      <c r="BN37" s="701"/>
      <c r="BO37" s="701"/>
      <c r="BP37" s="701"/>
      <c r="BQ37" s="701"/>
      <c r="BR37" s="701"/>
      <c r="BS37" s="701"/>
      <c r="BT37" s="701"/>
      <c r="BU37" s="702"/>
      <c r="BV37" s="685">
        <v>1738</v>
      </c>
      <c r="BW37" s="686"/>
      <c r="BX37" s="686"/>
      <c r="BY37" s="686"/>
      <c r="BZ37" s="686"/>
      <c r="CA37" s="686"/>
      <c r="CB37" s="695"/>
      <c r="CD37" s="700" t="s">
        <v>331</v>
      </c>
      <c r="CE37" s="701"/>
      <c r="CF37" s="701"/>
      <c r="CG37" s="701"/>
      <c r="CH37" s="701"/>
      <c r="CI37" s="701"/>
      <c r="CJ37" s="701"/>
      <c r="CK37" s="701"/>
      <c r="CL37" s="701"/>
      <c r="CM37" s="701"/>
      <c r="CN37" s="701"/>
      <c r="CO37" s="701"/>
      <c r="CP37" s="701"/>
      <c r="CQ37" s="702"/>
      <c r="CR37" s="685">
        <v>375527</v>
      </c>
      <c r="CS37" s="721"/>
      <c r="CT37" s="721"/>
      <c r="CU37" s="721"/>
      <c r="CV37" s="721"/>
      <c r="CW37" s="721"/>
      <c r="CX37" s="721"/>
      <c r="CY37" s="722"/>
      <c r="CZ37" s="690">
        <v>5.8</v>
      </c>
      <c r="DA37" s="719"/>
      <c r="DB37" s="719"/>
      <c r="DC37" s="723"/>
      <c r="DD37" s="694">
        <v>373064</v>
      </c>
      <c r="DE37" s="721"/>
      <c r="DF37" s="721"/>
      <c r="DG37" s="721"/>
      <c r="DH37" s="721"/>
      <c r="DI37" s="721"/>
      <c r="DJ37" s="721"/>
      <c r="DK37" s="722"/>
      <c r="DL37" s="694">
        <v>366340</v>
      </c>
      <c r="DM37" s="721"/>
      <c r="DN37" s="721"/>
      <c r="DO37" s="721"/>
      <c r="DP37" s="721"/>
      <c r="DQ37" s="721"/>
      <c r="DR37" s="721"/>
      <c r="DS37" s="721"/>
      <c r="DT37" s="721"/>
      <c r="DU37" s="721"/>
      <c r="DV37" s="722"/>
      <c r="DW37" s="690">
        <v>10.5</v>
      </c>
      <c r="DX37" s="719"/>
      <c r="DY37" s="719"/>
      <c r="DZ37" s="719"/>
      <c r="EA37" s="719"/>
      <c r="EB37" s="719"/>
      <c r="EC37" s="720"/>
    </row>
    <row r="38" spans="2:133" ht="11.25" customHeight="1" x14ac:dyDescent="0.2">
      <c r="B38" s="682" t="s">
        <v>332</v>
      </c>
      <c r="C38" s="683"/>
      <c r="D38" s="683"/>
      <c r="E38" s="683"/>
      <c r="F38" s="683"/>
      <c r="G38" s="683"/>
      <c r="H38" s="683"/>
      <c r="I38" s="683"/>
      <c r="J38" s="683"/>
      <c r="K38" s="683"/>
      <c r="L38" s="683"/>
      <c r="M38" s="683"/>
      <c r="N38" s="683"/>
      <c r="O38" s="683"/>
      <c r="P38" s="683"/>
      <c r="Q38" s="684"/>
      <c r="R38" s="685">
        <v>42843</v>
      </c>
      <c r="S38" s="686"/>
      <c r="T38" s="686"/>
      <c r="U38" s="686"/>
      <c r="V38" s="686"/>
      <c r="W38" s="686"/>
      <c r="X38" s="686"/>
      <c r="Y38" s="687"/>
      <c r="Z38" s="688">
        <v>0.7</v>
      </c>
      <c r="AA38" s="688"/>
      <c r="AB38" s="688"/>
      <c r="AC38" s="688"/>
      <c r="AD38" s="689">
        <v>1012</v>
      </c>
      <c r="AE38" s="689"/>
      <c r="AF38" s="689"/>
      <c r="AG38" s="689"/>
      <c r="AH38" s="689"/>
      <c r="AI38" s="689"/>
      <c r="AJ38" s="689"/>
      <c r="AK38" s="689"/>
      <c r="AL38" s="690">
        <v>0</v>
      </c>
      <c r="AM38" s="691"/>
      <c r="AN38" s="691"/>
      <c r="AO38" s="692"/>
      <c r="AQ38" s="763" t="s">
        <v>333</v>
      </c>
      <c r="AR38" s="764"/>
      <c r="AS38" s="764"/>
      <c r="AT38" s="764"/>
      <c r="AU38" s="764"/>
      <c r="AV38" s="764"/>
      <c r="AW38" s="764"/>
      <c r="AX38" s="764"/>
      <c r="AY38" s="765"/>
      <c r="AZ38" s="685">
        <v>109197</v>
      </c>
      <c r="BA38" s="686"/>
      <c r="BB38" s="686"/>
      <c r="BC38" s="686"/>
      <c r="BD38" s="721"/>
      <c r="BE38" s="721"/>
      <c r="BF38" s="752"/>
      <c r="BG38" s="700" t="s">
        <v>334</v>
      </c>
      <c r="BH38" s="701"/>
      <c r="BI38" s="701"/>
      <c r="BJ38" s="701"/>
      <c r="BK38" s="701"/>
      <c r="BL38" s="701"/>
      <c r="BM38" s="701"/>
      <c r="BN38" s="701"/>
      <c r="BO38" s="701"/>
      <c r="BP38" s="701"/>
      <c r="BQ38" s="701"/>
      <c r="BR38" s="701"/>
      <c r="BS38" s="701"/>
      <c r="BT38" s="701"/>
      <c r="BU38" s="702"/>
      <c r="BV38" s="685">
        <v>1235</v>
      </c>
      <c r="BW38" s="686"/>
      <c r="BX38" s="686"/>
      <c r="BY38" s="686"/>
      <c r="BZ38" s="686"/>
      <c r="CA38" s="686"/>
      <c r="CB38" s="695"/>
      <c r="CD38" s="700" t="s">
        <v>335</v>
      </c>
      <c r="CE38" s="701"/>
      <c r="CF38" s="701"/>
      <c r="CG38" s="701"/>
      <c r="CH38" s="701"/>
      <c r="CI38" s="701"/>
      <c r="CJ38" s="701"/>
      <c r="CK38" s="701"/>
      <c r="CL38" s="701"/>
      <c r="CM38" s="701"/>
      <c r="CN38" s="701"/>
      <c r="CO38" s="701"/>
      <c r="CP38" s="701"/>
      <c r="CQ38" s="702"/>
      <c r="CR38" s="685">
        <v>510104</v>
      </c>
      <c r="CS38" s="686"/>
      <c r="CT38" s="686"/>
      <c r="CU38" s="686"/>
      <c r="CV38" s="686"/>
      <c r="CW38" s="686"/>
      <c r="CX38" s="686"/>
      <c r="CY38" s="687"/>
      <c r="CZ38" s="690">
        <v>7.8</v>
      </c>
      <c r="DA38" s="719"/>
      <c r="DB38" s="719"/>
      <c r="DC38" s="723"/>
      <c r="DD38" s="694">
        <v>429539</v>
      </c>
      <c r="DE38" s="686"/>
      <c r="DF38" s="686"/>
      <c r="DG38" s="686"/>
      <c r="DH38" s="686"/>
      <c r="DI38" s="686"/>
      <c r="DJ38" s="686"/>
      <c r="DK38" s="687"/>
      <c r="DL38" s="694">
        <v>412330</v>
      </c>
      <c r="DM38" s="686"/>
      <c r="DN38" s="686"/>
      <c r="DO38" s="686"/>
      <c r="DP38" s="686"/>
      <c r="DQ38" s="686"/>
      <c r="DR38" s="686"/>
      <c r="DS38" s="686"/>
      <c r="DT38" s="686"/>
      <c r="DU38" s="686"/>
      <c r="DV38" s="687"/>
      <c r="DW38" s="690">
        <v>11.8</v>
      </c>
      <c r="DX38" s="719"/>
      <c r="DY38" s="719"/>
      <c r="DZ38" s="719"/>
      <c r="EA38" s="719"/>
      <c r="EB38" s="719"/>
      <c r="EC38" s="720"/>
    </row>
    <row r="39" spans="2:133" ht="11.25" customHeight="1" x14ac:dyDescent="0.2">
      <c r="B39" s="682" t="s">
        <v>336</v>
      </c>
      <c r="C39" s="683"/>
      <c r="D39" s="683"/>
      <c r="E39" s="683"/>
      <c r="F39" s="683"/>
      <c r="G39" s="683"/>
      <c r="H39" s="683"/>
      <c r="I39" s="683"/>
      <c r="J39" s="683"/>
      <c r="K39" s="683"/>
      <c r="L39" s="683"/>
      <c r="M39" s="683"/>
      <c r="N39" s="683"/>
      <c r="O39" s="683"/>
      <c r="P39" s="683"/>
      <c r="Q39" s="684"/>
      <c r="R39" s="685">
        <v>654000</v>
      </c>
      <c r="S39" s="686"/>
      <c r="T39" s="686"/>
      <c r="U39" s="686"/>
      <c r="V39" s="686"/>
      <c r="W39" s="686"/>
      <c r="X39" s="686"/>
      <c r="Y39" s="687"/>
      <c r="Z39" s="688">
        <v>10</v>
      </c>
      <c r="AA39" s="688"/>
      <c r="AB39" s="688"/>
      <c r="AC39" s="688"/>
      <c r="AD39" s="689" t="s">
        <v>225</v>
      </c>
      <c r="AE39" s="689"/>
      <c r="AF39" s="689"/>
      <c r="AG39" s="689"/>
      <c r="AH39" s="689"/>
      <c r="AI39" s="689"/>
      <c r="AJ39" s="689"/>
      <c r="AK39" s="689"/>
      <c r="AL39" s="690" t="s">
        <v>129</v>
      </c>
      <c r="AM39" s="691"/>
      <c r="AN39" s="691"/>
      <c r="AO39" s="692"/>
      <c r="AQ39" s="763" t="s">
        <v>337</v>
      </c>
      <c r="AR39" s="764"/>
      <c r="AS39" s="764"/>
      <c r="AT39" s="764"/>
      <c r="AU39" s="764"/>
      <c r="AV39" s="764"/>
      <c r="AW39" s="764"/>
      <c r="AX39" s="764"/>
      <c r="AY39" s="765"/>
      <c r="AZ39" s="685">
        <v>5825</v>
      </c>
      <c r="BA39" s="686"/>
      <c r="BB39" s="686"/>
      <c r="BC39" s="686"/>
      <c r="BD39" s="721"/>
      <c r="BE39" s="721"/>
      <c r="BF39" s="752"/>
      <c r="BG39" s="700" t="s">
        <v>338</v>
      </c>
      <c r="BH39" s="701"/>
      <c r="BI39" s="701"/>
      <c r="BJ39" s="701"/>
      <c r="BK39" s="701"/>
      <c r="BL39" s="701"/>
      <c r="BM39" s="701"/>
      <c r="BN39" s="701"/>
      <c r="BO39" s="701"/>
      <c r="BP39" s="701"/>
      <c r="BQ39" s="701"/>
      <c r="BR39" s="701"/>
      <c r="BS39" s="701"/>
      <c r="BT39" s="701"/>
      <c r="BU39" s="702"/>
      <c r="BV39" s="685">
        <v>1903</v>
      </c>
      <c r="BW39" s="686"/>
      <c r="BX39" s="686"/>
      <c r="BY39" s="686"/>
      <c r="BZ39" s="686"/>
      <c r="CA39" s="686"/>
      <c r="CB39" s="695"/>
      <c r="CD39" s="700" t="s">
        <v>339</v>
      </c>
      <c r="CE39" s="701"/>
      <c r="CF39" s="701"/>
      <c r="CG39" s="701"/>
      <c r="CH39" s="701"/>
      <c r="CI39" s="701"/>
      <c r="CJ39" s="701"/>
      <c r="CK39" s="701"/>
      <c r="CL39" s="701"/>
      <c r="CM39" s="701"/>
      <c r="CN39" s="701"/>
      <c r="CO39" s="701"/>
      <c r="CP39" s="701"/>
      <c r="CQ39" s="702"/>
      <c r="CR39" s="685">
        <v>328331</v>
      </c>
      <c r="CS39" s="721"/>
      <c r="CT39" s="721"/>
      <c r="CU39" s="721"/>
      <c r="CV39" s="721"/>
      <c r="CW39" s="721"/>
      <c r="CX39" s="721"/>
      <c r="CY39" s="722"/>
      <c r="CZ39" s="690">
        <v>5</v>
      </c>
      <c r="DA39" s="719"/>
      <c r="DB39" s="719"/>
      <c r="DC39" s="723"/>
      <c r="DD39" s="694">
        <v>268553</v>
      </c>
      <c r="DE39" s="721"/>
      <c r="DF39" s="721"/>
      <c r="DG39" s="721"/>
      <c r="DH39" s="721"/>
      <c r="DI39" s="721"/>
      <c r="DJ39" s="721"/>
      <c r="DK39" s="722"/>
      <c r="DL39" s="694" t="s">
        <v>129</v>
      </c>
      <c r="DM39" s="721"/>
      <c r="DN39" s="721"/>
      <c r="DO39" s="721"/>
      <c r="DP39" s="721"/>
      <c r="DQ39" s="721"/>
      <c r="DR39" s="721"/>
      <c r="DS39" s="721"/>
      <c r="DT39" s="721"/>
      <c r="DU39" s="721"/>
      <c r="DV39" s="722"/>
      <c r="DW39" s="690" t="s">
        <v>225</v>
      </c>
      <c r="DX39" s="719"/>
      <c r="DY39" s="719"/>
      <c r="DZ39" s="719"/>
      <c r="EA39" s="719"/>
      <c r="EB39" s="719"/>
      <c r="EC39" s="720"/>
    </row>
    <row r="40" spans="2:133" ht="11.25" customHeight="1" x14ac:dyDescent="0.2">
      <c r="B40" s="682" t="s">
        <v>340</v>
      </c>
      <c r="C40" s="683"/>
      <c r="D40" s="683"/>
      <c r="E40" s="683"/>
      <c r="F40" s="683"/>
      <c r="G40" s="683"/>
      <c r="H40" s="683"/>
      <c r="I40" s="683"/>
      <c r="J40" s="683"/>
      <c r="K40" s="683"/>
      <c r="L40" s="683"/>
      <c r="M40" s="683"/>
      <c r="N40" s="683"/>
      <c r="O40" s="683"/>
      <c r="P40" s="683"/>
      <c r="Q40" s="684"/>
      <c r="R40" s="685" t="s">
        <v>129</v>
      </c>
      <c r="S40" s="686"/>
      <c r="T40" s="686"/>
      <c r="U40" s="686"/>
      <c r="V40" s="686"/>
      <c r="W40" s="686"/>
      <c r="X40" s="686"/>
      <c r="Y40" s="687"/>
      <c r="Z40" s="688" t="s">
        <v>138</v>
      </c>
      <c r="AA40" s="688"/>
      <c r="AB40" s="688"/>
      <c r="AC40" s="688"/>
      <c r="AD40" s="689" t="s">
        <v>225</v>
      </c>
      <c r="AE40" s="689"/>
      <c r="AF40" s="689"/>
      <c r="AG40" s="689"/>
      <c r="AH40" s="689"/>
      <c r="AI40" s="689"/>
      <c r="AJ40" s="689"/>
      <c r="AK40" s="689"/>
      <c r="AL40" s="690" t="s">
        <v>225</v>
      </c>
      <c r="AM40" s="691"/>
      <c r="AN40" s="691"/>
      <c r="AO40" s="692"/>
      <c r="AQ40" s="763" t="s">
        <v>341</v>
      </c>
      <c r="AR40" s="764"/>
      <c r="AS40" s="764"/>
      <c r="AT40" s="764"/>
      <c r="AU40" s="764"/>
      <c r="AV40" s="764"/>
      <c r="AW40" s="764"/>
      <c r="AX40" s="764"/>
      <c r="AY40" s="765"/>
      <c r="AZ40" s="685">
        <v>794</v>
      </c>
      <c r="BA40" s="686"/>
      <c r="BB40" s="686"/>
      <c r="BC40" s="686"/>
      <c r="BD40" s="721"/>
      <c r="BE40" s="721"/>
      <c r="BF40" s="752"/>
      <c r="BG40" s="772" t="s">
        <v>342</v>
      </c>
      <c r="BH40" s="773"/>
      <c r="BI40" s="773"/>
      <c r="BJ40" s="773"/>
      <c r="BK40" s="773"/>
      <c r="BL40" s="236"/>
      <c r="BM40" s="701" t="s">
        <v>343</v>
      </c>
      <c r="BN40" s="701"/>
      <c r="BO40" s="701"/>
      <c r="BP40" s="701"/>
      <c r="BQ40" s="701"/>
      <c r="BR40" s="701"/>
      <c r="BS40" s="701"/>
      <c r="BT40" s="701"/>
      <c r="BU40" s="702"/>
      <c r="BV40" s="685">
        <v>89</v>
      </c>
      <c r="BW40" s="686"/>
      <c r="BX40" s="686"/>
      <c r="BY40" s="686"/>
      <c r="BZ40" s="686"/>
      <c r="CA40" s="686"/>
      <c r="CB40" s="695"/>
      <c r="CD40" s="700" t="s">
        <v>344</v>
      </c>
      <c r="CE40" s="701"/>
      <c r="CF40" s="701"/>
      <c r="CG40" s="701"/>
      <c r="CH40" s="701"/>
      <c r="CI40" s="701"/>
      <c r="CJ40" s="701"/>
      <c r="CK40" s="701"/>
      <c r="CL40" s="701"/>
      <c r="CM40" s="701"/>
      <c r="CN40" s="701"/>
      <c r="CO40" s="701"/>
      <c r="CP40" s="701"/>
      <c r="CQ40" s="702"/>
      <c r="CR40" s="685">
        <v>76046</v>
      </c>
      <c r="CS40" s="686"/>
      <c r="CT40" s="686"/>
      <c r="CU40" s="686"/>
      <c r="CV40" s="686"/>
      <c r="CW40" s="686"/>
      <c r="CX40" s="686"/>
      <c r="CY40" s="687"/>
      <c r="CZ40" s="690">
        <v>1.2</v>
      </c>
      <c r="DA40" s="719"/>
      <c r="DB40" s="719"/>
      <c r="DC40" s="723"/>
      <c r="DD40" s="694">
        <v>37463</v>
      </c>
      <c r="DE40" s="686"/>
      <c r="DF40" s="686"/>
      <c r="DG40" s="686"/>
      <c r="DH40" s="686"/>
      <c r="DI40" s="686"/>
      <c r="DJ40" s="686"/>
      <c r="DK40" s="687"/>
      <c r="DL40" s="694" t="s">
        <v>129</v>
      </c>
      <c r="DM40" s="686"/>
      <c r="DN40" s="686"/>
      <c r="DO40" s="686"/>
      <c r="DP40" s="686"/>
      <c r="DQ40" s="686"/>
      <c r="DR40" s="686"/>
      <c r="DS40" s="686"/>
      <c r="DT40" s="686"/>
      <c r="DU40" s="686"/>
      <c r="DV40" s="687"/>
      <c r="DW40" s="690" t="s">
        <v>129</v>
      </c>
      <c r="DX40" s="719"/>
      <c r="DY40" s="719"/>
      <c r="DZ40" s="719"/>
      <c r="EA40" s="719"/>
      <c r="EB40" s="719"/>
      <c r="EC40" s="720"/>
    </row>
    <row r="41" spans="2:133" ht="11.25" customHeight="1" x14ac:dyDescent="0.2">
      <c r="B41" s="682" t="s">
        <v>345</v>
      </c>
      <c r="C41" s="683"/>
      <c r="D41" s="683"/>
      <c r="E41" s="683"/>
      <c r="F41" s="683"/>
      <c r="G41" s="683"/>
      <c r="H41" s="683"/>
      <c r="I41" s="683"/>
      <c r="J41" s="683"/>
      <c r="K41" s="683"/>
      <c r="L41" s="683"/>
      <c r="M41" s="683"/>
      <c r="N41" s="683"/>
      <c r="O41" s="683"/>
      <c r="P41" s="683"/>
      <c r="Q41" s="684"/>
      <c r="R41" s="685" t="s">
        <v>225</v>
      </c>
      <c r="S41" s="686"/>
      <c r="T41" s="686"/>
      <c r="U41" s="686"/>
      <c r="V41" s="686"/>
      <c r="W41" s="686"/>
      <c r="X41" s="686"/>
      <c r="Y41" s="687"/>
      <c r="Z41" s="688" t="s">
        <v>225</v>
      </c>
      <c r="AA41" s="688"/>
      <c r="AB41" s="688"/>
      <c r="AC41" s="688"/>
      <c r="AD41" s="689" t="s">
        <v>225</v>
      </c>
      <c r="AE41" s="689"/>
      <c r="AF41" s="689"/>
      <c r="AG41" s="689"/>
      <c r="AH41" s="689"/>
      <c r="AI41" s="689"/>
      <c r="AJ41" s="689"/>
      <c r="AK41" s="689"/>
      <c r="AL41" s="690" t="s">
        <v>129</v>
      </c>
      <c r="AM41" s="691"/>
      <c r="AN41" s="691"/>
      <c r="AO41" s="692"/>
      <c r="AQ41" s="763" t="s">
        <v>346</v>
      </c>
      <c r="AR41" s="764"/>
      <c r="AS41" s="764"/>
      <c r="AT41" s="764"/>
      <c r="AU41" s="764"/>
      <c r="AV41" s="764"/>
      <c r="AW41" s="764"/>
      <c r="AX41" s="764"/>
      <c r="AY41" s="765"/>
      <c r="AZ41" s="685">
        <v>99976</v>
      </c>
      <c r="BA41" s="686"/>
      <c r="BB41" s="686"/>
      <c r="BC41" s="686"/>
      <c r="BD41" s="721"/>
      <c r="BE41" s="721"/>
      <c r="BF41" s="752"/>
      <c r="BG41" s="772"/>
      <c r="BH41" s="773"/>
      <c r="BI41" s="773"/>
      <c r="BJ41" s="773"/>
      <c r="BK41" s="773"/>
      <c r="BL41" s="236"/>
      <c r="BM41" s="701" t="s">
        <v>347</v>
      </c>
      <c r="BN41" s="701"/>
      <c r="BO41" s="701"/>
      <c r="BP41" s="701"/>
      <c r="BQ41" s="701"/>
      <c r="BR41" s="701"/>
      <c r="BS41" s="701"/>
      <c r="BT41" s="701"/>
      <c r="BU41" s="702"/>
      <c r="BV41" s="685">
        <v>1</v>
      </c>
      <c r="BW41" s="686"/>
      <c r="BX41" s="686"/>
      <c r="BY41" s="686"/>
      <c r="BZ41" s="686"/>
      <c r="CA41" s="686"/>
      <c r="CB41" s="695"/>
      <c r="CD41" s="700" t="s">
        <v>348</v>
      </c>
      <c r="CE41" s="701"/>
      <c r="CF41" s="701"/>
      <c r="CG41" s="701"/>
      <c r="CH41" s="701"/>
      <c r="CI41" s="701"/>
      <c r="CJ41" s="701"/>
      <c r="CK41" s="701"/>
      <c r="CL41" s="701"/>
      <c r="CM41" s="701"/>
      <c r="CN41" s="701"/>
      <c r="CO41" s="701"/>
      <c r="CP41" s="701"/>
      <c r="CQ41" s="702"/>
      <c r="CR41" s="685" t="s">
        <v>129</v>
      </c>
      <c r="CS41" s="721"/>
      <c r="CT41" s="721"/>
      <c r="CU41" s="721"/>
      <c r="CV41" s="721"/>
      <c r="CW41" s="721"/>
      <c r="CX41" s="721"/>
      <c r="CY41" s="722"/>
      <c r="CZ41" s="690" t="s">
        <v>129</v>
      </c>
      <c r="DA41" s="719"/>
      <c r="DB41" s="719"/>
      <c r="DC41" s="723"/>
      <c r="DD41" s="694" t="s">
        <v>129</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2">
      <c r="B42" s="682" t="s">
        <v>349</v>
      </c>
      <c r="C42" s="683"/>
      <c r="D42" s="683"/>
      <c r="E42" s="683"/>
      <c r="F42" s="683"/>
      <c r="G42" s="683"/>
      <c r="H42" s="683"/>
      <c r="I42" s="683"/>
      <c r="J42" s="683"/>
      <c r="K42" s="683"/>
      <c r="L42" s="683"/>
      <c r="M42" s="683"/>
      <c r="N42" s="683"/>
      <c r="O42" s="683"/>
      <c r="P42" s="683"/>
      <c r="Q42" s="684"/>
      <c r="R42" s="685">
        <v>109500</v>
      </c>
      <c r="S42" s="686"/>
      <c r="T42" s="686"/>
      <c r="U42" s="686"/>
      <c r="V42" s="686"/>
      <c r="W42" s="686"/>
      <c r="X42" s="686"/>
      <c r="Y42" s="687"/>
      <c r="Z42" s="688">
        <v>1.7</v>
      </c>
      <c r="AA42" s="688"/>
      <c r="AB42" s="688"/>
      <c r="AC42" s="688"/>
      <c r="AD42" s="689" t="s">
        <v>138</v>
      </c>
      <c r="AE42" s="689"/>
      <c r="AF42" s="689"/>
      <c r="AG42" s="689"/>
      <c r="AH42" s="689"/>
      <c r="AI42" s="689"/>
      <c r="AJ42" s="689"/>
      <c r="AK42" s="689"/>
      <c r="AL42" s="690" t="s">
        <v>129</v>
      </c>
      <c r="AM42" s="691"/>
      <c r="AN42" s="691"/>
      <c r="AO42" s="692"/>
      <c r="AQ42" s="784" t="s">
        <v>341</v>
      </c>
      <c r="AR42" s="785"/>
      <c r="AS42" s="785"/>
      <c r="AT42" s="785"/>
      <c r="AU42" s="785"/>
      <c r="AV42" s="785"/>
      <c r="AW42" s="785"/>
      <c r="AX42" s="785"/>
      <c r="AY42" s="786"/>
      <c r="AZ42" s="776">
        <v>403509</v>
      </c>
      <c r="BA42" s="777"/>
      <c r="BB42" s="777"/>
      <c r="BC42" s="777"/>
      <c r="BD42" s="756"/>
      <c r="BE42" s="756"/>
      <c r="BF42" s="758"/>
      <c r="BG42" s="774"/>
      <c r="BH42" s="775"/>
      <c r="BI42" s="775"/>
      <c r="BJ42" s="775"/>
      <c r="BK42" s="775"/>
      <c r="BL42" s="237"/>
      <c r="BM42" s="711" t="s">
        <v>350</v>
      </c>
      <c r="BN42" s="711"/>
      <c r="BO42" s="711"/>
      <c r="BP42" s="711"/>
      <c r="BQ42" s="711"/>
      <c r="BR42" s="711"/>
      <c r="BS42" s="711"/>
      <c r="BT42" s="711"/>
      <c r="BU42" s="712"/>
      <c r="BV42" s="776">
        <v>328</v>
      </c>
      <c r="BW42" s="777"/>
      <c r="BX42" s="777"/>
      <c r="BY42" s="777"/>
      <c r="BZ42" s="777"/>
      <c r="CA42" s="777"/>
      <c r="CB42" s="783"/>
      <c r="CD42" s="682" t="s">
        <v>351</v>
      </c>
      <c r="CE42" s="683"/>
      <c r="CF42" s="683"/>
      <c r="CG42" s="683"/>
      <c r="CH42" s="683"/>
      <c r="CI42" s="683"/>
      <c r="CJ42" s="683"/>
      <c r="CK42" s="683"/>
      <c r="CL42" s="683"/>
      <c r="CM42" s="683"/>
      <c r="CN42" s="683"/>
      <c r="CO42" s="683"/>
      <c r="CP42" s="683"/>
      <c r="CQ42" s="684"/>
      <c r="CR42" s="685">
        <v>1120202</v>
      </c>
      <c r="CS42" s="686"/>
      <c r="CT42" s="686"/>
      <c r="CU42" s="686"/>
      <c r="CV42" s="686"/>
      <c r="CW42" s="686"/>
      <c r="CX42" s="686"/>
      <c r="CY42" s="687"/>
      <c r="CZ42" s="690">
        <v>17.2</v>
      </c>
      <c r="DA42" s="691"/>
      <c r="DB42" s="691"/>
      <c r="DC42" s="703"/>
      <c r="DD42" s="694">
        <v>225791</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2">
      <c r="B43" s="735" t="s">
        <v>352</v>
      </c>
      <c r="C43" s="736"/>
      <c r="D43" s="736"/>
      <c r="E43" s="736"/>
      <c r="F43" s="736"/>
      <c r="G43" s="736"/>
      <c r="H43" s="736"/>
      <c r="I43" s="736"/>
      <c r="J43" s="736"/>
      <c r="K43" s="736"/>
      <c r="L43" s="736"/>
      <c r="M43" s="736"/>
      <c r="N43" s="736"/>
      <c r="O43" s="736"/>
      <c r="P43" s="736"/>
      <c r="Q43" s="737"/>
      <c r="R43" s="776">
        <v>6561250</v>
      </c>
      <c r="S43" s="777"/>
      <c r="T43" s="777"/>
      <c r="U43" s="777"/>
      <c r="V43" s="777"/>
      <c r="W43" s="777"/>
      <c r="X43" s="777"/>
      <c r="Y43" s="778"/>
      <c r="Z43" s="779">
        <v>100</v>
      </c>
      <c r="AA43" s="779"/>
      <c r="AB43" s="779"/>
      <c r="AC43" s="779"/>
      <c r="AD43" s="780">
        <v>3370178</v>
      </c>
      <c r="AE43" s="780"/>
      <c r="AF43" s="780"/>
      <c r="AG43" s="780"/>
      <c r="AH43" s="780"/>
      <c r="AI43" s="780"/>
      <c r="AJ43" s="780"/>
      <c r="AK43" s="780"/>
      <c r="AL43" s="781">
        <v>100</v>
      </c>
      <c r="AM43" s="757"/>
      <c r="AN43" s="757"/>
      <c r="AO43" s="782"/>
      <c r="BV43" s="238"/>
      <c r="BW43" s="238"/>
      <c r="BX43" s="238"/>
      <c r="BY43" s="238"/>
      <c r="BZ43" s="238"/>
      <c r="CA43" s="238"/>
      <c r="CB43" s="238"/>
      <c r="CD43" s="682" t="s">
        <v>353</v>
      </c>
      <c r="CE43" s="683"/>
      <c r="CF43" s="683"/>
      <c r="CG43" s="683"/>
      <c r="CH43" s="683"/>
      <c r="CI43" s="683"/>
      <c r="CJ43" s="683"/>
      <c r="CK43" s="683"/>
      <c r="CL43" s="683"/>
      <c r="CM43" s="683"/>
      <c r="CN43" s="683"/>
      <c r="CO43" s="683"/>
      <c r="CP43" s="683"/>
      <c r="CQ43" s="684"/>
      <c r="CR43" s="685">
        <v>26686</v>
      </c>
      <c r="CS43" s="721"/>
      <c r="CT43" s="721"/>
      <c r="CU43" s="721"/>
      <c r="CV43" s="721"/>
      <c r="CW43" s="721"/>
      <c r="CX43" s="721"/>
      <c r="CY43" s="722"/>
      <c r="CZ43" s="690">
        <v>0.4</v>
      </c>
      <c r="DA43" s="719"/>
      <c r="DB43" s="719"/>
      <c r="DC43" s="723"/>
      <c r="DD43" s="694">
        <v>26686</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301</v>
      </c>
      <c r="CE44" s="798"/>
      <c r="CF44" s="682" t="s">
        <v>354</v>
      </c>
      <c r="CG44" s="683"/>
      <c r="CH44" s="683"/>
      <c r="CI44" s="683"/>
      <c r="CJ44" s="683"/>
      <c r="CK44" s="683"/>
      <c r="CL44" s="683"/>
      <c r="CM44" s="683"/>
      <c r="CN44" s="683"/>
      <c r="CO44" s="683"/>
      <c r="CP44" s="683"/>
      <c r="CQ44" s="684"/>
      <c r="CR44" s="685">
        <v>782525</v>
      </c>
      <c r="CS44" s="686"/>
      <c r="CT44" s="686"/>
      <c r="CU44" s="686"/>
      <c r="CV44" s="686"/>
      <c r="CW44" s="686"/>
      <c r="CX44" s="686"/>
      <c r="CY44" s="687"/>
      <c r="CZ44" s="690">
        <v>12</v>
      </c>
      <c r="DA44" s="691"/>
      <c r="DB44" s="691"/>
      <c r="DC44" s="703"/>
      <c r="DD44" s="694">
        <v>160508</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2">
      <c r="B45" s="240" t="s">
        <v>355</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356</v>
      </c>
      <c r="CG45" s="683"/>
      <c r="CH45" s="683"/>
      <c r="CI45" s="683"/>
      <c r="CJ45" s="683"/>
      <c r="CK45" s="683"/>
      <c r="CL45" s="683"/>
      <c r="CM45" s="683"/>
      <c r="CN45" s="683"/>
      <c r="CO45" s="683"/>
      <c r="CP45" s="683"/>
      <c r="CQ45" s="684"/>
      <c r="CR45" s="685">
        <v>273328</v>
      </c>
      <c r="CS45" s="721"/>
      <c r="CT45" s="721"/>
      <c r="CU45" s="721"/>
      <c r="CV45" s="721"/>
      <c r="CW45" s="721"/>
      <c r="CX45" s="721"/>
      <c r="CY45" s="722"/>
      <c r="CZ45" s="690">
        <v>4.2</v>
      </c>
      <c r="DA45" s="719"/>
      <c r="DB45" s="719"/>
      <c r="DC45" s="723"/>
      <c r="DD45" s="694">
        <v>39664</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2">
      <c r="B46" s="241" t="s">
        <v>357</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358</v>
      </c>
      <c r="CG46" s="683"/>
      <c r="CH46" s="683"/>
      <c r="CI46" s="683"/>
      <c r="CJ46" s="683"/>
      <c r="CK46" s="683"/>
      <c r="CL46" s="683"/>
      <c r="CM46" s="683"/>
      <c r="CN46" s="683"/>
      <c r="CO46" s="683"/>
      <c r="CP46" s="683"/>
      <c r="CQ46" s="684"/>
      <c r="CR46" s="685">
        <v>488464</v>
      </c>
      <c r="CS46" s="686"/>
      <c r="CT46" s="686"/>
      <c r="CU46" s="686"/>
      <c r="CV46" s="686"/>
      <c r="CW46" s="686"/>
      <c r="CX46" s="686"/>
      <c r="CY46" s="687"/>
      <c r="CZ46" s="690">
        <v>7.5</v>
      </c>
      <c r="DA46" s="691"/>
      <c r="DB46" s="691"/>
      <c r="DC46" s="703"/>
      <c r="DD46" s="694">
        <v>119111</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2">
      <c r="B47" s="242" t="s">
        <v>359</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360</v>
      </c>
      <c r="CG47" s="683"/>
      <c r="CH47" s="683"/>
      <c r="CI47" s="683"/>
      <c r="CJ47" s="683"/>
      <c r="CK47" s="683"/>
      <c r="CL47" s="683"/>
      <c r="CM47" s="683"/>
      <c r="CN47" s="683"/>
      <c r="CO47" s="683"/>
      <c r="CP47" s="683"/>
      <c r="CQ47" s="684"/>
      <c r="CR47" s="685">
        <v>337677</v>
      </c>
      <c r="CS47" s="721"/>
      <c r="CT47" s="721"/>
      <c r="CU47" s="721"/>
      <c r="CV47" s="721"/>
      <c r="CW47" s="721"/>
      <c r="CX47" s="721"/>
      <c r="CY47" s="722"/>
      <c r="CZ47" s="690">
        <v>5.2</v>
      </c>
      <c r="DA47" s="719"/>
      <c r="DB47" s="719"/>
      <c r="DC47" s="723"/>
      <c r="DD47" s="694">
        <v>65283</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ht="11"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361</v>
      </c>
      <c r="CG48" s="683"/>
      <c r="CH48" s="683"/>
      <c r="CI48" s="683"/>
      <c r="CJ48" s="683"/>
      <c r="CK48" s="683"/>
      <c r="CL48" s="683"/>
      <c r="CM48" s="683"/>
      <c r="CN48" s="683"/>
      <c r="CO48" s="683"/>
      <c r="CP48" s="683"/>
      <c r="CQ48" s="684"/>
      <c r="CR48" s="685" t="s">
        <v>225</v>
      </c>
      <c r="CS48" s="686"/>
      <c r="CT48" s="686"/>
      <c r="CU48" s="686"/>
      <c r="CV48" s="686"/>
      <c r="CW48" s="686"/>
      <c r="CX48" s="686"/>
      <c r="CY48" s="687"/>
      <c r="CZ48" s="690" t="s">
        <v>225</v>
      </c>
      <c r="DA48" s="691"/>
      <c r="DB48" s="691"/>
      <c r="DC48" s="703"/>
      <c r="DD48" s="694" t="s">
        <v>129</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362</v>
      </c>
      <c r="CE49" s="736"/>
      <c r="CF49" s="736"/>
      <c r="CG49" s="736"/>
      <c r="CH49" s="736"/>
      <c r="CI49" s="736"/>
      <c r="CJ49" s="736"/>
      <c r="CK49" s="736"/>
      <c r="CL49" s="736"/>
      <c r="CM49" s="736"/>
      <c r="CN49" s="736"/>
      <c r="CO49" s="736"/>
      <c r="CP49" s="736"/>
      <c r="CQ49" s="737"/>
      <c r="CR49" s="776">
        <v>6510348</v>
      </c>
      <c r="CS49" s="756"/>
      <c r="CT49" s="756"/>
      <c r="CU49" s="756"/>
      <c r="CV49" s="756"/>
      <c r="CW49" s="756"/>
      <c r="CX49" s="756"/>
      <c r="CY49" s="787"/>
      <c r="CZ49" s="781">
        <v>100</v>
      </c>
      <c r="DA49" s="788"/>
      <c r="DB49" s="788"/>
      <c r="DC49" s="789"/>
      <c r="DD49" s="790">
        <v>4089065</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yp8JW/WpkHHa0L1wTxsB/YQdKWzybD6gbQWUNsRrYZMGGfddx/iYvENALeCVTYw4v0VxDkcufPyrb823ckcXjw==" saltValue="fDd7Z4wCvw1FlPQF2mbyJ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 zeroHeight="1" x14ac:dyDescent="0.2"/>
  <cols>
    <col min="1" max="130" width="2.7265625" style="291" customWidth="1"/>
    <col min="131" max="131" width="1.63281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363</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364</v>
      </c>
      <c r="DK2" s="833"/>
      <c r="DL2" s="833"/>
      <c r="DM2" s="833"/>
      <c r="DN2" s="833"/>
      <c r="DO2" s="834"/>
      <c r="DP2" s="251"/>
      <c r="DQ2" s="832" t="s">
        <v>365</v>
      </c>
      <c r="DR2" s="833"/>
      <c r="DS2" s="833"/>
      <c r="DT2" s="833"/>
      <c r="DU2" s="833"/>
      <c r="DV2" s="833"/>
      <c r="DW2" s="833"/>
      <c r="DX2" s="833"/>
      <c r="DY2" s="833"/>
      <c r="DZ2" s="834"/>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835" t="s">
        <v>366</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367</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826" t="s">
        <v>368</v>
      </c>
      <c r="B5" s="827"/>
      <c r="C5" s="827"/>
      <c r="D5" s="827"/>
      <c r="E5" s="827"/>
      <c r="F5" s="827"/>
      <c r="G5" s="827"/>
      <c r="H5" s="827"/>
      <c r="I5" s="827"/>
      <c r="J5" s="827"/>
      <c r="K5" s="827"/>
      <c r="L5" s="827"/>
      <c r="M5" s="827"/>
      <c r="N5" s="827"/>
      <c r="O5" s="827"/>
      <c r="P5" s="828"/>
      <c r="Q5" s="803" t="s">
        <v>369</v>
      </c>
      <c r="R5" s="804"/>
      <c r="S5" s="804"/>
      <c r="T5" s="804"/>
      <c r="U5" s="805"/>
      <c r="V5" s="803" t="s">
        <v>370</v>
      </c>
      <c r="W5" s="804"/>
      <c r="X5" s="804"/>
      <c r="Y5" s="804"/>
      <c r="Z5" s="805"/>
      <c r="AA5" s="803" t="s">
        <v>371</v>
      </c>
      <c r="AB5" s="804"/>
      <c r="AC5" s="804"/>
      <c r="AD5" s="804"/>
      <c r="AE5" s="804"/>
      <c r="AF5" s="836" t="s">
        <v>372</v>
      </c>
      <c r="AG5" s="804"/>
      <c r="AH5" s="804"/>
      <c r="AI5" s="804"/>
      <c r="AJ5" s="815"/>
      <c r="AK5" s="804" t="s">
        <v>373</v>
      </c>
      <c r="AL5" s="804"/>
      <c r="AM5" s="804"/>
      <c r="AN5" s="804"/>
      <c r="AO5" s="805"/>
      <c r="AP5" s="803" t="s">
        <v>374</v>
      </c>
      <c r="AQ5" s="804"/>
      <c r="AR5" s="804"/>
      <c r="AS5" s="804"/>
      <c r="AT5" s="805"/>
      <c r="AU5" s="803" t="s">
        <v>375</v>
      </c>
      <c r="AV5" s="804"/>
      <c r="AW5" s="804"/>
      <c r="AX5" s="804"/>
      <c r="AY5" s="815"/>
      <c r="AZ5" s="258"/>
      <c r="BA5" s="258"/>
      <c r="BB5" s="258"/>
      <c r="BC5" s="258"/>
      <c r="BD5" s="258"/>
      <c r="BE5" s="259"/>
      <c r="BF5" s="259"/>
      <c r="BG5" s="259"/>
      <c r="BH5" s="259"/>
      <c r="BI5" s="259"/>
      <c r="BJ5" s="259"/>
      <c r="BK5" s="259"/>
      <c r="BL5" s="259"/>
      <c r="BM5" s="259"/>
      <c r="BN5" s="259"/>
      <c r="BO5" s="259"/>
      <c r="BP5" s="259"/>
      <c r="BQ5" s="826" t="s">
        <v>376</v>
      </c>
      <c r="BR5" s="827"/>
      <c r="BS5" s="827"/>
      <c r="BT5" s="827"/>
      <c r="BU5" s="827"/>
      <c r="BV5" s="827"/>
      <c r="BW5" s="827"/>
      <c r="BX5" s="827"/>
      <c r="BY5" s="827"/>
      <c r="BZ5" s="827"/>
      <c r="CA5" s="827"/>
      <c r="CB5" s="827"/>
      <c r="CC5" s="827"/>
      <c r="CD5" s="827"/>
      <c r="CE5" s="827"/>
      <c r="CF5" s="827"/>
      <c r="CG5" s="828"/>
      <c r="CH5" s="803" t="s">
        <v>377</v>
      </c>
      <c r="CI5" s="804"/>
      <c r="CJ5" s="804"/>
      <c r="CK5" s="804"/>
      <c r="CL5" s="805"/>
      <c r="CM5" s="803" t="s">
        <v>378</v>
      </c>
      <c r="CN5" s="804"/>
      <c r="CO5" s="804"/>
      <c r="CP5" s="804"/>
      <c r="CQ5" s="805"/>
      <c r="CR5" s="803" t="s">
        <v>379</v>
      </c>
      <c r="CS5" s="804"/>
      <c r="CT5" s="804"/>
      <c r="CU5" s="804"/>
      <c r="CV5" s="805"/>
      <c r="CW5" s="803" t="s">
        <v>380</v>
      </c>
      <c r="CX5" s="804"/>
      <c r="CY5" s="804"/>
      <c r="CZ5" s="804"/>
      <c r="DA5" s="805"/>
      <c r="DB5" s="803" t="s">
        <v>381</v>
      </c>
      <c r="DC5" s="804"/>
      <c r="DD5" s="804"/>
      <c r="DE5" s="804"/>
      <c r="DF5" s="805"/>
      <c r="DG5" s="809" t="s">
        <v>382</v>
      </c>
      <c r="DH5" s="810"/>
      <c r="DI5" s="810"/>
      <c r="DJ5" s="810"/>
      <c r="DK5" s="811"/>
      <c r="DL5" s="809" t="s">
        <v>383</v>
      </c>
      <c r="DM5" s="810"/>
      <c r="DN5" s="810"/>
      <c r="DO5" s="810"/>
      <c r="DP5" s="811"/>
      <c r="DQ5" s="803" t="s">
        <v>384</v>
      </c>
      <c r="DR5" s="804"/>
      <c r="DS5" s="804"/>
      <c r="DT5" s="804"/>
      <c r="DU5" s="805"/>
      <c r="DV5" s="803" t="s">
        <v>375</v>
      </c>
      <c r="DW5" s="804"/>
      <c r="DX5" s="804"/>
      <c r="DY5" s="804"/>
      <c r="DZ5" s="815"/>
      <c r="EA5" s="256"/>
    </row>
    <row r="6" spans="1:131" s="257" customFormat="1" ht="26.25" customHeight="1" thickBot="1" x14ac:dyDescent="0.25">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2">
      <c r="A7" s="260">
        <v>1</v>
      </c>
      <c r="B7" s="817" t="s">
        <v>385</v>
      </c>
      <c r="C7" s="818"/>
      <c r="D7" s="818"/>
      <c r="E7" s="818"/>
      <c r="F7" s="818"/>
      <c r="G7" s="818"/>
      <c r="H7" s="818"/>
      <c r="I7" s="818"/>
      <c r="J7" s="818"/>
      <c r="K7" s="818"/>
      <c r="L7" s="818"/>
      <c r="M7" s="818"/>
      <c r="N7" s="818"/>
      <c r="O7" s="818"/>
      <c r="P7" s="819"/>
      <c r="Q7" s="820">
        <v>6566</v>
      </c>
      <c r="R7" s="821"/>
      <c r="S7" s="821"/>
      <c r="T7" s="821"/>
      <c r="U7" s="821"/>
      <c r="V7" s="821">
        <v>6515</v>
      </c>
      <c r="W7" s="821"/>
      <c r="X7" s="821"/>
      <c r="Y7" s="821"/>
      <c r="Z7" s="821"/>
      <c r="AA7" s="821">
        <v>51</v>
      </c>
      <c r="AB7" s="821"/>
      <c r="AC7" s="821"/>
      <c r="AD7" s="821"/>
      <c r="AE7" s="822"/>
      <c r="AF7" s="823">
        <v>23</v>
      </c>
      <c r="AG7" s="824"/>
      <c r="AH7" s="824"/>
      <c r="AI7" s="824"/>
      <c r="AJ7" s="825"/>
      <c r="AK7" s="860" t="s">
        <v>506</v>
      </c>
      <c r="AL7" s="861"/>
      <c r="AM7" s="861"/>
      <c r="AN7" s="861"/>
      <c r="AO7" s="861"/>
      <c r="AP7" s="861">
        <v>5377</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576</v>
      </c>
      <c r="BT7" s="865"/>
      <c r="BU7" s="865"/>
      <c r="BV7" s="865"/>
      <c r="BW7" s="865"/>
      <c r="BX7" s="865"/>
      <c r="BY7" s="865"/>
      <c r="BZ7" s="865"/>
      <c r="CA7" s="865"/>
      <c r="CB7" s="865"/>
      <c r="CC7" s="865"/>
      <c r="CD7" s="865"/>
      <c r="CE7" s="865"/>
      <c r="CF7" s="865"/>
      <c r="CG7" s="866"/>
      <c r="CH7" s="857">
        <v>-1</v>
      </c>
      <c r="CI7" s="858"/>
      <c r="CJ7" s="858"/>
      <c r="CK7" s="858"/>
      <c r="CL7" s="859"/>
      <c r="CM7" s="857">
        <v>51</v>
      </c>
      <c r="CN7" s="858"/>
      <c r="CO7" s="858"/>
      <c r="CP7" s="858"/>
      <c r="CQ7" s="859"/>
      <c r="CR7" s="857">
        <v>5</v>
      </c>
      <c r="CS7" s="858"/>
      <c r="CT7" s="858"/>
      <c r="CU7" s="858"/>
      <c r="CV7" s="859"/>
      <c r="CW7" s="857" t="s">
        <v>574</v>
      </c>
      <c r="CX7" s="858"/>
      <c r="CY7" s="858"/>
      <c r="CZ7" s="858"/>
      <c r="DA7" s="859"/>
      <c r="DB7" s="857" t="s">
        <v>574</v>
      </c>
      <c r="DC7" s="858"/>
      <c r="DD7" s="858"/>
      <c r="DE7" s="858"/>
      <c r="DF7" s="859"/>
      <c r="DG7" s="857" t="s">
        <v>574</v>
      </c>
      <c r="DH7" s="858"/>
      <c r="DI7" s="858"/>
      <c r="DJ7" s="858"/>
      <c r="DK7" s="859"/>
      <c r="DL7" s="857" t="s">
        <v>574</v>
      </c>
      <c r="DM7" s="858"/>
      <c r="DN7" s="858"/>
      <c r="DO7" s="858"/>
      <c r="DP7" s="859"/>
      <c r="DQ7" s="857" t="s">
        <v>574</v>
      </c>
      <c r="DR7" s="858"/>
      <c r="DS7" s="858"/>
      <c r="DT7" s="858"/>
      <c r="DU7" s="859"/>
      <c r="DV7" s="838"/>
      <c r="DW7" s="839"/>
      <c r="DX7" s="839"/>
      <c r="DY7" s="839"/>
      <c r="DZ7" s="840"/>
      <c r="EA7" s="256"/>
    </row>
    <row r="8" spans="1:131" s="257" customFormat="1" ht="26.25" customHeight="1" x14ac:dyDescent="0.2">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t="s">
        <v>583</v>
      </c>
      <c r="BS8" s="854" t="s">
        <v>577</v>
      </c>
      <c r="BT8" s="855"/>
      <c r="BU8" s="855"/>
      <c r="BV8" s="855"/>
      <c r="BW8" s="855"/>
      <c r="BX8" s="855"/>
      <c r="BY8" s="855"/>
      <c r="BZ8" s="855"/>
      <c r="CA8" s="855"/>
      <c r="CB8" s="855"/>
      <c r="CC8" s="855"/>
      <c r="CD8" s="855"/>
      <c r="CE8" s="855"/>
      <c r="CF8" s="855"/>
      <c r="CG8" s="856"/>
      <c r="CH8" s="867" t="s">
        <v>574</v>
      </c>
      <c r="CI8" s="868"/>
      <c r="CJ8" s="868"/>
      <c r="CK8" s="868"/>
      <c r="CL8" s="869"/>
      <c r="CM8" s="867" t="s">
        <v>574</v>
      </c>
      <c r="CN8" s="868"/>
      <c r="CO8" s="868"/>
      <c r="CP8" s="868"/>
      <c r="CQ8" s="869"/>
      <c r="CR8" s="867" t="s">
        <v>574</v>
      </c>
      <c r="CS8" s="868"/>
      <c r="CT8" s="868"/>
      <c r="CU8" s="868"/>
      <c r="CV8" s="869"/>
      <c r="CW8" s="867" t="s">
        <v>574</v>
      </c>
      <c r="CX8" s="868"/>
      <c r="CY8" s="868"/>
      <c r="CZ8" s="868"/>
      <c r="DA8" s="869"/>
      <c r="DB8" s="867" t="s">
        <v>574</v>
      </c>
      <c r="DC8" s="868"/>
      <c r="DD8" s="868"/>
      <c r="DE8" s="868"/>
      <c r="DF8" s="869"/>
      <c r="DG8" s="867" t="s">
        <v>574</v>
      </c>
      <c r="DH8" s="868"/>
      <c r="DI8" s="868"/>
      <c r="DJ8" s="868"/>
      <c r="DK8" s="869"/>
      <c r="DL8" s="867" t="s">
        <v>574</v>
      </c>
      <c r="DM8" s="868"/>
      <c r="DN8" s="868"/>
      <c r="DO8" s="868"/>
      <c r="DP8" s="869"/>
      <c r="DQ8" s="867">
        <v>27</v>
      </c>
      <c r="DR8" s="868"/>
      <c r="DS8" s="868"/>
      <c r="DT8" s="868"/>
      <c r="DU8" s="869"/>
      <c r="DV8" s="870"/>
      <c r="DW8" s="871"/>
      <c r="DX8" s="871"/>
      <c r="DY8" s="871"/>
      <c r="DZ8" s="872"/>
      <c r="EA8" s="256"/>
    </row>
    <row r="9" spans="1:131" s="257" customFormat="1" ht="26.25" customHeight="1" x14ac:dyDescent="0.2">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2">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2">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2">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2">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2">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2">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2">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2">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2">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2">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2">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5">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2">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386</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5">
      <c r="A23" s="266" t="s">
        <v>387</v>
      </c>
      <c r="B23" s="876" t="s">
        <v>388</v>
      </c>
      <c r="C23" s="877"/>
      <c r="D23" s="877"/>
      <c r="E23" s="877"/>
      <c r="F23" s="877"/>
      <c r="G23" s="877"/>
      <c r="H23" s="877"/>
      <c r="I23" s="877"/>
      <c r="J23" s="877"/>
      <c r="K23" s="877"/>
      <c r="L23" s="877"/>
      <c r="M23" s="877"/>
      <c r="N23" s="877"/>
      <c r="O23" s="877"/>
      <c r="P23" s="878"/>
      <c r="Q23" s="879">
        <v>6566</v>
      </c>
      <c r="R23" s="880"/>
      <c r="S23" s="880"/>
      <c r="T23" s="880"/>
      <c r="U23" s="880"/>
      <c r="V23" s="880">
        <v>6515</v>
      </c>
      <c r="W23" s="880"/>
      <c r="X23" s="880"/>
      <c r="Y23" s="880"/>
      <c r="Z23" s="880"/>
      <c r="AA23" s="880">
        <v>51</v>
      </c>
      <c r="AB23" s="880"/>
      <c r="AC23" s="880"/>
      <c r="AD23" s="880"/>
      <c r="AE23" s="881"/>
      <c r="AF23" s="882">
        <v>23</v>
      </c>
      <c r="AG23" s="880"/>
      <c r="AH23" s="880"/>
      <c r="AI23" s="880"/>
      <c r="AJ23" s="883"/>
      <c r="AK23" s="884"/>
      <c r="AL23" s="885"/>
      <c r="AM23" s="885"/>
      <c r="AN23" s="885"/>
      <c r="AO23" s="885"/>
      <c r="AP23" s="880">
        <v>5377</v>
      </c>
      <c r="AQ23" s="880"/>
      <c r="AR23" s="880"/>
      <c r="AS23" s="880"/>
      <c r="AT23" s="880"/>
      <c r="AU23" s="886"/>
      <c r="AV23" s="886"/>
      <c r="AW23" s="886"/>
      <c r="AX23" s="886"/>
      <c r="AY23" s="887"/>
      <c r="AZ23" s="895" t="s">
        <v>389</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2">
      <c r="A24" s="894" t="s">
        <v>390</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5">
      <c r="A25" s="835" t="s">
        <v>391</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2">
      <c r="A26" s="826" t="s">
        <v>368</v>
      </c>
      <c r="B26" s="827"/>
      <c r="C26" s="827"/>
      <c r="D26" s="827"/>
      <c r="E26" s="827"/>
      <c r="F26" s="827"/>
      <c r="G26" s="827"/>
      <c r="H26" s="827"/>
      <c r="I26" s="827"/>
      <c r="J26" s="827"/>
      <c r="K26" s="827"/>
      <c r="L26" s="827"/>
      <c r="M26" s="827"/>
      <c r="N26" s="827"/>
      <c r="O26" s="827"/>
      <c r="P26" s="828"/>
      <c r="Q26" s="803" t="s">
        <v>392</v>
      </c>
      <c r="R26" s="804"/>
      <c r="S26" s="804"/>
      <c r="T26" s="804"/>
      <c r="U26" s="805"/>
      <c r="V26" s="803" t="s">
        <v>393</v>
      </c>
      <c r="W26" s="804"/>
      <c r="X26" s="804"/>
      <c r="Y26" s="804"/>
      <c r="Z26" s="805"/>
      <c r="AA26" s="803" t="s">
        <v>394</v>
      </c>
      <c r="AB26" s="804"/>
      <c r="AC26" s="804"/>
      <c r="AD26" s="804"/>
      <c r="AE26" s="804"/>
      <c r="AF26" s="898" t="s">
        <v>395</v>
      </c>
      <c r="AG26" s="899"/>
      <c r="AH26" s="899"/>
      <c r="AI26" s="899"/>
      <c r="AJ26" s="900"/>
      <c r="AK26" s="804" t="s">
        <v>396</v>
      </c>
      <c r="AL26" s="804"/>
      <c r="AM26" s="804"/>
      <c r="AN26" s="804"/>
      <c r="AO26" s="805"/>
      <c r="AP26" s="803" t="s">
        <v>397</v>
      </c>
      <c r="AQ26" s="804"/>
      <c r="AR26" s="804"/>
      <c r="AS26" s="804"/>
      <c r="AT26" s="805"/>
      <c r="AU26" s="803" t="s">
        <v>398</v>
      </c>
      <c r="AV26" s="804"/>
      <c r="AW26" s="804"/>
      <c r="AX26" s="804"/>
      <c r="AY26" s="805"/>
      <c r="AZ26" s="803" t="s">
        <v>399</v>
      </c>
      <c r="BA26" s="804"/>
      <c r="BB26" s="804"/>
      <c r="BC26" s="804"/>
      <c r="BD26" s="805"/>
      <c r="BE26" s="803" t="s">
        <v>375</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5">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2">
      <c r="A28" s="268">
        <v>1</v>
      </c>
      <c r="B28" s="817" t="s">
        <v>400</v>
      </c>
      <c r="C28" s="818"/>
      <c r="D28" s="818"/>
      <c r="E28" s="818"/>
      <c r="F28" s="818"/>
      <c r="G28" s="818"/>
      <c r="H28" s="818"/>
      <c r="I28" s="818"/>
      <c r="J28" s="818"/>
      <c r="K28" s="818"/>
      <c r="L28" s="818"/>
      <c r="M28" s="818"/>
      <c r="N28" s="818"/>
      <c r="O28" s="818"/>
      <c r="P28" s="819"/>
      <c r="Q28" s="908">
        <v>912</v>
      </c>
      <c r="R28" s="909"/>
      <c r="S28" s="909"/>
      <c r="T28" s="909"/>
      <c r="U28" s="909"/>
      <c r="V28" s="909">
        <v>898</v>
      </c>
      <c r="W28" s="909"/>
      <c r="X28" s="909"/>
      <c r="Y28" s="909"/>
      <c r="Z28" s="909"/>
      <c r="AA28" s="909">
        <v>13</v>
      </c>
      <c r="AB28" s="909"/>
      <c r="AC28" s="909"/>
      <c r="AD28" s="909"/>
      <c r="AE28" s="910"/>
      <c r="AF28" s="911">
        <v>13</v>
      </c>
      <c r="AG28" s="909"/>
      <c r="AH28" s="909"/>
      <c r="AI28" s="909"/>
      <c r="AJ28" s="912"/>
      <c r="AK28" s="913">
        <v>62</v>
      </c>
      <c r="AL28" s="904"/>
      <c r="AM28" s="904"/>
      <c r="AN28" s="904"/>
      <c r="AO28" s="904"/>
      <c r="AP28" s="904" t="s">
        <v>506</v>
      </c>
      <c r="AQ28" s="904"/>
      <c r="AR28" s="904"/>
      <c r="AS28" s="904"/>
      <c r="AT28" s="904"/>
      <c r="AU28" s="904" t="s">
        <v>506</v>
      </c>
      <c r="AV28" s="904"/>
      <c r="AW28" s="904"/>
      <c r="AX28" s="904"/>
      <c r="AY28" s="904"/>
      <c r="AZ28" s="905" t="s">
        <v>506</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2">
      <c r="A29" s="268">
        <v>2</v>
      </c>
      <c r="B29" s="841" t="s">
        <v>401</v>
      </c>
      <c r="C29" s="842"/>
      <c r="D29" s="842"/>
      <c r="E29" s="842"/>
      <c r="F29" s="842"/>
      <c r="G29" s="842"/>
      <c r="H29" s="842"/>
      <c r="I29" s="842"/>
      <c r="J29" s="842"/>
      <c r="K29" s="842"/>
      <c r="L29" s="842"/>
      <c r="M29" s="842"/>
      <c r="N29" s="842"/>
      <c r="O29" s="842"/>
      <c r="P29" s="843"/>
      <c r="Q29" s="844">
        <v>1380</v>
      </c>
      <c r="R29" s="845"/>
      <c r="S29" s="845"/>
      <c r="T29" s="845"/>
      <c r="U29" s="845"/>
      <c r="V29" s="845">
        <v>1367</v>
      </c>
      <c r="W29" s="845"/>
      <c r="X29" s="845"/>
      <c r="Y29" s="845"/>
      <c r="Z29" s="845"/>
      <c r="AA29" s="845">
        <v>14</v>
      </c>
      <c r="AB29" s="845"/>
      <c r="AC29" s="845"/>
      <c r="AD29" s="845"/>
      <c r="AE29" s="846"/>
      <c r="AF29" s="847">
        <v>14</v>
      </c>
      <c r="AG29" s="848"/>
      <c r="AH29" s="848"/>
      <c r="AI29" s="848"/>
      <c r="AJ29" s="849"/>
      <c r="AK29" s="916">
        <v>217</v>
      </c>
      <c r="AL29" s="917"/>
      <c r="AM29" s="917"/>
      <c r="AN29" s="917"/>
      <c r="AO29" s="917"/>
      <c r="AP29" s="917" t="s">
        <v>506</v>
      </c>
      <c r="AQ29" s="917"/>
      <c r="AR29" s="917"/>
      <c r="AS29" s="917"/>
      <c r="AT29" s="917"/>
      <c r="AU29" s="917" t="s">
        <v>506</v>
      </c>
      <c r="AV29" s="917"/>
      <c r="AW29" s="917"/>
      <c r="AX29" s="917"/>
      <c r="AY29" s="917"/>
      <c r="AZ29" s="918" t="s">
        <v>506</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2">
      <c r="A30" s="268">
        <v>3</v>
      </c>
      <c r="B30" s="841" t="s">
        <v>402</v>
      </c>
      <c r="C30" s="842"/>
      <c r="D30" s="842"/>
      <c r="E30" s="842"/>
      <c r="F30" s="842"/>
      <c r="G30" s="842"/>
      <c r="H30" s="842"/>
      <c r="I30" s="842"/>
      <c r="J30" s="842"/>
      <c r="K30" s="842"/>
      <c r="L30" s="842"/>
      <c r="M30" s="842"/>
      <c r="N30" s="842"/>
      <c r="O30" s="842"/>
      <c r="P30" s="843"/>
      <c r="Q30" s="844">
        <v>136</v>
      </c>
      <c r="R30" s="845"/>
      <c r="S30" s="845"/>
      <c r="T30" s="845"/>
      <c r="U30" s="845"/>
      <c r="V30" s="845">
        <v>134</v>
      </c>
      <c r="W30" s="845"/>
      <c r="X30" s="845"/>
      <c r="Y30" s="845"/>
      <c r="Z30" s="845"/>
      <c r="AA30" s="845">
        <v>2</v>
      </c>
      <c r="AB30" s="845"/>
      <c r="AC30" s="845"/>
      <c r="AD30" s="845"/>
      <c r="AE30" s="846"/>
      <c r="AF30" s="847">
        <v>2</v>
      </c>
      <c r="AG30" s="848"/>
      <c r="AH30" s="848"/>
      <c r="AI30" s="848"/>
      <c r="AJ30" s="849"/>
      <c r="AK30" s="916">
        <v>48</v>
      </c>
      <c r="AL30" s="917"/>
      <c r="AM30" s="917"/>
      <c r="AN30" s="917"/>
      <c r="AO30" s="917"/>
      <c r="AP30" s="917" t="s">
        <v>506</v>
      </c>
      <c r="AQ30" s="917"/>
      <c r="AR30" s="917"/>
      <c r="AS30" s="917"/>
      <c r="AT30" s="917"/>
      <c r="AU30" s="917" t="s">
        <v>506</v>
      </c>
      <c r="AV30" s="917"/>
      <c r="AW30" s="917"/>
      <c r="AX30" s="917"/>
      <c r="AY30" s="917"/>
      <c r="AZ30" s="918" t="s">
        <v>506</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2">
      <c r="A31" s="268">
        <v>4</v>
      </c>
      <c r="B31" s="841" t="s">
        <v>403</v>
      </c>
      <c r="C31" s="842"/>
      <c r="D31" s="842"/>
      <c r="E31" s="842"/>
      <c r="F31" s="842"/>
      <c r="G31" s="842"/>
      <c r="H31" s="842"/>
      <c r="I31" s="842"/>
      <c r="J31" s="842"/>
      <c r="K31" s="842"/>
      <c r="L31" s="842"/>
      <c r="M31" s="842"/>
      <c r="N31" s="842"/>
      <c r="O31" s="842"/>
      <c r="P31" s="843"/>
      <c r="Q31" s="844">
        <v>237</v>
      </c>
      <c r="R31" s="845"/>
      <c r="S31" s="845"/>
      <c r="T31" s="845"/>
      <c r="U31" s="845"/>
      <c r="V31" s="845">
        <v>214</v>
      </c>
      <c r="W31" s="845"/>
      <c r="X31" s="845"/>
      <c r="Y31" s="845"/>
      <c r="Z31" s="845"/>
      <c r="AA31" s="845">
        <v>22</v>
      </c>
      <c r="AB31" s="845"/>
      <c r="AC31" s="845"/>
      <c r="AD31" s="845"/>
      <c r="AE31" s="846"/>
      <c r="AF31" s="847">
        <v>157</v>
      </c>
      <c r="AG31" s="848"/>
      <c r="AH31" s="848"/>
      <c r="AI31" s="848"/>
      <c r="AJ31" s="849"/>
      <c r="AK31" s="916" t="s">
        <v>506</v>
      </c>
      <c r="AL31" s="917"/>
      <c r="AM31" s="917"/>
      <c r="AN31" s="917"/>
      <c r="AO31" s="917"/>
      <c r="AP31" s="917">
        <v>844</v>
      </c>
      <c r="AQ31" s="917"/>
      <c r="AR31" s="917"/>
      <c r="AS31" s="917"/>
      <c r="AT31" s="917"/>
      <c r="AU31" s="917">
        <v>439</v>
      </c>
      <c r="AV31" s="917"/>
      <c r="AW31" s="917"/>
      <c r="AX31" s="917"/>
      <c r="AY31" s="917"/>
      <c r="AZ31" s="918" t="s">
        <v>506</v>
      </c>
      <c r="BA31" s="918"/>
      <c r="BB31" s="918"/>
      <c r="BC31" s="918"/>
      <c r="BD31" s="918"/>
      <c r="BE31" s="914" t="s">
        <v>404</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2">
      <c r="A32" s="268">
        <v>5</v>
      </c>
      <c r="B32" s="841" t="s">
        <v>405</v>
      </c>
      <c r="C32" s="842"/>
      <c r="D32" s="842"/>
      <c r="E32" s="842"/>
      <c r="F32" s="842"/>
      <c r="G32" s="842"/>
      <c r="H32" s="842"/>
      <c r="I32" s="842"/>
      <c r="J32" s="842"/>
      <c r="K32" s="842"/>
      <c r="L32" s="842"/>
      <c r="M32" s="842"/>
      <c r="N32" s="842"/>
      <c r="O32" s="842"/>
      <c r="P32" s="843"/>
      <c r="Q32" s="844">
        <v>74</v>
      </c>
      <c r="R32" s="845"/>
      <c r="S32" s="845"/>
      <c r="T32" s="845"/>
      <c r="U32" s="845"/>
      <c r="V32" s="845">
        <v>74</v>
      </c>
      <c r="W32" s="845"/>
      <c r="X32" s="845"/>
      <c r="Y32" s="845"/>
      <c r="Z32" s="845"/>
      <c r="AA32" s="845" t="s">
        <v>506</v>
      </c>
      <c r="AB32" s="845"/>
      <c r="AC32" s="845"/>
      <c r="AD32" s="845"/>
      <c r="AE32" s="846"/>
      <c r="AF32" s="847" t="s">
        <v>129</v>
      </c>
      <c r="AG32" s="848"/>
      <c r="AH32" s="848"/>
      <c r="AI32" s="848"/>
      <c r="AJ32" s="849"/>
      <c r="AK32" s="916">
        <v>12</v>
      </c>
      <c r="AL32" s="917"/>
      <c r="AM32" s="917"/>
      <c r="AN32" s="917"/>
      <c r="AO32" s="917"/>
      <c r="AP32" s="917">
        <v>107</v>
      </c>
      <c r="AQ32" s="917"/>
      <c r="AR32" s="917"/>
      <c r="AS32" s="917"/>
      <c r="AT32" s="917"/>
      <c r="AU32" s="917">
        <v>76</v>
      </c>
      <c r="AV32" s="917"/>
      <c r="AW32" s="917"/>
      <c r="AX32" s="917"/>
      <c r="AY32" s="917"/>
      <c r="AZ32" s="918" t="s">
        <v>506</v>
      </c>
      <c r="BA32" s="918"/>
      <c r="BB32" s="918"/>
      <c r="BC32" s="918"/>
      <c r="BD32" s="918"/>
      <c r="BE32" s="914" t="s">
        <v>406</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2">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16"/>
      <c r="AL33" s="917"/>
      <c r="AM33" s="917"/>
      <c r="AN33" s="917"/>
      <c r="AO33" s="917"/>
      <c r="AP33" s="917"/>
      <c r="AQ33" s="917"/>
      <c r="AR33" s="917"/>
      <c r="AS33" s="917"/>
      <c r="AT33" s="917"/>
      <c r="AU33" s="917"/>
      <c r="AV33" s="917"/>
      <c r="AW33" s="917"/>
      <c r="AX33" s="917"/>
      <c r="AY33" s="917"/>
      <c r="AZ33" s="918"/>
      <c r="BA33" s="918"/>
      <c r="BB33" s="918"/>
      <c r="BC33" s="918"/>
      <c r="BD33" s="918"/>
      <c r="BE33" s="914"/>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2">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2">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2">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2">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2">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2">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2">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2">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2">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2">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2">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2">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2">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2">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2">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2">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2">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2">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2">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2">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2">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2">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2">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2">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2">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2">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2">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5">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2">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407</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5">
      <c r="A63" s="266" t="s">
        <v>387</v>
      </c>
      <c r="B63" s="876" t="s">
        <v>408</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186</v>
      </c>
      <c r="AG63" s="928"/>
      <c r="AH63" s="928"/>
      <c r="AI63" s="928"/>
      <c r="AJ63" s="929"/>
      <c r="AK63" s="930"/>
      <c r="AL63" s="925"/>
      <c r="AM63" s="925"/>
      <c r="AN63" s="925"/>
      <c r="AO63" s="925"/>
      <c r="AP63" s="928">
        <v>951</v>
      </c>
      <c r="AQ63" s="928"/>
      <c r="AR63" s="928"/>
      <c r="AS63" s="928"/>
      <c r="AT63" s="928"/>
      <c r="AU63" s="928">
        <v>515</v>
      </c>
      <c r="AV63" s="928"/>
      <c r="AW63" s="928"/>
      <c r="AX63" s="928"/>
      <c r="AY63" s="928"/>
      <c r="AZ63" s="932"/>
      <c r="BA63" s="932"/>
      <c r="BB63" s="932"/>
      <c r="BC63" s="932"/>
      <c r="BD63" s="932"/>
      <c r="BE63" s="933"/>
      <c r="BF63" s="933"/>
      <c r="BG63" s="933"/>
      <c r="BH63" s="933"/>
      <c r="BI63" s="934"/>
      <c r="BJ63" s="935" t="s">
        <v>129</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5">
      <c r="A65" s="254" t="s">
        <v>409</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2">
      <c r="A66" s="826" t="s">
        <v>410</v>
      </c>
      <c r="B66" s="827"/>
      <c r="C66" s="827"/>
      <c r="D66" s="827"/>
      <c r="E66" s="827"/>
      <c r="F66" s="827"/>
      <c r="G66" s="827"/>
      <c r="H66" s="827"/>
      <c r="I66" s="827"/>
      <c r="J66" s="827"/>
      <c r="K66" s="827"/>
      <c r="L66" s="827"/>
      <c r="M66" s="827"/>
      <c r="N66" s="827"/>
      <c r="O66" s="827"/>
      <c r="P66" s="828"/>
      <c r="Q66" s="803" t="s">
        <v>392</v>
      </c>
      <c r="R66" s="804"/>
      <c r="S66" s="804"/>
      <c r="T66" s="804"/>
      <c r="U66" s="805"/>
      <c r="V66" s="803" t="s">
        <v>411</v>
      </c>
      <c r="W66" s="804"/>
      <c r="X66" s="804"/>
      <c r="Y66" s="804"/>
      <c r="Z66" s="805"/>
      <c r="AA66" s="803" t="s">
        <v>412</v>
      </c>
      <c r="AB66" s="804"/>
      <c r="AC66" s="804"/>
      <c r="AD66" s="804"/>
      <c r="AE66" s="805"/>
      <c r="AF66" s="938" t="s">
        <v>395</v>
      </c>
      <c r="AG66" s="899"/>
      <c r="AH66" s="899"/>
      <c r="AI66" s="899"/>
      <c r="AJ66" s="939"/>
      <c r="AK66" s="803" t="s">
        <v>413</v>
      </c>
      <c r="AL66" s="827"/>
      <c r="AM66" s="827"/>
      <c r="AN66" s="827"/>
      <c r="AO66" s="828"/>
      <c r="AP66" s="803" t="s">
        <v>414</v>
      </c>
      <c r="AQ66" s="804"/>
      <c r="AR66" s="804"/>
      <c r="AS66" s="804"/>
      <c r="AT66" s="805"/>
      <c r="AU66" s="803" t="s">
        <v>415</v>
      </c>
      <c r="AV66" s="804"/>
      <c r="AW66" s="804"/>
      <c r="AX66" s="804"/>
      <c r="AY66" s="805"/>
      <c r="AZ66" s="803" t="s">
        <v>375</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5">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2">
      <c r="A68" s="260">
        <v>1</v>
      </c>
      <c r="B68" s="955" t="s">
        <v>568</v>
      </c>
      <c r="C68" s="956"/>
      <c r="D68" s="956"/>
      <c r="E68" s="956"/>
      <c r="F68" s="956"/>
      <c r="G68" s="956"/>
      <c r="H68" s="956"/>
      <c r="I68" s="956"/>
      <c r="J68" s="956"/>
      <c r="K68" s="956"/>
      <c r="L68" s="956"/>
      <c r="M68" s="956"/>
      <c r="N68" s="956"/>
      <c r="O68" s="956"/>
      <c r="P68" s="957"/>
      <c r="Q68" s="958">
        <v>242</v>
      </c>
      <c r="R68" s="952"/>
      <c r="S68" s="952"/>
      <c r="T68" s="952"/>
      <c r="U68" s="952"/>
      <c r="V68" s="952">
        <v>225</v>
      </c>
      <c r="W68" s="952"/>
      <c r="X68" s="952"/>
      <c r="Y68" s="952"/>
      <c r="Z68" s="952"/>
      <c r="AA68" s="952">
        <v>17</v>
      </c>
      <c r="AB68" s="952"/>
      <c r="AC68" s="952"/>
      <c r="AD68" s="952"/>
      <c r="AE68" s="952"/>
      <c r="AF68" s="952">
        <v>15</v>
      </c>
      <c r="AG68" s="952"/>
      <c r="AH68" s="952"/>
      <c r="AI68" s="952"/>
      <c r="AJ68" s="952"/>
      <c r="AK68" s="952">
        <v>6</v>
      </c>
      <c r="AL68" s="952"/>
      <c r="AM68" s="952"/>
      <c r="AN68" s="952"/>
      <c r="AO68" s="952"/>
      <c r="AP68" s="952">
        <v>13</v>
      </c>
      <c r="AQ68" s="952"/>
      <c r="AR68" s="952"/>
      <c r="AS68" s="952"/>
      <c r="AT68" s="952"/>
      <c r="AU68" s="952">
        <v>13</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2">
      <c r="A69" s="263">
        <v>2</v>
      </c>
      <c r="B69" s="959" t="s">
        <v>569</v>
      </c>
      <c r="C69" s="960"/>
      <c r="D69" s="960"/>
      <c r="E69" s="960"/>
      <c r="F69" s="960"/>
      <c r="G69" s="960"/>
      <c r="H69" s="960"/>
      <c r="I69" s="960"/>
      <c r="J69" s="960"/>
      <c r="K69" s="960"/>
      <c r="L69" s="960"/>
      <c r="M69" s="960"/>
      <c r="N69" s="960"/>
      <c r="O69" s="960"/>
      <c r="P69" s="961"/>
      <c r="Q69" s="962">
        <v>1557</v>
      </c>
      <c r="R69" s="917"/>
      <c r="S69" s="917"/>
      <c r="T69" s="917"/>
      <c r="U69" s="917"/>
      <c r="V69" s="917">
        <v>1563</v>
      </c>
      <c r="W69" s="917"/>
      <c r="X69" s="917"/>
      <c r="Y69" s="917"/>
      <c r="Z69" s="917"/>
      <c r="AA69" s="917">
        <v>-6</v>
      </c>
      <c r="AB69" s="917"/>
      <c r="AC69" s="917"/>
      <c r="AD69" s="917"/>
      <c r="AE69" s="917"/>
      <c r="AF69" s="917">
        <v>316</v>
      </c>
      <c r="AG69" s="917"/>
      <c r="AH69" s="917"/>
      <c r="AI69" s="917"/>
      <c r="AJ69" s="917"/>
      <c r="AK69" s="917">
        <v>337</v>
      </c>
      <c r="AL69" s="917"/>
      <c r="AM69" s="917"/>
      <c r="AN69" s="917"/>
      <c r="AO69" s="917"/>
      <c r="AP69" s="917">
        <v>966</v>
      </c>
      <c r="AQ69" s="917"/>
      <c r="AR69" s="917"/>
      <c r="AS69" s="917"/>
      <c r="AT69" s="917"/>
      <c r="AU69" s="917">
        <v>500</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2">
      <c r="A70" s="263">
        <v>3</v>
      </c>
      <c r="B70" s="959" t="s">
        <v>575</v>
      </c>
      <c r="C70" s="960"/>
      <c r="D70" s="960"/>
      <c r="E70" s="960"/>
      <c r="F70" s="960"/>
      <c r="G70" s="960"/>
      <c r="H70" s="960"/>
      <c r="I70" s="960"/>
      <c r="J70" s="960"/>
      <c r="K70" s="960"/>
      <c r="L70" s="960"/>
      <c r="M70" s="960"/>
      <c r="N70" s="960"/>
      <c r="O70" s="960"/>
      <c r="P70" s="961"/>
      <c r="Q70" s="962">
        <v>1731</v>
      </c>
      <c r="R70" s="917"/>
      <c r="S70" s="917"/>
      <c r="T70" s="917"/>
      <c r="U70" s="917"/>
      <c r="V70" s="917">
        <v>1702</v>
      </c>
      <c r="W70" s="917"/>
      <c r="X70" s="917"/>
      <c r="Y70" s="917"/>
      <c r="Z70" s="917"/>
      <c r="AA70" s="917">
        <v>29</v>
      </c>
      <c r="AB70" s="917"/>
      <c r="AC70" s="917"/>
      <c r="AD70" s="917"/>
      <c r="AE70" s="917"/>
      <c r="AF70" s="917">
        <v>18</v>
      </c>
      <c r="AG70" s="917"/>
      <c r="AH70" s="917"/>
      <c r="AI70" s="917"/>
      <c r="AJ70" s="917"/>
      <c r="AK70" s="917" t="s">
        <v>574</v>
      </c>
      <c r="AL70" s="917"/>
      <c r="AM70" s="917"/>
      <c r="AN70" s="917"/>
      <c r="AO70" s="917"/>
      <c r="AP70" s="917">
        <v>622</v>
      </c>
      <c r="AQ70" s="917"/>
      <c r="AR70" s="917"/>
      <c r="AS70" s="917"/>
      <c r="AT70" s="917"/>
      <c r="AU70" s="917">
        <v>90</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2">
      <c r="A71" s="263">
        <v>4</v>
      </c>
      <c r="B71" s="959" t="s">
        <v>570</v>
      </c>
      <c r="C71" s="960"/>
      <c r="D71" s="960"/>
      <c r="E71" s="960"/>
      <c r="F71" s="960"/>
      <c r="G71" s="960"/>
      <c r="H71" s="960"/>
      <c r="I71" s="960"/>
      <c r="J71" s="960"/>
      <c r="K71" s="960"/>
      <c r="L71" s="960"/>
      <c r="M71" s="960"/>
      <c r="N71" s="960"/>
      <c r="O71" s="960"/>
      <c r="P71" s="961"/>
      <c r="Q71" s="962">
        <v>91</v>
      </c>
      <c r="R71" s="917"/>
      <c r="S71" s="917"/>
      <c r="T71" s="917"/>
      <c r="U71" s="917"/>
      <c r="V71" s="917">
        <v>85</v>
      </c>
      <c r="W71" s="917"/>
      <c r="X71" s="917"/>
      <c r="Y71" s="917"/>
      <c r="Z71" s="917"/>
      <c r="AA71" s="917">
        <v>6</v>
      </c>
      <c r="AB71" s="917"/>
      <c r="AC71" s="917"/>
      <c r="AD71" s="917"/>
      <c r="AE71" s="917"/>
      <c r="AF71" s="917">
        <v>6</v>
      </c>
      <c r="AG71" s="917"/>
      <c r="AH71" s="917"/>
      <c r="AI71" s="917"/>
      <c r="AJ71" s="917"/>
      <c r="AK71" s="917">
        <v>3</v>
      </c>
      <c r="AL71" s="917"/>
      <c r="AM71" s="917"/>
      <c r="AN71" s="917"/>
      <c r="AO71" s="917"/>
      <c r="AP71" s="917" t="s">
        <v>574</v>
      </c>
      <c r="AQ71" s="917"/>
      <c r="AR71" s="917"/>
      <c r="AS71" s="917"/>
      <c r="AT71" s="917"/>
      <c r="AU71" s="917" t="s">
        <v>574</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2">
      <c r="A72" s="263">
        <v>5</v>
      </c>
      <c r="B72" s="959" t="s">
        <v>571</v>
      </c>
      <c r="C72" s="960"/>
      <c r="D72" s="960"/>
      <c r="E72" s="960"/>
      <c r="F72" s="960"/>
      <c r="G72" s="960"/>
      <c r="H72" s="960"/>
      <c r="I72" s="960"/>
      <c r="J72" s="960"/>
      <c r="K72" s="960"/>
      <c r="L72" s="960"/>
      <c r="M72" s="960"/>
      <c r="N72" s="960"/>
      <c r="O72" s="960"/>
      <c r="P72" s="961"/>
      <c r="Q72" s="962">
        <v>245465</v>
      </c>
      <c r="R72" s="917"/>
      <c r="S72" s="917"/>
      <c r="T72" s="917"/>
      <c r="U72" s="917"/>
      <c r="V72" s="917">
        <v>232795</v>
      </c>
      <c r="W72" s="917"/>
      <c r="X72" s="917"/>
      <c r="Y72" s="917"/>
      <c r="Z72" s="917"/>
      <c r="AA72" s="917">
        <v>12670</v>
      </c>
      <c r="AB72" s="917"/>
      <c r="AC72" s="917"/>
      <c r="AD72" s="917"/>
      <c r="AE72" s="917"/>
      <c r="AF72" s="917">
        <v>12670</v>
      </c>
      <c r="AG72" s="917"/>
      <c r="AH72" s="917"/>
      <c r="AI72" s="917"/>
      <c r="AJ72" s="917"/>
      <c r="AK72" s="917">
        <v>2278</v>
      </c>
      <c r="AL72" s="917"/>
      <c r="AM72" s="917"/>
      <c r="AN72" s="917"/>
      <c r="AO72" s="917"/>
      <c r="AP72" s="917" t="s">
        <v>574</v>
      </c>
      <c r="AQ72" s="917"/>
      <c r="AR72" s="917"/>
      <c r="AS72" s="917"/>
      <c r="AT72" s="917"/>
      <c r="AU72" s="917" t="s">
        <v>574</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2">
      <c r="A73" s="263">
        <v>6</v>
      </c>
      <c r="B73" s="959" t="s">
        <v>572</v>
      </c>
      <c r="C73" s="960"/>
      <c r="D73" s="960"/>
      <c r="E73" s="960"/>
      <c r="F73" s="960"/>
      <c r="G73" s="960"/>
      <c r="H73" s="960"/>
      <c r="I73" s="960"/>
      <c r="J73" s="960"/>
      <c r="K73" s="960"/>
      <c r="L73" s="960"/>
      <c r="M73" s="960"/>
      <c r="N73" s="960"/>
      <c r="O73" s="960"/>
      <c r="P73" s="961"/>
      <c r="Q73" s="962">
        <v>4783</v>
      </c>
      <c r="R73" s="917"/>
      <c r="S73" s="917"/>
      <c r="T73" s="917"/>
      <c r="U73" s="917"/>
      <c r="V73" s="917">
        <v>4101</v>
      </c>
      <c r="W73" s="917"/>
      <c r="X73" s="917"/>
      <c r="Y73" s="917"/>
      <c r="Z73" s="917"/>
      <c r="AA73" s="917">
        <v>682</v>
      </c>
      <c r="AB73" s="917"/>
      <c r="AC73" s="917"/>
      <c r="AD73" s="917"/>
      <c r="AE73" s="917"/>
      <c r="AF73" s="917">
        <v>682</v>
      </c>
      <c r="AG73" s="917"/>
      <c r="AH73" s="917"/>
      <c r="AI73" s="917"/>
      <c r="AJ73" s="917"/>
      <c r="AK73" s="917" t="s">
        <v>574</v>
      </c>
      <c r="AL73" s="917"/>
      <c r="AM73" s="917"/>
      <c r="AN73" s="917"/>
      <c r="AO73" s="917"/>
      <c r="AP73" s="917" t="s">
        <v>574</v>
      </c>
      <c r="AQ73" s="917"/>
      <c r="AR73" s="917"/>
      <c r="AS73" s="917"/>
      <c r="AT73" s="917"/>
      <c r="AU73" s="917" t="s">
        <v>574</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2">
      <c r="A74" s="263">
        <v>7</v>
      </c>
      <c r="B74" s="959" t="s">
        <v>573</v>
      </c>
      <c r="C74" s="960"/>
      <c r="D74" s="960"/>
      <c r="E74" s="960"/>
      <c r="F74" s="960"/>
      <c r="G74" s="960"/>
      <c r="H74" s="960"/>
      <c r="I74" s="960"/>
      <c r="J74" s="960"/>
      <c r="K74" s="960"/>
      <c r="L74" s="960"/>
      <c r="M74" s="960"/>
      <c r="N74" s="960"/>
      <c r="O74" s="960"/>
      <c r="P74" s="961"/>
      <c r="Q74" s="962">
        <v>189</v>
      </c>
      <c r="R74" s="917"/>
      <c r="S74" s="917"/>
      <c r="T74" s="917"/>
      <c r="U74" s="917"/>
      <c r="V74" s="917">
        <v>154</v>
      </c>
      <c r="W74" s="917"/>
      <c r="X74" s="917"/>
      <c r="Y74" s="917"/>
      <c r="Z74" s="917"/>
      <c r="AA74" s="917">
        <v>35</v>
      </c>
      <c r="AB74" s="917"/>
      <c r="AC74" s="917"/>
      <c r="AD74" s="917"/>
      <c r="AE74" s="917"/>
      <c r="AF74" s="917">
        <v>35</v>
      </c>
      <c r="AG74" s="917"/>
      <c r="AH74" s="917"/>
      <c r="AI74" s="917"/>
      <c r="AJ74" s="917"/>
      <c r="AK74" s="917">
        <v>41</v>
      </c>
      <c r="AL74" s="917"/>
      <c r="AM74" s="917"/>
      <c r="AN74" s="917"/>
      <c r="AO74" s="917"/>
      <c r="AP74" s="917" t="s">
        <v>574</v>
      </c>
      <c r="AQ74" s="917"/>
      <c r="AR74" s="917"/>
      <c r="AS74" s="917"/>
      <c r="AT74" s="917"/>
      <c r="AU74" s="917" t="s">
        <v>574</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2">
      <c r="A75" s="263">
        <v>8</v>
      </c>
      <c r="B75" s="959"/>
      <c r="C75" s="960"/>
      <c r="D75" s="960"/>
      <c r="E75" s="960"/>
      <c r="F75" s="960"/>
      <c r="G75" s="960"/>
      <c r="H75" s="960"/>
      <c r="I75" s="960"/>
      <c r="J75" s="960"/>
      <c r="K75" s="960"/>
      <c r="L75" s="960"/>
      <c r="M75" s="960"/>
      <c r="N75" s="960"/>
      <c r="O75" s="960"/>
      <c r="P75" s="961"/>
      <c r="Q75" s="965"/>
      <c r="R75" s="966"/>
      <c r="S75" s="966"/>
      <c r="T75" s="966"/>
      <c r="U75" s="916"/>
      <c r="V75" s="967"/>
      <c r="W75" s="966"/>
      <c r="X75" s="966"/>
      <c r="Y75" s="966"/>
      <c r="Z75" s="916"/>
      <c r="AA75" s="967"/>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2">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2">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2">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2">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2">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2">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2">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2">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2">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2">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2">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2">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5">
      <c r="A88" s="266" t="s">
        <v>387</v>
      </c>
      <c r="B88" s="876" t="s">
        <v>416</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13741</v>
      </c>
      <c r="AG88" s="928"/>
      <c r="AH88" s="928"/>
      <c r="AI88" s="928"/>
      <c r="AJ88" s="928"/>
      <c r="AK88" s="925"/>
      <c r="AL88" s="925"/>
      <c r="AM88" s="925"/>
      <c r="AN88" s="925"/>
      <c r="AO88" s="925"/>
      <c r="AP88" s="928">
        <v>1601</v>
      </c>
      <c r="AQ88" s="928"/>
      <c r="AR88" s="928"/>
      <c r="AS88" s="928"/>
      <c r="AT88" s="928"/>
      <c r="AU88" s="928">
        <v>603</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387</v>
      </c>
      <c r="BR102" s="876" t="s">
        <v>417</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5</v>
      </c>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v>27</v>
      </c>
      <c r="DR102" s="936"/>
      <c r="DS102" s="936"/>
      <c r="DT102" s="936"/>
      <c r="DU102" s="979"/>
      <c r="DV102" s="1002"/>
      <c r="DW102" s="1003"/>
      <c r="DX102" s="1003"/>
      <c r="DY102" s="1003"/>
      <c r="DZ102" s="1004"/>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418</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419</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420</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421</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1007" t="s">
        <v>422</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423</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2">
      <c r="A109" s="1000" t="s">
        <v>424</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425</v>
      </c>
      <c r="AB109" s="981"/>
      <c r="AC109" s="981"/>
      <c r="AD109" s="981"/>
      <c r="AE109" s="982"/>
      <c r="AF109" s="980" t="s">
        <v>426</v>
      </c>
      <c r="AG109" s="981"/>
      <c r="AH109" s="981"/>
      <c r="AI109" s="981"/>
      <c r="AJ109" s="982"/>
      <c r="AK109" s="980" t="s">
        <v>304</v>
      </c>
      <c r="AL109" s="981"/>
      <c r="AM109" s="981"/>
      <c r="AN109" s="981"/>
      <c r="AO109" s="982"/>
      <c r="AP109" s="980" t="s">
        <v>427</v>
      </c>
      <c r="AQ109" s="981"/>
      <c r="AR109" s="981"/>
      <c r="AS109" s="981"/>
      <c r="AT109" s="983"/>
      <c r="AU109" s="1000" t="s">
        <v>424</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425</v>
      </c>
      <c r="BR109" s="981"/>
      <c r="BS109" s="981"/>
      <c r="BT109" s="981"/>
      <c r="BU109" s="982"/>
      <c r="BV109" s="980" t="s">
        <v>426</v>
      </c>
      <c r="BW109" s="981"/>
      <c r="BX109" s="981"/>
      <c r="BY109" s="981"/>
      <c r="BZ109" s="982"/>
      <c r="CA109" s="980" t="s">
        <v>304</v>
      </c>
      <c r="CB109" s="981"/>
      <c r="CC109" s="981"/>
      <c r="CD109" s="981"/>
      <c r="CE109" s="982"/>
      <c r="CF109" s="1001" t="s">
        <v>427</v>
      </c>
      <c r="CG109" s="1001"/>
      <c r="CH109" s="1001"/>
      <c r="CI109" s="1001"/>
      <c r="CJ109" s="1001"/>
      <c r="CK109" s="980" t="s">
        <v>428</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425</v>
      </c>
      <c r="DH109" s="981"/>
      <c r="DI109" s="981"/>
      <c r="DJ109" s="981"/>
      <c r="DK109" s="982"/>
      <c r="DL109" s="980" t="s">
        <v>426</v>
      </c>
      <c r="DM109" s="981"/>
      <c r="DN109" s="981"/>
      <c r="DO109" s="981"/>
      <c r="DP109" s="982"/>
      <c r="DQ109" s="980" t="s">
        <v>304</v>
      </c>
      <c r="DR109" s="981"/>
      <c r="DS109" s="981"/>
      <c r="DT109" s="981"/>
      <c r="DU109" s="982"/>
      <c r="DV109" s="980" t="s">
        <v>427</v>
      </c>
      <c r="DW109" s="981"/>
      <c r="DX109" s="981"/>
      <c r="DY109" s="981"/>
      <c r="DZ109" s="983"/>
    </row>
    <row r="110" spans="1:131" s="248" customFormat="1" ht="26.25" customHeight="1" x14ac:dyDescent="0.2">
      <c r="A110" s="984" t="s">
        <v>429</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634408</v>
      </c>
      <c r="AB110" s="988"/>
      <c r="AC110" s="988"/>
      <c r="AD110" s="988"/>
      <c r="AE110" s="989"/>
      <c r="AF110" s="990">
        <v>660230</v>
      </c>
      <c r="AG110" s="988"/>
      <c r="AH110" s="988"/>
      <c r="AI110" s="988"/>
      <c r="AJ110" s="989"/>
      <c r="AK110" s="990">
        <v>638862</v>
      </c>
      <c r="AL110" s="988"/>
      <c r="AM110" s="988"/>
      <c r="AN110" s="988"/>
      <c r="AO110" s="989"/>
      <c r="AP110" s="991">
        <v>21.9</v>
      </c>
      <c r="AQ110" s="992"/>
      <c r="AR110" s="992"/>
      <c r="AS110" s="992"/>
      <c r="AT110" s="993"/>
      <c r="AU110" s="994" t="s">
        <v>73</v>
      </c>
      <c r="AV110" s="995"/>
      <c r="AW110" s="995"/>
      <c r="AX110" s="995"/>
      <c r="AY110" s="995"/>
      <c r="AZ110" s="1036" t="s">
        <v>430</v>
      </c>
      <c r="BA110" s="985"/>
      <c r="BB110" s="985"/>
      <c r="BC110" s="985"/>
      <c r="BD110" s="985"/>
      <c r="BE110" s="985"/>
      <c r="BF110" s="985"/>
      <c r="BG110" s="985"/>
      <c r="BH110" s="985"/>
      <c r="BI110" s="985"/>
      <c r="BJ110" s="985"/>
      <c r="BK110" s="985"/>
      <c r="BL110" s="985"/>
      <c r="BM110" s="985"/>
      <c r="BN110" s="985"/>
      <c r="BO110" s="985"/>
      <c r="BP110" s="986"/>
      <c r="BQ110" s="1022">
        <v>5465130</v>
      </c>
      <c r="BR110" s="1023"/>
      <c r="BS110" s="1023"/>
      <c r="BT110" s="1023"/>
      <c r="BU110" s="1023"/>
      <c r="BV110" s="1023">
        <v>5339169</v>
      </c>
      <c r="BW110" s="1023"/>
      <c r="BX110" s="1023"/>
      <c r="BY110" s="1023"/>
      <c r="BZ110" s="1023"/>
      <c r="CA110" s="1023">
        <v>5377177</v>
      </c>
      <c r="CB110" s="1023"/>
      <c r="CC110" s="1023"/>
      <c r="CD110" s="1023"/>
      <c r="CE110" s="1023"/>
      <c r="CF110" s="1037">
        <v>184.2</v>
      </c>
      <c r="CG110" s="1038"/>
      <c r="CH110" s="1038"/>
      <c r="CI110" s="1038"/>
      <c r="CJ110" s="1038"/>
      <c r="CK110" s="1039" t="s">
        <v>431</v>
      </c>
      <c r="CL110" s="1040"/>
      <c r="CM110" s="1019" t="s">
        <v>432</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433</v>
      </c>
      <c r="DH110" s="1023"/>
      <c r="DI110" s="1023"/>
      <c r="DJ110" s="1023"/>
      <c r="DK110" s="1023"/>
      <c r="DL110" s="1023" t="s">
        <v>433</v>
      </c>
      <c r="DM110" s="1023"/>
      <c r="DN110" s="1023"/>
      <c r="DO110" s="1023"/>
      <c r="DP110" s="1023"/>
      <c r="DQ110" s="1023" t="s">
        <v>433</v>
      </c>
      <c r="DR110" s="1023"/>
      <c r="DS110" s="1023"/>
      <c r="DT110" s="1023"/>
      <c r="DU110" s="1023"/>
      <c r="DV110" s="1024" t="s">
        <v>433</v>
      </c>
      <c r="DW110" s="1024"/>
      <c r="DX110" s="1024"/>
      <c r="DY110" s="1024"/>
      <c r="DZ110" s="1025"/>
    </row>
    <row r="111" spans="1:131" s="248" customFormat="1" ht="26.25" customHeight="1" x14ac:dyDescent="0.2">
      <c r="A111" s="1026" t="s">
        <v>434</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389</v>
      </c>
      <c r="AB111" s="1030"/>
      <c r="AC111" s="1030"/>
      <c r="AD111" s="1030"/>
      <c r="AE111" s="1031"/>
      <c r="AF111" s="1032" t="s">
        <v>129</v>
      </c>
      <c r="AG111" s="1030"/>
      <c r="AH111" s="1030"/>
      <c r="AI111" s="1030"/>
      <c r="AJ111" s="1031"/>
      <c r="AK111" s="1032" t="s">
        <v>389</v>
      </c>
      <c r="AL111" s="1030"/>
      <c r="AM111" s="1030"/>
      <c r="AN111" s="1030"/>
      <c r="AO111" s="1031"/>
      <c r="AP111" s="1033" t="s">
        <v>129</v>
      </c>
      <c r="AQ111" s="1034"/>
      <c r="AR111" s="1034"/>
      <c r="AS111" s="1034"/>
      <c r="AT111" s="1035"/>
      <c r="AU111" s="996"/>
      <c r="AV111" s="997"/>
      <c r="AW111" s="997"/>
      <c r="AX111" s="997"/>
      <c r="AY111" s="997"/>
      <c r="AZ111" s="1045" t="s">
        <v>435</v>
      </c>
      <c r="BA111" s="1046"/>
      <c r="BB111" s="1046"/>
      <c r="BC111" s="1046"/>
      <c r="BD111" s="1046"/>
      <c r="BE111" s="1046"/>
      <c r="BF111" s="1046"/>
      <c r="BG111" s="1046"/>
      <c r="BH111" s="1046"/>
      <c r="BI111" s="1046"/>
      <c r="BJ111" s="1046"/>
      <c r="BK111" s="1046"/>
      <c r="BL111" s="1046"/>
      <c r="BM111" s="1046"/>
      <c r="BN111" s="1046"/>
      <c r="BO111" s="1046"/>
      <c r="BP111" s="1047"/>
      <c r="BQ111" s="1015" t="s">
        <v>129</v>
      </c>
      <c r="BR111" s="1016"/>
      <c r="BS111" s="1016"/>
      <c r="BT111" s="1016"/>
      <c r="BU111" s="1016"/>
      <c r="BV111" s="1016" t="s">
        <v>129</v>
      </c>
      <c r="BW111" s="1016"/>
      <c r="BX111" s="1016"/>
      <c r="BY111" s="1016"/>
      <c r="BZ111" s="1016"/>
      <c r="CA111" s="1016" t="s">
        <v>129</v>
      </c>
      <c r="CB111" s="1016"/>
      <c r="CC111" s="1016"/>
      <c r="CD111" s="1016"/>
      <c r="CE111" s="1016"/>
      <c r="CF111" s="1010" t="s">
        <v>129</v>
      </c>
      <c r="CG111" s="1011"/>
      <c r="CH111" s="1011"/>
      <c r="CI111" s="1011"/>
      <c r="CJ111" s="1011"/>
      <c r="CK111" s="1041"/>
      <c r="CL111" s="1042"/>
      <c r="CM111" s="1012" t="s">
        <v>436</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437</v>
      </c>
      <c r="DH111" s="1016"/>
      <c r="DI111" s="1016"/>
      <c r="DJ111" s="1016"/>
      <c r="DK111" s="1016"/>
      <c r="DL111" s="1016" t="s">
        <v>129</v>
      </c>
      <c r="DM111" s="1016"/>
      <c r="DN111" s="1016"/>
      <c r="DO111" s="1016"/>
      <c r="DP111" s="1016"/>
      <c r="DQ111" s="1016" t="s">
        <v>129</v>
      </c>
      <c r="DR111" s="1016"/>
      <c r="DS111" s="1016"/>
      <c r="DT111" s="1016"/>
      <c r="DU111" s="1016"/>
      <c r="DV111" s="1017" t="s">
        <v>389</v>
      </c>
      <c r="DW111" s="1017"/>
      <c r="DX111" s="1017"/>
      <c r="DY111" s="1017"/>
      <c r="DZ111" s="1018"/>
    </row>
    <row r="112" spans="1:131" s="248" customFormat="1" ht="26.25" customHeight="1" x14ac:dyDescent="0.2">
      <c r="A112" s="1048" t="s">
        <v>438</v>
      </c>
      <c r="B112" s="1049"/>
      <c r="C112" s="1046" t="s">
        <v>439</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129</v>
      </c>
      <c r="AB112" s="1055"/>
      <c r="AC112" s="1055"/>
      <c r="AD112" s="1055"/>
      <c r="AE112" s="1056"/>
      <c r="AF112" s="1057" t="s">
        <v>437</v>
      </c>
      <c r="AG112" s="1055"/>
      <c r="AH112" s="1055"/>
      <c r="AI112" s="1055"/>
      <c r="AJ112" s="1056"/>
      <c r="AK112" s="1057" t="s">
        <v>129</v>
      </c>
      <c r="AL112" s="1055"/>
      <c r="AM112" s="1055"/>
      <c r="AN112" s="1055"/>
      <c r="AO112" s="1056"/>
      <c r="AP112" s="1058" t="s">
        <v>129</v>
      </c>
      <c r="AQ112" s="1059"/>
      <c r="AR112" s="1059"/>
      <c r="AS112" s="1059"/>
      <c r="AT112" s="1060"/>
      <c r="AU112" s="996"/>
      <c r="AV112" s="997"/>
      <c r="AW112" s="997"/>
      <c r="AX112" s="997"/>
      <c r="AY112" s="997"/>
      <c r="AZ112" s="1045" t="s">
        <v>440</v>
      </c>
      <c r="BA112" s="1046"/>
      <c r="BB112" s="1046"/>
      <c r="BC112" s="1046"/>
      <c r="BD112" s="1046"/>
      <c r="BE112" s="1046"/>
      <c r="BF112" s="1046"/>
      <c r="BG112" s="1046"/>
      <c r="BH112" s="1046"/>
      <c r="BI112" s="1046"/>
      <c r="BJ112" s="1046"/>
      <c r="BK112" s="1046"/>
      <c r="BL112" s="1046"/>
      <c r="BM112" s="1046"/>
      <c r="BN112" s="1046"/>
      <c r="BO112" s="1046"/>
      <c r="BP112" s="1047"/>
      <c r="BQ112" s="1015">
        <v>591981</v>
      </c>
      <c r="BR112" s="1016"/>
      <c r="BS112" s="1016"/>
      <c r="BT112" s="1016"/>
      <c r="BU112" s="1016"/>
      <c r="BV112" s="1016">
        <v>548806</v>
      </c>
      <c r="BW112" s="1016"/>
      <c r="BX112" s="1016"/>
      <c r="BY112" s="1016"/>
      <c r="BZ112" s="1016"/>
      <c r="CA112" s="1016">
        <v>514865</v>
      </c>
      <c r="CB112" s="1016"/>
      <c r="CC112" s="1016"/>
      <c r="CD112" s="1016"/>
      <c r="CE112" s="1016"/>
      <c r="CF112" s="1010">
        <v>17.600000000000001</v>
      </c>
      <c r="CG112" s="1011"/>
      <c r="CH112" s="1011"/>
      <c r="CI112" s="1011"/>
      <c r="CJ112" s="1011"/>
      <c r="CK112" s="1041"/>
      <c r="CL112" s="1042"/>
      <c r="CM112" s="1012" t="s">
        <v>441</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129</v>
      </c>
      <c r="DH112" s="1016"/>
      <c r="DI112" s="1016"/>
      <c r="DJ112" s="1016"/>
      <c r="DK112" s="1016"/>
      <c r="DL112" s="1016" t="s">
        <v>129</v>
      </c>
      <c r="DM112" s="1016"/>
      <c r="DN112" s="1016"/>
      <c r="DO112" s="1016"/>
      <c r="DP112" s="1016"/>
      <c r="DQ112" s="1016" t="s">
        <v>389</v>
      </c>
      <c r="DR112" s="1016"/>
      <c r="DS112" s="1016"/>
      <c r="DT112" s="1016"/>
      <c r="DU112" s="1016"/>
      <c r="DV112" s="1017" t="s">
        <v>129</v>
      </c>
      <c r="DW112" s="1017"/>
      <c r="DX112" s="1017"/>
      <c r="DY112" s="1017"/>
      <c r="DZ112" s="1018"/>
    </row>
    <row r="113" spans="1:130" s="248" customFormat="1" ht="26.25" customHeight="1" x14ac:dyDescent="0.2">
      <c r="A113" s="1050"/>
      <c r="B113" s="1051"/>
      <c r="C113" s="1046" t="s">
        <v>442</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81564</v>
      </c>
      <c r="AB113" s="1030"/>
      <c r="AC113" s="1030"/>
      <c r="AD113" s="1030"/>
      <c r="AE113" s="1031"/>
      <c r="AF113" s="1032">
        <v>77962</v>
      </c>
      <c r="AG113" s="1030"/>
      <c r="AH113" s="1030"/>
      <c r="AI113" s="1030"/>
      <c r="AJ113" s="1031"/>
      <c r="AK113" s="1032">
        <v>72929</v>
      </c>
      <c r="AL113" s="1030"/>
      <c r="AM113" s="1030"/>
      <c r="AN113" s="1030"/>
      <c r="AO113" s="1031"/>
      <c r="AP113" s="1033">
        <v>2.5</v>
      </c>
      <c r="AQ113" s="1034"/>
      <c r="AR113" s="1034"/>
      <c r="AS113" s="1034"/>
      <c r="AT113" s="1035"/>
      <c r="AU113" s="996"/>
      <c r="AV113" s="997"/>
      <c r="AW113" s="997"/>
      <c r="AX113" s="997"/>
      <c r="AY113" s="997"/>
      <c r="AZ113" s="1045" t="s">
        <v>443</v>
      </c>
      <c r="BA113" s="1046"/>
      <c r="BB113" s="1046"/>
      <c r="BC113" s="1046"/>
      <c r="BD113" s="1046"/>
      <c r="BE113" s="1046"/>
      <c r="BF113" s="1046"/>
      <c r="BG113" s="1046"/>
      <c r="BH113" s="1046"/>
      <c r="BI113" s="1046"/>
      <c r="BJ113" s="1046"/>
      <c r="BK113" s="1046"/>
      <c r="BL113" s="1046"/>
      <c r="BM113" s="1046"/>
      <c r="BN113" s="1046"/>
      <c r="BO113" s="1046"/>
      <c r="BP113" s="1047"/>
      <c r="BQ113" s="1015">
        <v>700716</v>
      </c>
      <c r="BR113" s="1016"/>
      <c r="BS113" s="1016"/>
      <c r="BT113" s="1016"/>
      <c r="BU113" s="1016"/>
      <c r="BV113" s="1016">
        <v>675714</v>
      </c>
      <c r="BW113" s="1016"/>
      <c r="BX113" s="1016"/>
      <c r="BY113" s="1016"/>
      <c r="BZ113" s="1016"/>
      <c r="CA113" s="1016">
        <v>602221</v>
      </c>
      <c r="CB113" s="1016"/>
      <c r="CC113" s="1016"/>
      <c r="CD113" s="1016"/>
      <c r="CE113" s="1016"/>
      <c r="CF113" s="1010">
        <v>20.6</v>
      </c>
      <c r="CG113" s="1011"/>
      <c r="CH113" s="1011"/>
      <c r="CI113" s="1011"/>
      <c r="CJ113" s="1011"/>
      <c r="CK113" s="1041"/>
      <c r="CL113" s="1042"/>
      <c r="CM113" s="1012" t="s">
        <v>444</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129</v>
      </c>
      <c r="DH113" s="1055"/>
      <c r="DI113" s="1055"/>
      <c r="DJ113" s="1055"/>
      <c r="DK113" s="1056"/>
      <c r="DL113" s="1057" t="s">
        <v>129</v>
      </c>
      <c r="DM113" s="1055"/>
      <c r="DN113" s="1055"/>
      <c r="DO113" s="1055"/>
      <c r="DP113" s="1056"/>
      <c r="DQ113" s="1057" t="s">
        <v>389</v>
      </c>
      <c r="DR113" s="1055"/>
      <c r="DS113" s="1055"/>
      <c r="DT113" s="1055"/>
      <c r="DU113" s="1056"/>
      <c r="DV113" s="1058" t="s">
        <v>437</v>
      </c>
      <c r="DW113" s="1059"/>
      <c r="DX113" s="1059"/>
      <c r="DY113" s="1059"/>
      <c r="DZ113" s="1060"/>
    </row>
    <row r="114" spans="1:130" s="248" customFormat="1" ht="26.25" customHeight="1" x14ac:dyDescent="0.2">
      <c r="A114" s="1050"/>
      <c r="B114" s="1051"/>
      <c r="C114" s="1046" t="s">
        <v>445</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91722</v>
      </c>
      <c r="AB114" s="1055"/>
      <c r="AC114" s="1055"/>
      <c r="AD114" s="1055"/>
      <c r="AE114" s="1056"/>
      <c r="AF114" s="1057">
        <v>93407</v>
      </c>
      <c r="AG114" s="1055"/>
      <c r="AH114" s="1055"/>
      <c r="AI114" s="1055"/>
      <c r="AJ114" s="1056"/>
      <c r="AK114" s="1057">
        <v>95091</v>
      </c>
      <c r="AL114" s="1055"/>
      <c r="AM114" s="1055"/>
      <c r="AN114" s="1055"/>
      <c r="AO114" s="1056"/>
      <c r="AP114" s="1058">
        <v>3.3</v>
      </c>
      <c r="AQ114" s="1059"/>
      <c r="AR114" s="1059"/>
      <c r="AS114" s="1059"/>
      <c r="AT114" s="1060"/>
      <c r="AU114" s="996"/>
      <c r="AV114" s="997"/>
      <c r="AW114" s="997"/>
      <c r="AX114" s="997"/>
      <c r="AY114" s="997"/>
      <c r="AZ114" s="1045" t="s">
        <v>446</v>
      </c>
      <c r="BA114" s="1046"/>
      <c r="BB114" s="1046"/>
      <c r="BC114" s="1046"/>
      <c r="BD114" s="1046"/>
      <c r="BE114" s="1046"/>
      <c r="BF114" s="1046"/>
      <c r="BG114" s="1046"/>
      <c r="BH114" s="1046"/>
      <c r="BI114" s="1046"/>
      <c r="BJ114" s="1046"/>
      <c r="BK114" s="1046"/>
      <c r="BL114" s="1046"/>
      <c r="BM114" s="1046"/>
      <c r="BN114" s="1046"/>
      <c r="BO114" s="1046"/>
      <c r="BP114" s="1047"/>
      <c r="BQ114" s="1015">
        <v>1466328</v>
      </c>
      <c r="BR114" s="1016"/>
      <c r="BS114" s="1016"/>
      <c r="BT114" s="1016"/>
      <c r="BU114" s="1016"/>
      <c r="BV114" s="1016">
        <v>1442767</v>
      </c>
      <c r="BW114" s="1016"/>
      <c r="BX114" s="1016"/>
      <c r="BY114" s="1016"/>
      <c r="BZ114" s="1016"/>
      <c r="CA114" s="1016">
        <v>1413812</v>
      </c>
      <c r="CB114" s="1016"/>
      <c r="CC114" s="1016"/>
      <c r="CD114" s="1016"/>
      <c r="CE114" s="1016"/>
      <c r="CF114" s="1010">
        <v>48.4</v>
      </c>
      <c r="CG114" s="1011"/>
      <c r="CH114" s="1011"/>
      <c r="CI114" s="1011"/>
      <c r="CJ114" s="1011"/>
      <c r="CK114" s="1041"/>
      <c r="CL114" s="1042"/>
      <c r="CM114" s="1012" t="s">
        <v>447</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129</v>
      </c>
      <c r="DH114" s="1055"/>
      <c r="DI114" s="1055"/>
      <c r="DJ114" s="1055"/>
      <c r="DK114" s="1056"/>
      <c r="DL114" s="1057" t="s">
        <v>129</v>
      </c>
      <c r="DM114" s="1055"/>
      <c r="DN114" s="1055"/>
      <c r="DO114" s="1055"/>
      <c r="DP114" s="1056"/>
      <c r="DQ114" s="1057" t="s">
        <v>129</v>
      </c>
      <c r="DR114" s="1055"/>
      <c r="DS114" s="1055"/>
      <c r="DT114" s="1055"/>
      <c r="DU114" s="1056"/>
      <c r="DV114" s="1058" t="s">
        <v>129</v>
      </c>
      <c r="DW114" s="1059"/>
      <c r="DX114" s="1059"/>
      <c r="DY114" s="1059"/>
      <c r="DZ114" s="1060"/>
    </row>
    <row r="115" spans="1:130" s="248" customFormat="1" ht="26.25" customHeight="1" x14ac:dyDescent="0.2">
      <c r="A115" s="1050"/>
      <c r="B115" s="1051"/>
      <c r="C115" s="1046" t="s">
        <v>448</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t="s">
        <v>129</v>
      </c>
      <c r="AB115" s="1030"/>
      <c r="AC115" s="1030"/>
      <c r="AD115" s="1030"/>
      <c r="AE115" s="1031"/>
      <c r="AF115" s="1032" t="s">
        <v>129</v>
      </c>
      <c r="AG115" s="1030"/>
      <c r="AH115" s="1030"/>
      <c r="AI115" s="1030"/>
      <c r="AJ115" s="1031"/>
      <c r="AK115" s="1032" t="s">
        <v>129</v>
      </c>
      <c r="AL115" s="1030"/>
      <c r="AM115" s="1030"/>
      <c r="AN115" s="1030"/>
      <c r="AO115" s="1031"/>
      <c r="AP115" s="1033" t="s">
        <v>129</v>
      </c>
      <c r="AQ115" s="1034"/>
      <c r="AR115" s="1034"/>
      <c r="AS115" s="1034"/>
      <c r="AT115" s="1035"/>
      <c r="AU115" s="996"/>
      <c r="AV115" s="997"/>
      <c r="AW115" s="997"/>
      <c r="AX115" s="997"/>
      <c r="AY115" s="997"/>
      <c r="AZ115" s="1045" t="s">
        <v>449</v>
      </c>
      <c r="BA115" s="1046"/>
      <c r="BB115" s="1046"/>
      <c r="BC115" s="1046"/>
      <c r="BD115" s="1046"/>
      <c r="BE115" s="1046"/>
      <c r="BF115" s="1046"/>
      <c r="BG115" s="1046"/>
      <c r="BH115" s="1046"/>
      <c r="BI115" s="1046"/>
      <c r="BJ115" s="1046"/>
      <c r="BK115" s="1046"/>
      <c r="BL115" s="1046"/>
      <c r="BM115" s="1046"/>
      <c r="BN115" s="1046"/>
      <c r="BO115" s="1046"/>
      <c r="BP115" s="1047"/>
      <c r="BQ115" s="1015">
        <v>36930</v>
      </c>
      <c r="BR115" s="1016"/>
      <c r="BS115" s="1016"/>
      <c r="BT115" s="1016"/>
      <c r="BU115" s="1016"/>
      <c r="BV115" s="1016">
        <v>33871</v>
      </c>
      <c r="BW115" s="1016"/>
      <c r="BX115" s="1016"/>
      <c r="BY115" s="1016"/>
      <c r="BZ115" s="1016"/>
      <c r="CA115" s="1016">
        <v>27390</v>
      </c>
      <c r="CB115" s="1016"/>
      <c r="CC115" s="1016"/>
      <c r="CD115" s="1016"/>
      <c r="CE115" s="1016"/>
      <c r="CF115" s="1010">
        <v>0.9</v>
      </c>
      <c r="CG115" s="1011"/>
      <c r="CH115" s="1011"/>
      <c r="CI115" s="1011"/>
      <c r="CJ115" s="1011"/>
      <c r="CK115" s="1041"/>
      <c r="CL115" s="1042"/>
      <c r="CM115" s="1045" t="s">
        <v>450</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129</v>
      </c>
      <c r="DH115" s="1055"/>
      <c r="DI115" s="1055"/>
      <c r="DJ115" s="1055"/>
      <c r="DK115" s="1056"/>
      <c r="DL115" s="1057" t="s">
        <v>389</v>
      </c>
      <c r="DM115" s="1055"/>
      <c r="DN115" s="1055"/>
      <c r="DO115" s="1055"/>
      <c r="DP115" s="1056"/>
      <c r="DQ115" s="1057" t="s">
        <v>129</v>
      </c>
      <c r="DR115" s="1055"/>
      <c r="DS115" s="1055"/>
      <c r="DT115" s="1055"/>
      <c r="DU115" s="1056"/>
      <c r="DV115" s="1058" t="s">
        <v>129</v>
      </c>
      <c r="DW115" s="1059"/>
      <c r="DX115" s="1059"/>
      <c r="DY115" s="1059"/>
      <c r="DZ115" s="1060"/>
    </row>
    <row r="116" spans="1:130" s="248" customFormat="1" ht="26.25" customHeight="1" x14ac:dyDescent="0.2">
      <c r="A116" s="1052"/>
      <c r="B116" s="1053"/>
      <c r="C116" s="1061" t="s">
        <v>451</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129</v>
      </c>
      <c r="AB116" s="1055"/>
      <c r="AC116" s="1055"/>
      <c r="AD116" s="1055"/>
      <c r="AE116" s="1056"/>
      <c r="AF116" s="1057" t="s">
        <v>129</v>
      </c>
      <c r="AG116" s="1055"/>
      <c r="AH116" s="1055"/>
      <c r="AI116" s="1055"/>
      <c r="AJ116" s="1056"/>
      <c r="AK116" s="1057" t="s">
        <v>129</v>
      </c>
      <c r="AL116" s="1055"/>
      <c r="AM116" s="1055"/>
      <c r="AN116" s="1055"/>
      <c r="AO116" s="1056"/>
      <c r="AP116" s="1058" t="s">
        <v>129</v>
      </c>
      <c r="AQ116" s="1059"/>
      <c r="AR116" s="1059"/>
      <c r="AS116" s="1059"/>
      <c r="AT116" s="1060"/>
      <c r="AU116" s="996"/>
      <c r="AV116" s="997"/>
      <c r="AW116" s="997"/>
      <c r="AX116" s="997"/>
      <c r="AY116" s="997"/>
      <c r="AZ116" s="1063" t="s">
        <v>452</v>
      </c>
      <c r="BA116" s="1064"/>
      <c r="BB116" s="1064"/>
      <c r="BC116" s="1064"/>
      <c r="BD116" s="1064"/>
      <c r="BE116" s="1064"/>
      <c r="BF116" s="1064"/>
      <c r="BG116" s="1064"/>
      <c r="BH116" s="1064"/>
      <c r="BI116" s="1064"/>
      <c r="BJ116" s="1064"/>
      <c r="BK116" s="1064"/>
      <c r="BL116" s="1064"/>
      <c r="BM116" s="1064"/>
      <c r="BN116" s="1064"/>
      <c r="BO116" s="1064"/>
      <c r="BP116" s="1065"/>
      <c r="BQ116" s="1015" t="s">
        <v>129</v>
      </c>
      <c r="BR116" s="1016"/>
      <c r="BS116" s="1016"/>
      <c r="BT116" s="1016"/>
      <c r="BU116" s="1016"/>
      <c r="BV116" s="1016" t="s">
        <v>129</v>
      </c>
      <c r="BW116" s="1016"/>
      <c r="BX116" s="1016"/>
      <c r="BY116" s="1016"/>
      <c r="BZ116" s="1016"/>
      <c r="CA116" s="1016" t="s">
        <v>389</v>
      </c>
      <c r="CB116" s="1016"/>
      <c r="CC116" s="1016"/>
      <c r="CD116" s="1016"/>
      <c r="CE116" s="1016"/>
      <c r="CF116" s="1010" t="s">
        <v>129</v>
      </c>
      <c r="CG116" s="1011"/>
      <c r="CH116" s="1011"/>
      <c r="CI116" s="1011"/>
      <c r="CJ116" s="1011"/>
      <c r="CK116" s="1041"/>
      <c r="CL116" s="1042"/>
      <c r="CM116" s="1012" t="s">
        <v>453</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129</v>
      </c>
      <c r="DH116" s="1055"/>
      <c r="DI116" s="1055"/>
      <c r="DJ116" s="1055"/>
      <c r="DK116" s="1056"/>
      <c r="DL116" s="1057" t="s">
        <v>129</v>
      </c>
      <c r="DM116" s="1055"/>
      <c r="DN116" s="1055"/>
      <c r="DO116" s="1055"/>
      <c r="DP116" s="1056"/>
      <c r="DQ116" s="1057" t="s">
        <v>129</v>
      </c>
      <c r="DR116" s="1055"/>
      <c r="DS116" s="1055"/>
      <c r="DT116" s="1055"/>
      <c r="DU116" s="1056"/>
      <c r="DV116" s="1058" t="s">
        <v>129</v>
      </c>
      <c r="DW116" s="1059"/>
      <c r="DX116" s="1059"/>
      <c r="DY116" s="1059"/>
      <c r="DZ116" s="1060"/>
    </row>
    <row r="117" spans="1:130" s="248" customFormat="1" ht="26.25" customHeight="1" x14ac:dyDescent="0.2">
      <c r="A117" s="1000" t="s">
        <v>184</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454</v>
      </c>
      <c r="Z117" s="982"/>
      <c r="AA117" s="1072">
        <v>807694</v>
      </c>
      <c r="AB117" s="1073"/>
      <c r="AC117" s="1073"/>
      <c r="AD117" s="1073"/>
      <c r="AE117" s="1074"/>
      <c r="AF117" s="1075">
        <v>831599</v>
      </c>
      <c r="AG117" s="1073"/>
      <c r="AH117" s="1073"/>
      <c r="AI117" s="1073"/>
      <c r="AJ117" s="1074"/>
      <c r="AK117" s="1075">
        <v>806882</v>
      </c>
      <c r="AL117" s="1073"/>
      <c r="AM117" s="1073"/>
      <c r="AN117" s="1073"/>
      <c r="AO117" s="1074"/>
      <c r="AP117" s="1076"/>
      <c r="AQ117" s="1077"/>
      <c r="AR117" s="1077"/>
      <c r="AS117" s="1077"/>
      <c r="AT117" s="1078"/>
      <c r="AU117" s="996"/>
      <c r="AV117" s="997"/>
      <c r="AW117" s="997"/>
      <c r="AX117" s="997"/>
      <c r="AY117" s="997"/>
      <c r="AZ117" s="1063" t="s">
        <v>455</v>
      </c>
      <c r="BA117" s="1064"/>
      <c r="BB117" s="1064"/>
      <c r="BC117" s="1064"/>
      <c r="BD117" s="1064"/>
      <c r="BE117" s="1064"/>
      <c r="BF117" s="1064"/>
      <c r="BG117" s="1064"/>
      <c r="BH117" s="1064"/>
      <c r="BI117" s="1064"/>
      <c r="BJ117" s="1064"/>
      <c r="BK117" s="1064"/>
      <c r="BL117" s="1064"/>
      <c r="BM117" s="1064"/>
      <c r="BN117" s="1064"/>
      <c r="BO117" s="1064"/>
      <c r="BP117" s="1065"/>
      <c r="BQ117" s="1015" t="s">
        <v>437</v>
      </c>
      <c r="BR117" s="1016"/>
      <c r="BS117" s="1016"/>
      <c r="BT117" s="1016"/>
      <c r="BU117" s="1016"/>
      <c r="BV117" s="1016" t="s">
        <v>129</v>
      </c>
      <c r="BW117" s="1016"/>
      <c r="BX117" s="1016"/>
      <c r="BY117" s="1016"/>
      <c r="BZ117" s="1016"/>
      <c r="CA117" s="1016" t="s">
        <v>129</v>
      </c>
      <c r="CB117" s="1016"/>
      <c r="CC117" s="1016"/>
      <c r="CD117" s="1016"/>
      <c r="CE117" s="1016"/>
      <c r="CF117" s="1010" t="s">
        <v>129</v>
      </c>
      <c r="CG117" s="1011"/>
      <c r="CH117" s="1011"/>
      <c r="CI117" s="1011"/>
      <c r="CJ117" s="1011"/>
      <c r="CK117" s="1041"/>
      <c r="CL117" s="1042"/>
      <c r="CM117" s="1012" t="s">
        <v>456</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129</v>
      </c>
      <c r="DH117" s="1055"/>
      <c r="DI117" s="1055"/>
      <c r="DJ117" s="1055"/>
      <c r="DK117" s="1056"/>
      <c r="DL117" s="1057" t="s">
        <v>437</v>
      </c>
      <c r="DM117" s="1055"/>
      <c r="DN117" s="1055"/>
      <c r="DO117" s="1055"/>
      <c r="DP117" s="1056"/>
      <c r="DQ117" s="1057" t="s">
        <v>389</v>
      </c>
      <c r="DR117" s="1055"/>
      <c r="DS117" s="1055"/>
      <c r="DT117" s="1055"/>
      <c r="DU117" s="1056"/>
      <c r="DV117" s="1058" t="s">
        <v>389</v>
      </c>
      <c r="DW117" s="1059"/>
      <c r="DX117" s="1059"/>
      <c r="DY117" s="1059"/>
      <c r="DZ117" s="1060"/>
    </row>
    <row r="118" spans="1:130" s="248" customFormat="1" ht="26.25" customHeight="1" x14ac:dyDescent="0.2">
      <c r="A118" s="1000" t="s">
        <v>428</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425</v>
      </c>
      <c r="AB118" s="981"/>
      <c r="AC118" s="981"/>
      <c r="AD118" s="981"/>
      <c r="AE118" s="982"/>
      <c r="AF118" s="980" t="s">
        <v>426</v>
      </c>
      <c r="AG118" s="981"/>
      <c r="AH118" s="981"/>
      <c r="AI118" s="981"/>
      <c r="AJ118" s="982"/>
      <c r="AK118" s="980" t="s">
        <v>304</v>
      </c>
      <c r="AL118" s="981"/>
      <c r="AM118" s="981"/>
      <c r="AN118" s="981"/>
      <c r="AO118" s="982"/>
      <c r="AP118" s="1067" t="s">
        <v>427</v>
      </c>
      <c r="AQ118" s="1068"/>
      <c r="AR118" s="1068"/>
      <c r="AS118" s="1068"/>
      <c r="AT118" s="1069"/>
      <c r="AU118" s="996"/>
      <c r="AV118" s="997"/>
      <c r="AW118" s="997"/>
      <c r="AX118" s="997"/>
      <c r="AY118" s="997"/>
      <c r="AZ118" s="1070" t="s">
        <v>457</v>
      </c>
      <c r="BA118" s="1061"/>
      <c r="BB118" s="1061"/>
      <c r="BC118" s="1061"/>
      <c r="BD118" s="1061"/>
      <c r="BE118" s="1061"/>
      <c r="BF118" s="1061"/>
      <c r="BG118" s="1061"/>
      <c r="BH118" s="1061"/>
      <c r="BI118" s="1061"/>
      <c r="BJ118" s="1061"/>
      <c r="BK118" s="1061"/>
      <c r="BL118" s="1061"/>
      <c r="BM118" s="1061"/>
      <c r="BN118" s="1061"/>
      <c r="BO118" s="1061"/>
      <c r="BP118" s="1062"/>
      <c r="BQ118" s="1093" t="s">
        <v>389</v>
      </c>
      <c r="BR118" s="1094"/>
      <c r="BS118" s="1094"/>
      <c r="BT118" s="1094"/>
      <c r="BU118" s="1094"/>
      <c r="BV118" s="1094" t="s">
        <v>129</v>
      </c>
      <c r="BW118" s="1094"/>
      <c r="BX118" s="1094"/>
      <c r="BY118" s="1094"/>
      <c r="BZ118" s="1094"/>
      <c r="CA118" s="1094" t="s">
        <v>389</v>
      </c>
      <c r="CB118" s="1094"/>
      <c r="CC118" s="1094"/>
      <c r="CD118" s="1094"/>
      <c r="CE118" s="1094"/>
      <c r="CF118" s="1010" t="s">
        <v>437</v>
      </c>
      <c r="CG118" s="1011"/>
      <c r="CH118" s="1011"/>
      <c r="CI118" s="1011"/>
      <c r="CJ118" s="1011"/>
      <c r="CK118" s="1041"/>
      <c r="CL118" s="1042"/>
      <c r="CM118" s="1012" t="s">
        <v>458</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129</v>
      </c>
      <c r="DH118" s="1055"/>
      <c r="DI118" s="1055"/>
      <c r="DJ118" s="1055"/>
      <c r="DK118" s="1056"/>
      <c r="DL118" s="1057" t="s">
        <v>129</v>
      </c>
      <c r="DM118" s="1055"/>
      <c r="DN118" s="1055"/>
      <c r="DO118" s="1055"/>
      <c r="DP118" s="1056"/>
      <c r="DQ118" s="1057" t="s">
        <v>129</v>
      </c>
      <c r="DR118" s="1055"/>
      <c r="DS118" s="1055"/>
      <c r="DT118" s="1055"/>
      <c r="DU118" s="1056"/>
      <c r="DV118" s="1058" t="s">
        <v>129</v>
      </c>
      <c r="DW118" s="1059"/>
      <c r="DX118" s="1059"/>
      <c r="DY118" s="1059"/>
      <c r="DZ118" s="1060"/>
    </row>
    <row r="119" spans="1:130" s="248" customFormat="1" ht="26.25" customHeight="1" x14ac:dyDescent="0.2">
      <c r="A119" s="1154" t="s">
        <v>431</v>
      </c>
      <c r="B119" s="1040"/>
      <c r="C119" s="1019" t="s">
        <v>432</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129</v>
      </c>
      <c r="AB119" s="988"/>
      <c r="AC119" s="988"/>
      <c r="AD119" s="988"/>
      <c r="AE119" s="989"/>
      <c r="AF119" s="990" t="s">
        <v>129</v>
      </c>
      <c r="AG119" s="988"/>
      <c r="AH119" s="988"/>
      <c r="AI119" s="988"/>
      <c r="AJ119" s="989"/>
      <c r="AK119" s="990" t="s">
        <v>129</v>
      </c>
      <c r="AL119" s="988"/>
      <c r="AM119" s="988"/>
      <c r="AN119" s="988"/>
      <c r="AO119" s="989"/>
      <c r="AP119" s="991" t="s">
        <v>129</v>
      </c>
      <c r="AQ119" s="992"/>
      <c r="AR119" s="992"/>
      <c r="AS119" s="992"/>
      <c r="AT119" s="993"/>
      <c r="AU119" s="998"/>
      <c r="AV119" s="999"/>
      <c r="AW119" s="999"/>
      <c r="AX119" s="999"/>
      <c r="AY119" s="999"/>
      <c r="AZ119" s="279" t="s">
        <v>184</v>
      </c>
      <c r="BA119" s="279"/>
      <c r="BB119" s="279"/>
      <c r="BC119" s="279"/>
      <c r="BD119" s="279"/>
      <c r="BE119" s="279"/>
      <c r="BF119" s="279"/>
      <c r="BG119" s="279"/>
      <c r="BH119" s="279"/>
      <c r="BI119" s="279"/>
      <c r="BJ119" s="279"/>
      <c r="BK119" s="279"/>
      <c r="BL119" s="279"/>
      <c r="BM119" s="279"/>
      <c r="BN119" s="279"/>
      <c r="BO119" s="1071" t="s">
        <v>459</v>
      </c>
      <c r="BP119" s="1102"/>
      <c r="BQ119" s="1093">
        <v>8261085</v>
      </c>
      <c r="BR119" s="1094"/>
      <c r="BS119" s="1094"/>
      <c r="BT119" s="1094"/>
      <c r="BU119" s="1094"/>
      <c r="BV119" s="1094">
        <v>8040327</v>
      </c>
      <c r="BW119" s="1094"/>
      <c r="BX119" s="1094"/>
      <c r="BY119" s="1094"/>
      <c r="BZ119" s="1094"/>
      <c r="CA119" s="1094">
        <v>7935465</v>
      </c>
      <c r="CB119" s="1094"/>
      <c r="CC119" s="1094"/>
      <c r="CD119" s="1094"/>
      <c r="CE119" s="1094"/>
      <c r="CF119" s="1095"/>
      <c r="CG119" s="1096"/>
      <c r="CH119" s="1096"/>
      <c r="CI119" s="1096"/>
      <c r="CJ119" s="1097"/>
      <c r="CK119" s="1043"/>
      <c r="CL119" s="1044"/>
      <c r="CM119" s="1098" t="s">
        <v>460</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129</v>
      </c>
      <c r="DH119" s="1080"/>
      <c r="DI119" s="1080"/>
      <c r="DJ119" s="1080"/>
      <c r="DK119" s="1081"/>
      <c r="DL119" s="1079" t="s">
        <v>129</v>
      </c>
      <c r="DM119" s="1080"/>
      <c r="DN119" s="1080"/>
      <c r="DO119" s="1080"/>
      <c r="DP119" s="1081"/>
      <c r="DQ119" s="1079" t="s">
        <v>129</v>
      </c>
      <c r="DR119" s="1080"/>
      <c r="DS119" s="1080"/>
      <c r="DT119" s="1080"/>
      <c r="DU119" s="1081"/>
      <c r="DV119" s="1082" t="s">
        <v>129</v>
      </c>
      <c r="DW119" s="1083"/>
      <c r="DX119" s="1083"/>
      <c r="DY119" s="1083"/>
      <c r="DZ119" s="1084"/>
    </row>
    <row r="120" spans="1:130" s="248" customFormat="1" ht="26.25" customHeight="1" x14ac:dyDescent="0.2">
      <c r="A120" s="1155"/>
      <c r="B120" s="1042"/>
      <c r="C120" s="1012" t="s">
        <v>436</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129</v>
      </c>
      <c r="AB120" s="1055"/>
      <c r="AC120" s="1055"/>
      <c r="AD120" s="1055"/>
      <c r="AE120" s="1056"/>
      <c r="AF120" s="1057" t="s">
        <v>129</v>
      </c>
      <c r="AG120" s="1055"/>
      <c r="AH120" s="1055"/>
      <c r="AI120" s="1055"/>
      <c r="AJ120" s="1056"/>
      <c r="AK120" s="1057" t="s">
        <v>129</v>
      </c>
      <c r="AL120" s="1055"/>
      <c r="AM120" s="1055"/>
      <c r="AN120" s="1055"/>
      <c r="AO120" s="1056"/>
      <c r="AP120" s="1058" t="s">
        <v>129</v>
      </c>
      <c r="AQ120" s="1059"/>
      <c r="AR120" s="1059"/>
      <c r="AS120" s="1059"/>
      <c r="AT120" s="1060"/>
      <c r="AU120" s="1085" t="s">
        <v>461</v>
      </c>
      <c r="AV120" s="1086"/>
      <c r="AW120" s="1086"/>
      <c r="AX120" s="1086"/>
      <c r="AY120" s="1087"/>
      <c r="AZ120" s="1036" t="s">
        <v>462</v>
      </c>
      <c r="BA120" s="985"/>
      <c r="BB120" s="985"/>
      <c r="BC120" s="985"/>
      <c r="BD120" s="985"/>
      <c r="BE120" s="985"/>
      <c r="BF120" s="985"/>
      <c r="BG120" s="985"/>
      <c r="BH120" s="985"/>
      <c r="BI120" s="985"/>
      <c r="BJ120" s="985"/>
      <c r="BK120" s="985"/>
      <c r="BL120" s="985"/>
      <c r="BM120" s="985"/>
      <c r="BN120" s="985"/>
      <c r="BO120" s="985"/>
      <c r="BP120" s="986"/>
      <c r="BQ120" s="1022">
        <v>1684044</v>
      </c>
      <c r="BR120" s="1023"/>
      <c r="BS120" s="1023"/>
      <c r="BT120" s="1023"/>
      <c r="BU120" s="1023"/>
      <c r="BV120" s="1023">
        <v>2093316</v>
      </c>
      <c r="BW120" s="1023"/>
      <c r="BX120" s="1023"/>
      <c r="BY120" s="1023"/>
      <c r="BZ120" s="1023"/>
      <c r="CA120" s="1023">
        <v>2333785</v>
      </c>
      <c r="CB120" s="1023"/>
      <c r="CC120" s="1023"/>
      <c r="CD120" s="1023"/>
      <c r="CE120" s="1023"/>
      <c r="CF120" s="1037">
        <v>79.900000000000006</v>
      </c>
      <c r="CG120" s="1038"/>
      <c r="CH120" s="1038"/>
      <c r="CI120" s="1038"/>
      <c r="CJ120" s="1038"/>
      <c r="CK120" s="1103" t="s">
        <v>463</v>
      </c>
      <c r="CL120" s="1104"/>
      <c r="CM120" s="1104"/>
      <c r="CN120" s="1104"/>
      <c r="CO120" s="1105"/>
      <c r="CP120" s="1111" t="s">
        <v>403</v>
      </c>
      <c r="CQ120" s="1112"/>
      <c r="CR120" s="1112"/>
      <c r="CS120" s="1112"/>
      <c r="CT120" s="1112"/>
      <c r="CU120" s="1112"/>
      <c r="CV120" s="1112"/>
      <c r="CW120" s="1112"/>
      <c r="CX120" s="1112"/>
      <c r="CY120" s="1112"/>
      <c r="CZ120" s="1112"/>
      <c r="DA120" s="1112"/>
      <c r="DB120" s="1112"/>
      <c r="DC120" s="1112"/>
      <c r="DD120" s="1112"/>
      <c r="DE120" s="1112"/>
      <c r="DF120" s="1113"/>
      <c r="DG120" s="1022">
        <v>531369</v>
      </c>
      <c r="DH120" s="1023"/>
      <c r="DI120" s="1023"/>
      <c r="DJ120" s="1023"/>
      <c r="DK120" s="1023"/>
      <c r="DL120" s="1023">
        <v>487592</v>
      </c>
      <c r="DM120" s="1023"/>
      <c r="DN120" s="1023"/>
      <c r="DO120" s="1023"/>
      <c r="DP120" s="1023"/>
      <c r="DQ120" s="1023">
        <v>439058</v>
      </c>
      <c r="DR120" s="1023"/>
      <c r="DS120" s="1023"/>
      <c r="DT120" s="1023"/>
      <c r="DU120" s="1023"/>
      <c r="DV120" s="1024">
        <v>15</v>
      </c>
      <c r="DW120" s="1024"/>
      <c r="DX120" s="1024"/>
      <c r="DY120" s="1024"/>
      <c r="DZ120" s="1025"/>
    </row>
    <row r="121" spans="1:130" s="248" customFormat="1" ht="26.25" customHeight="1" x14ac:dyDescent="0.2">
      <c r="A121" s="1155"/>
      <c r="B121" s="1042"/>
      <c r="C121" s="1063" t="s">
        <v>464</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129</v>
      </c>
      <c r="AB121" s="1055"/>
      <c r="AC121" s="1055"/>
      <c r="AD121" s="1055"/>
      <c r="AE121" s="1056"/>
      <c r="AF121" s="1057" t="s">
        <v>389</v>
      </c>
      <c r="AG121" s="1055"/>
      <c r="AH121" s="1055"/>
      <c r="AI121" s="1055"/>
      <c r="AJ121" s="1056"/>
      <c r="AK121" s="1057" t="s">
        <v>129</v>
      </c>
      <c r="AL121" s="1055"/>
      <c r="AM121" s="1055"/>
      <c r="AN121" s="1055"/>
      <c r="AO121" s="1056"/>
      <c r="AP121" s="1058" t="s">
        <v>389</v>
      </c>
      <c r="AQ121" s="1059"/>
      <c r="AR121" s="1059"/>
      <c r="AS121" s="1059"/>
      <c r="AT121" s="1060"/>
      <c r="AU121" s="1088"/>
      <c r="AV121" s="1089"/>
      <c r="AW121" s="1089"/>
      <c r="AX121" s="1089"/>
      <c r="AY121" s="1090"/>
      <c r="AZ121" s="1045" t="s">
        <v>465</v>
      </c>
      <c r="BA121" s="1046"/>
      <c r="BB121" s="1046"/>
      <c r="BC121" s="1046"/>
      <c r="BD121" s="1046"/>
      <c r="BE121" s="1046"/>
      <c r="BF121" s="1046"/>
      <c r="BG121" s="1046"/>
      <c r="BH121" s="1046"/>
      <c r="BI121" s="1046"/>
      <c r="BJ121" s="1046"/>
      <c r="BK121" s="1046"/>
      <c r="BL121" s="1046"/>
      <c r="BM121" s="1046"/>
      <c r="BN121" s="1046"/>
      <c r="BO121" s="1046"/>
      <c r="BP121" s="1047"/>
      <c r="BQ121" s="1015">
        <v>4764</v>
      </c>
      <c r="BR121" s="1016"/>
      <c r="BS121" s="1016"/>
      <c r="BT121" s="1016"/>
      <c r="BU121" s="1016"/>
      <c r="BV121" s="1016">
        <v>2376</v>
      </c>
      <c r="BW121" s="1016"/>
      <c r="BX121" s="1016"/>
      <c r="BY121" s="1016"/>
      <c r="BZ121" s="1016"/>
      <c r="CA121" s="1016">
        <v>1198</v>
      </c>
      <c r="CB121" s="1016"/>
      <c r="CC121" s="1016"/>
      <c r="CD121" s="1016"/>
      <c r="CE121" s="1016"/>
      <c r="CF121" s="1010">
        <v>0</v>
      </c>
      <c r="CG121" s="1011"/>
      <c r="CH121" s="1011"/>
      <c r="CI121" s="1011"/>
      <c r="CJ121" s="1011"/>
      <c r="CK121" s="1106"/>
      <c r="CL121" s="1107"/>
      <c r="CM121" s="1107"/>
      <c r="CN121" s="1107"/>
      <c r="CO121" s="1108"/>
      <c r="CP121" s="1116" t="s">
        <v>405</v>
      </c>
      <c r="CQ121" s="1117"/>
      <c r="CR121" s="1117"/>
      <c r="CS121" s="1117"/>
      <c r="CT121" s="1117"/>
      <c r="CU121" s="1117"/>
      <c r="CV121" s="1117"/>
      <c r="CW121" s="1117"/>
      <c r="CX121" s="1117"/>
      <c r="CY121" s="1117"/>
      <c r="CZ121" s="1117"/>
      <c r="DA121" s="1117"/>
      <c r="DB121" s="1117"/>
      <c r="DC121" s="1117"/>
      <c r="DD121" s="1117"/>
      <c r="DE121" s="1117"/>
      <c r="DF121" s="1118"/>
      <c r="DG121" s="1015">
        <v>60612</v>
      </c>
      <c r="DH121" s="1016"/>
      <c r="DI121" s="1016"/>
      <c r="DJ121" s="1016"/>
      <c r="DK121" s="1016"/>
      <c r="DL121" s="1016">
        <v>61214</v>
      </c>
      <c r="DM121" s="1016"/>
      <c r="DN121" s="1016"/>
      <c r="DO121" s="1016"/>
      <c r="DP121" s="1016"/>
      <c r="DQ121" s="1016">
        <v>75807</v>
      </c>
      <c r="DR121" s="1016"/>
      <c r="DS121" s="1016"/>
      <c r="DT121" s="1016"/>
      <c r="DU121" s="1016"/>
      <c r="DV121" s="1017">
        <v>2.6</v>
      </c>
      <c r="DW121" s="1017"/>
      <c r="DX121" s="1017"/>
      <c r="DY121" s="1017"/>
      <c r="DZ121" s="1018"/>
    </row>
    <row r="122" spans="1:130" s="248" customFormat="1" ht="26.25" customHeight="1" x14ac:dyDescent="0.2">
      <c r="A122" s="1155"/>
      <c r="B122" s="1042"/>
      <c r="C122" s="1012" t="s">
        <v>447</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389</v>
      </c>
      <c r="AB122" s="1055"/>
      <c r="AC122" s="1055"/>
      <c r="AD122" s="1055"/>
      <c r="AE122" s="1056"/>
      <c r="AF122" s="1057" t="s">
        <v>129</v>
      </c>
      <c r="AG122" s="1055"/>
      <c r="AH122" s="1055"/>
      <c r="AI122" s="1055"/>
      <c r="AJ122" s="1056"/>
      <c r="AK122" s="1057" t="s">
        <v>129</v>
      </c>
      <c r="AL122" s="1055"/>
      <c r="AM122" s="1055"/>
      <c r="AN122" s="1055"/>
      <c r="AO122" s="1056"/>
      <c r="AP122" s="1058" t="s">
        <v>129</v>
      </c>
      <c r="AQ122" s="1059"/>
      <c r="AR122" s="1059"/>
      <c r="AS122" s="1059"/>
      <c r="AT122" s="1060"/>
      <c r="AU122" s="1088"/>
      <c r="AV122" s="1089"/>
      <c r="AW122" s="1089"/>
      <c r="AX122" s="1089"/>
      <c r="AY122" s="1090"/>
      <c r="AZ122" s="1070" t="s">
        <v>466</v>
      </c>
      <c r="BA122" s="1061"/>
      <c r="BB122" s="1061"/>
      <c r="BC122" s="1061"/>
      <c r="BD122" s="1061"/>
      <c r="BE122" s="1061"/>
      <c r="BF122" s="1061"/>
      <c r="BG122" s="1061"/>
      <c r="BH122" s="1061"/>
      <c r="BI122" s="1061"/>
      <c r="BJ122" s="1061"/>
      <c r="BK122" s="1061"/>
      <c r="BL122" s="1061"/>
      <c r="BM122" s="1061"/>
      <c r="BN122" s="1061"/>
      <c r="BO122" s="1061"/>
      <c r="BP122" s="1062"/>
      <c r="BQ122" s="1093">
        <v>5126529</v>
      </c>
      <c r="BR122" s="1094"/>
      <c r="BS122" s="1094"/>
      <c r="BT122" s="1094"/>
      <c r="BU122" s="1094"/>
      <c r="BV122" s="1094">
        <v>4839686</v>
      </c>
      <c r="BW122" s="1094"/>
      <c r="BX122" s="1094"/>
      <c r="BY122" s="1094"/>
      <c r="BZ122" s="1094"/>
      <c r="CA122" s="1094">
        <v>4833515</v>
      </c>
      <c r="CB122" s="1094"/>
      <c r="CC122" s="1094"/>
      <c r="CD122" s="1094"/>
      <c r="CE122" s="1094"/>
      <c r="CF122" s="1114">
        <v>165.5</v>
      </c>
      <c r="CG122" s="1115"/>
      <c r="CH122" s="1115"/>
      <c r="CI122" s="1115"/>
      <c r="CJ122" s="1115"/>
      <c r="CK122" s="1106"/>
      <c r="CL122" s="1107"/>
      <c r="CM122" s="1107"/>
      <c r="CN122" s="1107"/>
      <c r="CO122" s="1108"/>
      <c r="CP122" s="1116" t="s">
        <v>467</v>
      </c>
      <c r="CQ122" s="1117"/>
      <c r="CR122" s="1117"/>
      <c r="CS122" s="1117"/>
      <c r="CT122" s="1117"/>
      <c r="CU122" s="1117"/>
      <c r="CV122" s="1117"/>
      <c r="CW122" s="1117"/>
      <c r="CX122" s="1117"/>
      <c r="CY122" s="1117"/>
      <c r="CZ122" s="1117"/>
      <c r="DA122" s="1117"/>
      <c r="DB122" s="1117"/>
      <c r="DC122" s="1117"/>
      <c r="DD122" s="1117"/>
      <c r="DE122" s="1117"/>
      <c r="DF122" s="1118"/>
      <c r="DG122" s="1015" t="s">
        <v>129</v>
      </c>
      <c r="DH122" s="1016"/>
      <c r="DI122" s="1016"/>
      <c r="DJ122" s="1016"/>
      <c r="DK122" s="1016"/>
      <c r="DL122" s="1016" t="s">
        <v>389</v>
      </c>
      <c r="DM122" s="1016"/>
      <c r="DN122" s="1016"/>
      <c r="DO122" s="1016"/>
      <c r="DP122" s="1016"/>
      <c r="DQ122" s="1016" t="s">
        <v>129</v>
      </c>
      <c r="DR122" s="1016"/>
      <c r="DS122" s="1016"/>
      <c r="DT122" s="1016"/>
      <c r="DU122" s="1016"/>
      <c r="DV122" s="1017" t="s">
        <v>129</v>
      </c>
      <c r="DW122" s="1017"/>
      <c r="DX122" s="1017"/>
      <c r="DY122" s="1017"/>
      <c r="DZ122" s="1018"/>
    </row>
    <row r="123" spans="1:130" s="248" customFormat="1" ht="26.25" customHeight="1" x14ac:dyDescent="0.2">
      <c r="A123" s="1155"/>
      <c r="B123" s="1042"/>
      <c r="C123" s="1012" t="s">
        <v>453</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129</v>
      </c>
      <c r="AB123" s="1055"/>
      <c r="AC123" s="1055"/>
      <c r="AD123" s="1055"/>
      <c r="AE123" s="1056"/>
      <c r="AF123" s="1057" t="s">
        <v>129</v>
      </c>
      <c r="AG123" s="1055"/>
      <c r="AH123" s="1055"/>
      <c r="AI123" s="1055"/>
      <c r="AJ123" s="1056"/>
      <c r="AK123" s="1057" t="s">
        <v>129</v>
      </c>
      <c r="AL123" s="1055"/>
      <c r="AM123" s="1055"/>
      <c r="AN123" s="1055"/>
      <c r="AO123" s="1056"/>
      <c r="AP123" s="1058" t="s">
        <v>129</v>
      </c>
      <c r="AQ123" s="1059"/>
      <c r="AR123" s="1059"/>
      <c r="AS123" s="1059"/>
      <c r="AT123" s="1060"/>
      <c r="AU123" s="1091"/>
      <c r="AV123" s="1092"/>
      <c r="AW123" s="1092"/>
      <c r="AX123" s="1092"/>
      <c r="AY123" s="1092"/>
      <c r="AZ123" s="279" t="s">
        <v>184</v>
      </c>
      <c r="BA123" s="279"/>
      <c r="BB123" s="279"/>
      <c r="BC123" s="279"/>
      <c r="BD123" s="279"/>
      <c r="BE123" s="279"/>
      <c r="BF123" s="279"/>
      <c r="BG123" s="279"/>
      <c r="BH123" s="279"/>
      <c r="BI123" s="279"/>
      <c r="BJ123" s="279"/>
      <c r="BK123" s="279"/>
      <c r="BL123" s="279"/>
      <c r="BM123" s="279"/>
      <c r="BN123" s="279"/>
      <c r="BO123" s="1071" t="s">
        <v>468</v>
      </c>
      <c r="BP123" s="1102"/>
      <c r="BQ123" s="1161">
        <v>6815337</v>
      </c>
      <c r="BR123" s="1162"/>
      <c r="BS123" s="1162"/>
      <c r="BT123" s="1162"/>
      <c r="BU123" s="1162"/>
      <c r="BV123" s="1162">
        <v>6935378</v>
      </c>
      <c r="BW123" s="1162"/>
      <c r="BX123" s="1162"/>
      <c r="BY123" s="1162"/>
      <c r="BZ123" s="1162"/>
      <c r="CA123" s="1162">
        <v>7168498</v>
      </c>
      <c r="CB123" s="1162"/>
      <c r="CC123" s="1162"/>
      <c r="CD123" s="1162"/>
      <c r="CE123" s="1162"/>
      <c r="CF123" s="1095"/>
      <c r="CG123" s="1096"/>
      <c r="CH123" s="1096"/>
      <c r="CI123" s="1096"/>
      <c r="CJ123" s="1097"/>
      <c r="CK123" s="1106"/>
      <c r="CL123" s="1107"/>
      <c r="CM123" s="1107"/>
      <c r="CN123" s="1107"/>
      <c r="CO123" s="1108"/>
      <c r="CP123" s="1116" t="s">
        <v>402</v>
      </c>
      <c r="CQ123" s="1117"/>
      <c r="CR123" s="1117"/>
      <c r="CS123" s="1117"/>
      <c r="CT123" s="1117"/>
      <c r="CU123" s="1117"/>
      <c r="CV123" s="1117"/>
      <c r="CW123" s="1117"/>
      <c r="CX123" s="1117"/>
      <c r="CY123" s="1117"/>
      <c r="CZ123" s="1117"/>
      <c r="DA123" s="1117"/>
      <c r="DB123" s="1117"/>
      <c r="DC123" s="1117"/>
      <c r="DD123" s="1117"/>
      <c r="DE123" s="1117"/>
      <c r="DF123" s="1118"/>
      <c r="DG123" s="1054" t="s">
        <v>389</v>
      </c>
      <c r="DH123" s="1055"/>
      <c r="DI123" s="1055"/>
      <c r="DJ123" s="1055"/>
      <c r="DK123" s="1056"/>
      <c r="DL123" s="1057" t="s">
        <v>129</v>
      </c>
      <c r="DM123" s="1055"/>
      <c r="DN123" s="1055"/>
      <c r="DO123" s="1055"/>
      <c r="DP123" s="1056"/>
      <c r="DQ123" s="1057" t="s">
        <v>129</v>
      </c>
      <c r="DR123" s="1055"/>
      <c r="DS123" s="1055"/>
      <c r="DT123" s="1055"/>
      <c r="DU123" s="1056"/>
      <c r="DV123" s="1058" t="s">
        <v>129</v>
      </c>
      <c r="DW123" s="1059"/>
      <c r="DX123" s="1059"/>
      <c r="DY123" s="1059"/>
      <c r="DZ123" s="1060"/>
    </row>
    <row r="124" spans="1:130" s="248" customFormat="1" ht="26.25" customHeight="1" thickBot="1" x14ac:dyDescent="0.25">
      <c r="A124" s="1155"/>
      <c r="B124" s="1042"/>
      <c r="C124" s="1012" t="s">
        <v>456</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129</v>
      </c>
      <c r="AB124" s="1055"/>
      <c r="AC124" s="1055"/>
      <c r="AD124" s="1055"/>
      <c r="AE124" s="1056"/>
      <c r="AF124" s="1057" t="s">
        <v>129</v>
      </c>
      <c r="AG124" s="1055"/>
      <c r="AH124" s="1055"/>
      <c r="AI124" s="1055"/>
      <c r="AJ124" s="1056"/>
      <c r="AK124" s="1057" t="s">
        <v>129</v>
      </c>
      <c r="AL124" s="1055"/>
      <c r="AM124" s="1055"/>
      <c r="AN124" s="1055"/>
      <c r="AO124" s="1056"/>
      <c r="AP124" s="1058" t="s">
        <v>129</v>
      </c>
      <c r="AQ124" s="1059"/>
      <c r="AR124" s="1059"/>
      <c r="AS124" s="1059"/>
      <c r="AT124" s="1060"/>
      <c r="AU124" s="1157" t="s">
        <v>469</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52.6</v>
      </c>
      <c r="BR124" s="1124"/>
      <c r="BS124" s="1124"/>
      <c r="BT124" s="1124"/>
      <c r="BU124" s="1124"/>
      <c r="BV124" s="1124">
        <v>40</v>
      </c>
      <c r="BW124" s="1124"/>
      <c r="BX124" s="1124"/>
      <c r="BY124" s="1124"/>
      <c r="BZ124" s="1124"/>
      <c r="CA124" s="1124">
        <v>26.2</v>
      </c>
      <c r="CB124" s="1124"/>
      <c r="CC124" s="1124"/>
      <c r="CD124" s="1124"/>
      <c r="CE124" s="1124"/>
      <c r="CF124" s="1125"/>
      <c r="CG124" s="1126"/>
      <c r="CH124" s="1126"/>
      <c r="CI124" s="1126"/>
      <c r="CJ124" s="1127"/>
      <c r="CK124" s="1109"/>
      <c r="CL124" s="1109"/>
      <c r="CM124" s="1109"/>
      <c r="CN124" s="1109"/>
      <c r="CO124" s="1110"/>
      <c r="CP124" s="1116" t="s">
        <v>470</v>
      </c>
      <c r="CQ124" s="1117"/>
      <c r="CR124" s="1117"/>
      <c r="CS124" s="1117"/>
      <c r="CT124" s="1117"/>
      <c r="CU124" s="1117"/>
      <c r="CV124" s="1117"/>
      <c r="CW124" s="1117"/>
      <c r="CX124" s="1117"/>
      <c r="CY124" s="1117"/>
      <c r="CZ124" s="1117"/>
      <c r="DA124" s="1117"/>
      <c r="DB124" s="1117"/>
      <c r="DC124" s="1117"/>
      <c r="DD124" s="1117"/>
      <c r="DE124" s="1117"/>
      <c r="DF124" s="1118"/>
      <c r="DG124" s="1101" t="s">
        <v>129</v>
      </c>
      <c r="DH124" s="1080"/>
      <c r="DI124" s="1080"/>
      <c r="DJ124" s="1080"/>
      <c r="DK124" s="1081"/>
      <c r="DL124" s="1079" t="s">
        <v>129</v>
      </c>
      <c r="DM124" s="1080"/>
      <c r="DN124" s="1080"/>
      <c r="DO124" s="1080"/>
      <c r="DP124" s="1081"/>
      <c r="DQ124" s="1079" t="s">
        <v>389</v>
      </c>
      <c r="DR124" s="1080"/>
      <c r="DS124" s="1080"/>
      <c r="DT124" s="1080"/>
      <c r="DU124" s="1081"/>
      <c r="DV124" s="1082" t="s">
        <v>129</v>
      </c>
      <c r="DW124" s="1083"/>
      <c r="DX124" s="1083"/>
      <c r="DY124" s="1083"/>
      <c r="DZ124" s="1084"/>
    </row>
    <row r="125" spans="1:130" s="248" customFormat="1" ht="26.25" customHeight="1" x14ac:dyDescent="0.2">
      <c r="A125" s="1155"/>
      <c r="B125" s="1042"/>
      <c r="C125" s="1012" t="s">
        <v>458</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129</v>
      </c>
      <c r="AB125" s="1055"/>
      <c r="AC125" s="1055"/>
      <c r="AD125" s="1055"/>
      <c r="AE125" s="1056"/>
      <c r="AF125" s="1057" t="s">
        <v>129</v>
      </c>
      <c r="AG125" s="1055"/>
      <c r="AH125" s="1055"/>
      <c r="AI125" s="1055"/>
      <c r="AJ125" s="1056"/>
      <c r="AK125" s="1057" t="s">
        <v>129</v>
      </c>
      <c r="AL125" s="1055"/>
      <c r="AM125" s="1055"/>
      <c r="AN125" s="1055"/>
      <c r="AO125" s="1056"/>
      <c r="AP125" s="1058" t="s">
        <v>129</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471</v>
      </c>
      <c r="CL125" s="1104"/>
      <c r="CM125" s="1104"/>
      <c r="CN125" s="1104"/>
      <c r="CO125" s="1105"/>
      <c r="CP125" s="1036" t="s">
        <v>472</v>
      </c>
      <c r="CQ125" s="985"/>
      <c r="CR125" s="985"/>
      <c r="CS125" s="985"/>
      <c r="CT125" s="985"/>
      <c r="CU125" s="985"/>
      <c r="CV125" s="985"/>
      <c r="CW125" s="985"/>
      <c r="CX125" s="985"/>
      <c r="CY125" s="985"/>
      <c r="CZ125" s="985"/>
      <c r="DA125" s="985"/>
      <c r="DB125" s="985"/>
      <c r="DC125" s="985"/>
      <c r="DD125" s="985"/>
      <c r="DE125" s="985"/>
      <c r="DF125" s="986"/>
      <c r="DG125" s="1022" t="s">
        <v>129</v>
      </c>
      <c r="DH125" s="1023"/>
      <c r="DI125" s="1023"/>
      <c r="DJ125" s="1023"/>
      <c r="DK125" s="1023"/>
      <c r="DL125" s="1023" t="s">
        <v>129</v>
      </c>
      <c r="DM125" s="1023"/>
      <c r="DN125" s="1023"/>
      <c r="DO125" s="1023"/>
      <c r="DP125" s="1023"/>
      <c r="DQ125" s="1023" t="s">
        <v>129</v>
      </c>
      <c r="DR125" s="1023"/>
      <c r="DS125" s="1023"/>
      <c r="DT125" s="1023"/>
      <c r="DU125" s="1023"/>
      <c r="DV125" s="1024" t="s">
        <v>389</v>
      </c>
      <c r="DW125" s="1024"/>
      <c r="DX125" s="1024"/>
      <c r="DY125" s="1024"/>
      <c r="DZ125" s="1025"/>
    </row>
    <row r="126" spans="1:130" s="248" customFormat="1" ht="26.25" customHeight="1" thickBot="1" x14ac:dyDescent="0.25">
      <c r="A126" s="1155"/>
      <c r="B126" s="1042"/>
      <c r="C126" s="1012" t="s">
        <v>460</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129</v>
      </c>
      <c r="AB126" s="1055"/>
      <c r="AC126" s="1055"/>
      <c r="AD126" s="1055"/>
      <c r="AE126" s="1056"/>
      <c r="AF126" s="1057" t="s">
        <v>129</v>
      </c>
      <c r="AG126" s="1055"/>
      <c r="AH126" s="1055"/>
      <c r="AI126" s="1055"/>
      <c r="AJ126" s="1056"/>
      <c r="AK126" s="1057" t="s">
        <v>389</v>
      </c>
      <c r="AL126" s="1055"/>
      <c r="AM126" s="1055"/>
      <c r="AN126" s="1055"/>
      <c r="AO126" s="1056"/>
      <c r="AP126" s="1058" t="s">
        <v>129</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473</v>
      </c>
      <c r="CQ126" s="1046"/>
      <c r="CR126" s="1046"/>
      <c r="CS126" s="1046"/>
      <c r="CT126" s="1046"/>
      <c r="CU126" s="1046"/>
      <c r="CV126" s="1046"/>
      <c r="CW126" s="1046"/>
      <c r="CX126" s="1046"/>
      <c r="CY126" s="1046"/>
      <c r="CZ126" s="1046"/>
      <c r="DA126" s="1046"/>
      <c r="DB126" s="1046"/>
      <c r="DC126" s="1046"/>
      <c r="DD126" s="1046"/>
      <c r="DE126" s="1046"/>
      <c r="DF126" s="1047"/>
      <c r="DG126" s="1015" t="s">
        <v>129</v>
      </c>
      <c r="DH126" s="1016"/>
      <c r="DI126" s="1016"/>
      <c r="DJ126" s="1016"/>
      <c r="DK126" s="1016"/>
      <c r="DL126" s="1016" t="s">
        <v>129</v>
      </c>
      <c r="DM126" s="1016"/>
      <c r="DN126" s="1016"/>
      <c r="DO126" s="1016"/>
      <c r="DP126" s="1016"/>
      <c r="DQ126" s="1016" t="s">
        <v>129</v>
      </c>
      <c r="DR126" s="1016"/>
      <c r="DS126" s="1016"/>
      <c r="DT126" s="1016"/>
      <c r="DU126" s="1016"/>
      <c r="DV126" s="1017" t="s">
        <v>129</v>
      </c>
      <c r="DW126" s="1017"/>
      <c r="DX126" s="1017"/>
      <c r="DY126" s="1017"/>
      <c r="DZ126" s="1018"/>
    </row>
    <row r="127" spans="1:130" s="248" customFormat="1" ht="26.25" customHeight="1" x14ac:dyDescent="0.2">
      <c r="A127" s="1156"/>
      <c r="B127" s="1044"/>
      <c r="C127" s="1098" t="s">
        <v>474</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129</v>
      </c>
      <c r="AB127" s="1055"/>
      <c r="AC127" s="1055"/>
      <c r="AD127" s="1055"/>
      <c r="AE127" s="1056"/>
      <c r="AF127" s="1057" t="s">
        <v>129</v>
      </c>
      <c r="AG127" s="1055"/>
      <c r="AH127" s="1055"/>
      <c r="AI127" s="1055"/>
      <c r="AJ127" s="1056"/>
      <c r="AK127" s="1057" t="s">
        <v>129</v>
      </c>
      <c r="AL127" s="1055"/>
      <c r="AM127" s="1055"/>
      <c r="AN127" s="1055"/>
      <c r="AO127" s="1056"/>
      <c r="AP127" s="1058" t="s">
        <v>129</v>
      </c>
      <c r="AQ127" s="1059"/>
      <c r="AR127" s="1059"/>
      <c r="AS127" s="1059"/>
      <c r="AT127" s="1060"/>
      <c r="AU127" s="284"/>
      <c r="AV127" s="284"/>
      <c r="AW127" s="284"/>
      <c r="AX127" s="1128" t="s">
        <v>475</v>
      </c>
      <c r="AY127" s="1129"/>
      <c r="AZ127" s="1129"/>
      <c r="BA127" s="1129"/>
      <c r="BB127" s="1129"/>
      <c r="BC127" s="1129"/>
      <c r="BD127" s="1129"/>
      <c r="BE127" s="1130"/>
      <c r="BF127" s="1131" t="s">
        <v>476</v>
      </c>
      <c r="BG127" s="1129"/>
      <c r="BH127" s="1129"/>
      <c r="BI127" s="1129"/>
      <c r="BJ127" s="1129"/>
      <c r="BK127" s="1129"/>
      <c r="BL127" s="1130"/>
      <c r="BM127" s="1131" t="s">
        <v>477</v>
      </c>
      <c r="BN127" s="1129"/>
      <c r="BO127" s="1129"/>
      <c r="BP127" s="1129"/>
      <c r="BQ127" s="1129"/>
      <c r="BR127" s="1129"/>
      <c r="BS127" s="1130"/>
      <c r="BT127" s="1131" t="s">
        <v>478</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479</v>
      </c>
      <c r="CQ127" s="1046"/>
      <c r="CR127" s="1046"/>
      <c r="CS127" s="1046"/>
      <c r="CT127" s="1046"/>
      <c r="CU127" s="1046"/>
      <c r="CV127" s="1046"/>
      <c r="CW127" s="1046"/>
      <c r="CX127" s="1046"/>
      <c r="CY127" s="1046"/>
      <c r="CZ127" s="1046"/>
      <c r="DA127" s="1046"/>
      <c r="DB127" s="1046"/>
      <c r="DC127" s="1046"/>
      <c r="DD127" s="1046"/>
      <c r="DE127" s="1046"/>
      <c r="DF127" s="1047"/>
      <c r="DG127" s="1015" t="s">
        <v>129</v>
      </c>
      <c r="DH127" s="1016"/>
      <c r="DI127" s="1016"/>
      <c r="DJ127" s="1016"/>
      <c r="DK127" s="1016"/>
      <c r="DL127" s="1016" t="s">
        <v>129</v>
      </c>
      <c r="DM127" s="1016"/>
      <c r="DN127" s="1016"/>
      <c r="DO127" s="1016"/>
      <c r="DP127" s="1016"/>
      <c r="DQ127" s="1016" t="s">
        <v>129</v>
      </c>
      <c r="DR127" s="1016"/>
      <c r="DS127" s="1016"/>
      <c r="DT127" s="1016"/>
      <c r="DU127" s="1016"/>
      <c r="DV127" s="1017" t="s">
        <v>129</v>
      </c>
      <c r="DW127" s="1017"/>
      <c r="DX127" s="1017"/>
      <c r="DY127" s="1017"/>
      <c r="DZ127" s="1018"/>
    </row>
    <row r="128" spans="1:130" s="248" customFormat="1" ht="26.25" customHeight="1" thickBot="1" x14ac:dyDescent="0.25">
      <c r="A128" s="1139" t="s">
        <v>480</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481</v>
      </c>
      <c r="X128" s="1141"/>
      <c r="Y128" s="1141"/>
      <c r="Z128" s="1142"/>
      <c r="AA128" s="1143">
        <v>2814</v>
      </c>
      <c r="AB128" s="1144"/>
      <c r="AC128" s="1144"/>
      <c r="AD128" s="1144"/>
      <c r="AE128" s="1145"/>
      <c r="AF128" s="1146">
        <v>2479</v>
      </c>
      <c r="AG128" s="1144"/>
      <c r="AH128" s="1144"/>
      <c r="AI128" s="1144"/>
      <c r="AJ128" s="1145"/>
      <c r="AK128" s="1146">
        <v>1213</v>
      </c>
      <c r="AL128" s="1144"/>
      <c r="AM128" s="1144"/>
      <c r="AN128" s="1144"/>
      <c r="AO128" s="1145"/>
      <c r="AP128" s="1147"/>
      <c r="AQ128" s="1148"/>
      <c r="AR128" s="1148"/>
      <c r="AS128" s="1148"/>
      <c r="AT128" s="1149"/>
      <c r="AU128" s="284"/>
      <c r="AV128" s="284"/>
      <c r="AW128" s="284"/>
      <c r="AX128" s="984" t="s">
        <v>482</v>
      </c>
      <c r="AY128" s="985"/>
      <c r="AZ128" s="985"/>
      <c r="BA128" s="985"/>
      <c r="BB128" s="985"/>
      <c r="BC128" s="985"/>
      <c r="BD128" s="985"/>
      <c r="BE128" s="986"/>
      <c r="BF128" s="1150" t="s">
        <v>129</v>
      </c>
      <c r="BG128" s="1151"/>
      <c r="BH128" s="1151"/>
      <c r="BI128" s="1151"/>
      <c r="BJ128" s="1151"/>
      <c r="BK128" s="1151"/>
      <c r="BL128" s="1152"/>
      <c r="BM128" s="1150">
        <v>15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483</v>
      </c>
      <c r="CQ128" s="1133"/>
      <c r="CR128" s="1133"/>
      <c r="CS128" s="1133"/>
      <c r="CT128" s="1133"/>
      <c r="CU128" s="1133"/>
      <c r="CV128" s="1133"/>
      <c r="CW128" s="1133"/>
      <c r="CX128" s="1133"/>
      <c r="CY128" s="1133"/>
      <c r="CZ128" s="1133"/>
      <c r="DA128" s="1133"/>
      <c r="DB128" s="1133"/>
      <c r="DC128" s="1133"/>
      <c r="DD128" s="1133"/>
      <c r="DE128" s="1133"/>
      <c r="DF128" s="1134"/>
      <c r="DG128" s="1135">
        <v>36930</v>
      </c>
      <c r="DH128" s="1136"/>
      <c r="DI128" s="1136"/>
      <c r="DJ128" s="1136"/>
      <c r="DK128" s="1136"/>
      <c r="DL128" s="1136">
        <v>33871</v>
      </c>
      <c r="DM128" s="1136"/>
      <c r="DN128" s="1136"/>
      <c r="DO128" s="1136"/>
      <c r="DP128" s="1136"/>
      <c r="DQ128" s="1136">
        <v>27390</v>
      </c>
      <c r="DR128" s="1136"/>
      <c r="DS128" s="1136"/>
      <c r="DT128" s="1136"/>
      <c r="DU128" s="1136"/>
      <c r="DV128" s="1137">
        <v>0.9</v>
      </c>
      <c r="DW128" s="1137"/>
      <c r="DX128" s="1137"/>
      <c r="DY128" s="1137"/>
      <c r="DZ128" s="1138"/>
    </row>
    <row r="129" spans="1:131" s="248" customFormat="1" ht="26.25" customHeight="1" x14ac:dyDescent="0.2">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484</v>
      </c>
      <c r="X129" s="1170"/>
      <c r="Y129" s="1170"/>
      <c r="Z129" s="1171"/>
      <c r="AA129" s="1054">
        <v>3310751</v>
      </c>
      <c r="AB129" s="1055"/>
      <c r="AC129" s="1055"/>
      <c r="AD129" s="1055"/>
      <c r="AE129" s="1056"/>
      <c r="AF129" s="1057">
        <v>3341838</v>
      </c>
      <c r="AG129" s="1055"/>
      <c r="AH129" s="1055"/>
      <c r="AI129" s="1055"/>
      <c r="AJ129" s="1056"/>
      <c r="AK129" s="1057">
        <v>3480591</v>
      </c>
      <c r="AL129" s="1055"/>
      <c r="AM129" s="1055"/>
      <c r="AN129" s="1055"/>
      <c r="AO129" s="1056"/>
      <c r="AP129" s="1172"/>
      <c r="AQ129" s="1173"/>
      <c r="AR129" s="1173"/>
      <c r="AS129" s="1173"/>
      <c r="AT129" s="1174"/>
      <c r="AU129" s="286"/>
      <c r="AV129" s="286"/>
      <c r="AW129" s="286"/>
      <c r="AX129" s="1163" t="s">
        <v>485</v>
      </c>
      <c r="AY129" s="1046"/>
      <c r="AZ129" s="1046"/>
      <c r="BA129" s="1046"/>
      <c r="BB129" s="1046"/>
      <c r="BC129" s="1046"/>
      <c r="BD129" s="1046"/>
      <c r="BE129" s="1047"/>
      <c r="BF129" s="1164" t="s">
        <v>129</v>
      </c>
      <c r="BG129" s="1165"/>
      <c r="BH129" s="1165"/>
      <c r="BI129" s="1165"/>
      <c r="BJ129" s="1165"/>
      <c r="BK129" s="1165"/>
      <c r="BL129" s="1166"/>
      <c r="BM129" s="1164">
        <v>20</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1026" t="s">
        <v>486</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487</v>
      </c>
      <c r="X130" s="1170"/>
      <c r="Y130" s="1170"/>
      <c r="Z130" s="1171"/>
      <c r="AA130" s="1054">
        <v>566794</v>
      </c>
      <c r="AB130" s="1055"/>
      <c r="AC130" s="1055"/>
      <c r="AD130" s="1055"/>
      <c r="AE130" s="1056"/>
      <c r="AF130" s="1057">
        <v>581521</v>
      </c>
      <c r="AG130" s="1055"/>
      <c r="AH130" s="1055"/>
      <c r="AI130" s="1055"/>
      <c r="AJ130" s="1056"/>
      <c r="AK130" s="1057">
        <v>560640</v>
      </c>
      <c r="AL130" s="1055"/>
      <c r="AM130" s="1055"/>
      <c r="AN130" s="1055"/>
      <c r="AO130" s="1056"/>
      <c r="AP130" s="1172"/>
      <c r="AQ130" s="1173"/>
      <c r="AR130" s="1173"/>
      <c r="AS130" s="1173"/>
      <c r="AT130" s="1174"/>
      <c r="AU130" s="286"/>
      <c r="AV130" s="286"/>
      <c r="AW130" s="286"/>
      <c r="AX130" s="1163" t="s">
        <v>488</v>
      </c>
      <c r="AY130" s="1046"/>
      <c r="AZ130" s="1046"/>
      <c r="BA130" s="1046"/>
      <c r="BB130" s="1046"/>
      <c r="BC130" s="1046"/>
      <c r="BD130" s="1046"/>
      <c r="BE130" s="1047"/>
      <c r="BF130" s="1200">
        <v>8.6</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489</v>
      </c>
      <c r="X131" s="1208"/>
      <c r="Y131" s="1208"/>
      <c r="Z131" s="1209"/>
      <c r="AA131" s="1101">
        <v>2743957</v>
      </c>
      <c r="AB131" s="1080"/>
      <c r="AC131" s="1080"/>
      <c r="AD131" s="1080"/>
      <c r="AE131" s="1081"/>
      <c r="AF131" s="1079">
        <v>2760317</v>
      </c>
      <c r="AG131" s="1080"/>
      <c r="AH131" s="1080"/>
      <c r="AI131" s="1080"/>
      <c r="AJ131" s="1081"/>
      <c r="AK131" s="1079">
        <v>2919951</v>
      </c>
      <c r="AL131" s="1080"/>
      <c r="AM131" s="1080"/>
      <c r="AN131" s="1080"/>
      <c r="AO131" s="1081"/>
      <c r="AP131" s="1210"/>
      <c r="AQ131" s="1211"/>
      <c r="AR131" s="1211"/>
      <c r="AS131" s="1211"/>
      <c r="AT131" s="1212"/>
      <c r="AU131" s="286"/>
      <c r="AV131" s="286"/>
      <c r="AW131" s="286"/>
      <c r="AX131" s="1182" t="s">
        <v>490</v>
      </c>
      <c r="AY131" s="1133"/>
      <c r="AZ131" s="1133"/>
      <c r="BA131" s="1133"/>
      <c r="BB131" s="1133"/>
      <c r="BC131" s="1133"/>
      <c r="BD131" s="1133"/>
      <c r="BE131" s="1134"/>
      <c r="BF131" s="1183">
        <v>26.2</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1189" t="s">
        <v>491</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492</v>
      </c>
      <c r="W132" s="1193"/>
      <c r="X132" s="1193"/>
      <c r="Y132" s="1193"/>
      <c r="Z132" s="1194"/>
      <c r="AA132" s="1195">
        <v>8.6767394679999992</v>
      </c>
      <c r="AB132" s="1196"/>
      <c r="AC132" s="1196"/>
      <c r="AD132" s="1196"/>
      <c r="AE132" s="1197"/>
      <c r="AF132" s="1198">
        <v>8.9699480170000001</v>
      </c>
      <c r="AG132" s="1196"/>
      <c r="AH132" s="1196"/>
      <c r="AI132" s="1196"/>
      <c r="AJ132" s="1197"/>
      <c r="AK132" s="1198">
        <v>8.391544927</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493</v>
      </c>
      <c r="W133" s="1176"/>
      <c r="X133" s="1176"/>
      <c r="Y133" s="1176"/>
      <c r="Z133" s="1177"/>
      <c r="AA133" s="1178">
        <v>9.1</v>
      </c>
      <c r="AB133" s="1179"/>
      <c r="AC133" s="1179"/>
      <c r="AD133" s="1179"/>
      <c r="AE133" s="1180"/>
      <c r="AF133" s="1178">
        <v>9.3000000000000007</v>
      </c>
      <c r="AG133" s="1179"/>
      <c r="AH133" s="1179"/>
      <c r="AI133" s="1179"/>
      <c r="AJ133" s="1180"/>
      <c r="AK133" s="1178">
        <v>8.6</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JMXBcEc9P9P3aBC6R588wgDhp/mh+oxiKOF4c3lGOryQZv1fzHWPoDbfUoWRrQuVhv1GiCGdIEJa23mPuLu7XA==" saltValue="+p8xQnqW6EMS5oKblrAwn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293" customWidth="1"/>
    <col min="121" max="121" width="0" style="292" hidden="1" customWidth="1"/>
    <col min="122" max="16384" width="9" style="292" hidden="1"/>
  </cols>
  <sheetData>
    <row r="1" spans="1:120" ht="13"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2"/>
    </row>
    <row r="17" spans="119:120" ht="13" x14ac:dyDescent="0.2">
      <c r="DP17" s="292"/>
    </row>
    <row r="18" spans="119:120" ht="13" x14ac:dyDescent="0.2"/>
    <row r="19" spans="119:120" ht="13" x14ac:dyDescent="0.2"/>
    <row r="20" spans="119:120" ht="13" x14ac:dyDescent="0.2">
      <c r="DO20" s="292"/>
      <c r="DP20" s="292"/>
    </row>
    <row r="21" spans="119:120" ht="13" x14ac:dyDescent="0.2">
      <c r="DP21" s="292"/>
    </row>
    <row r="22" spans="119:120" ht="13" x14ac:dyDescent="0.2"/>
    <row r="23" spans="119:120" ht="13" x14ac:dyDescent="0.2">
      <c r="DO23" s="292"/>
      <c r="DP23" s="292"/>
    </row>
    <row r="24" spans="119:120" ht="13" x14ac:dyDescent="0.2">
      <c r="DP24" s="292"/>
    </row>
    <row r="25" spans="119:120" ht="13" x14ac:dyDescent="0.2">
      <c r="DP25" s="292"/>
    </row>
    <row r="26" spans="119:120" ht="13" x14ac:dyDescent="0.2">
      <c r="DO26" s="292"/>
      <c r="DP26" s="292"/>
    </row>
    <row r="27" spans="119:120" ht="13" x14ac:dyDescent="0.2"/>
    <row r="28" spans="119:120" ht="13" x14ac:dyDescent="0.2">
      <c r="DO28" s="292"/>
      <c r="DP28" s="292"/>
    </row>
    <row r="29" spans="119:120" ht="13" x14ac:dyDescent="0.2">
      <c r="DP29" s="292"/>
    </row>
    <row r="30" spans="119:120" ht="13" x14ac:dyDescent="0.2"/>
    <row r="31" spans="119:120" ht="13" x14ac:dyDescent="0.2">
      <c r="DO31" s="292"/>
      <c r="DP31" s="292"/>
    </row>
    <row r="32" spans="119:120" ht="13" x14ac:dyDescent="0.2"/>
    <row r="33" spans="98:120" ht="13" x14ac:dyDescent="0.2">
      <c r="DO33" s="292"/>
      <c r="DP33" s="292"/>
    </row>
    <row r="34" spans="98:120" ht="13" x14ac:dyDescent="0.2">
      <c r="DM34" s="292"/>
    </row>
    <row r="35" spans="98:120" ht="13" x14ac:dyDescent="0.2">
      <c r="CT35" s="292"/>
      <c r="CU35" s="292"/>
      <c r="CV35" s="292"/>
      <c r="CY35" s="292"/>
      <c r="CZ35" s="292"/>
      <c r="DA35" s="292"/>
      <c r="DD35" s="292"/>
      <c r="DE35" s="292"/>
      <c r="DF35" s="292"/>
      <c r="DI35" s="292"/>
      <c r="DJ35" s="292"/>
      <c r="DK35" s="292"/>
      <c r="DM35" s="292"/>
      <c r="DN35" s="292"/>
      <c r="DO35" s="292"/>
      <c r="DP35" s="292"/>
    </row>
    <row r="36" spans="98:120" ht="13" x14ac:dyDescent="0.2"/>
    <row r="37" spans="98:120" ht="13" x14ac:dyDescent="0.2">
      <c r="CW37" s="292"/>
      <c r="DB37" s="292"/>
      <c r="DG37" s="292"/>
      <c r="DL37" s="292"/>
      <c r="DP37" s="292"/>
    </row>
    <row r="38" spans="98:120" ht="13"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2"/>
      <c r="DO49" s="292"/>
      <c r="DP49" s="292"/>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2"/>
      <c r="CS63" s="292"/>
      <c r="CX63" s="292"/>
      <c r="DC63" s="292"/>
      <c r="DH63" s="292"/>
    </row>
    <row r="64" spans="22:120" ht="13" x14ac:dyDescent="0.2">
      <c r="V64" s="292"/>
    </row>
    <row r="65" spans="15:120" ht="13"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 x14ac:dyDescent="0.2">
      <c r="Q66" s="292"/>
      <c r="S66" s="292"/>
      <c r="U66" s="292"/>
      <c r="DM66" s="292"/>
    </row>
    <row r="67" spans="15:120" ht="13"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 x14ac:dyDescent="0.2"/>
    <row r="69" spans="15:120" ht="13" x14ac:dyDescent="0.2"/>
    <row r="70" spans="15:120" ht="13" x14ac:dyDescent="0.2"/>
    <row r="71" spans="15:120" ht="13" x14ac:dyDescent="0.2"/>
    <row r="72" spans="15:120" ht="13" x14ac:dyDescent="0.2">
      <c r="DP72" s="292"/>
    </row>
    <row r="73" spans="15:120" ht="13" x14ac:dyDescent="0.2">
      <c r="DP73" s="292"/>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2"/>
      <c r="CX96" s="292"/>
      <c r="DC96" s="292"/>
      <c r="DH96" s="292"/>
    </row>
    <row r="97" spans="24:120" ht="13" x14ac:dyDescent="0.2">
      <c r="CS97" s="292"/>
      <c r="CX97" s="292"/>
      <c r="DC97" s="292"/>
      <c r="DH97" s="292"/>
      <c r="DP97" s="293" t="s">
        <v>494</v>
      </c>
    </row>
    <row r="98" spans="24:120" ht="13" hidden="1" x14ac:dyDescent="0.2">
      <c r="CS98" s="292"/>
      <c r="CX98" s="292"/>
      <c r="DC98" s="292"/>
      <c r="DH98" s="292"/>
    </row>
    <row r="99" spans="24:120" ht="13"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 hidden="1" x14ac:dyDescent="0.2">
      <c r="CT103" s="292"/>
      <c r="CV103" s="292"/>
      <c r="CW103" s="292"/>
      <c r="CY103" s="292"/>
      <c r="DA103" s="292"/>
      <c r="DB103" s="292"/>
      <c r="DD103" s="292"/>
      <c r="DF103" s="292"/>
      <c r="DG103" s="292"/>
      <c r="DI103" s="292"/>
      <c r="DK103" s="292"/>
      <c r="DL103" s="292"/>
      <c r="DM103" s="292"/>
      <c r="DN103" s="292"/>
      <c r="DO103" s="292"/>
      <c r="DP103" s="292"/>
    </row>
    <row r="104" spans="24:120" ht="13"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SWKoknY+hgSLSnK4bTWhZ0XJVQY0a2k/HYr6/t2gYkQz0s5q2ijdZWPe5UcxhqxuvTCd1EhJI4AKavzECzow1w==" saltValue="pAP6vNDUw4jDvDEgqUYSr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0" zoomScaleNormal="80" zoomScaleSheetLayoutView="55" workbookViewId="0"/>
  </sheetViews>
  <sheetFormatPr defaultColWidth="0" defaultRowHeight="13.5" customHeight="1" zeroHeight="1" x14ac:dyDescent="0.2"/>
  <cols>
    <col min="1" max="116" width="2.6328125" style="293" customWidth="1"/>
    <col min="117" max="16384" width="9" style="292" hidden="1"/>
  </cols>
  <sheetData>
    <row r="1" spans="2:116" ht="13"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 x14ac:dyDescent="0.2"/>
    <row r="3" spans="2:116" ht="13" x14ac:dyDescent="0.2"/>
    <row r="4" spans="2:116" ht="13"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 x14ac:dyDescent="0.2"/>
    <row r="20" spans="9:116" ht="13" x14ac:dyDescent="0.2"/>
    <row r="21" spans="9:116" ht="13" x14ac:dyDescent="0.2">
      <c r="DL21" s="292"/>
    </row>
    <row r="22" spans="9:116" ht="13" x14ac:dyDescent="0.2">
      <c r="DI22" s="292"/>
      <c r="DJ22" s="292"/>
      <c r="DK22" s="292"/>
      <c r="DL22" s="292"/>
    </row>
    <row r="23" spans="9:116" ht="13" x14ac:dyDescent="0.2">
      <c r="CY23" s="292"/>
      <c r="CZ23" s="292"/>
      <c r="DA23" s="292"/>
      <c r="DB23" s="292"/>
      <c r="DC23" s="292"/>
      <c r="DD23" s="292"/>
      <c r="DE23" s="292"/>
      <c r="DF23" s="292"/>
      <c r="DG23" s="292"/>
      <c r="DH23" s="292"/>
      <c r="DI23" s="292"/>
      <c r="DJ23" s="292"/>
      <c r="DK23" s="292"/>
      <c r="DL23" s="292"/>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2"/>
      <c r="DA35" s="292"/>
      <c r="DB35" s="292"/>
      <c r="DC35" s="292"/>
      <c r="DD35" s="292"/>
      <c r="DE35" s="292"/>
      <c r="DF35" s="292"/>
      <c r="DG35" s="292"/>
      <c r="DH35" s="292"/>
      <c r="DI35" s="292"/>
      <c r="DJ35" s="292"/>
      <c r="DK35" s="292"/>
      <c r="DL35" s="292"/>
    </row>
    <row r="36" spans="15:116" ht="13" x14ac:dyDescent="0.2"/>
    <row r="37" spans="15:116" ht="13" x14ac:dyDescent="0.2">
      <c r="DL37" s="292"/>
    </row>
    <row r="38" spans="15:116" ht="13" x14ac:dyDescent="0.2">
      <c r="DI38" s="292"/>
      <c r="DJ38" s="292"/>
      <c r="DK38" s="292"/>
      <c r="DL38" s="292"/>
    </row>
    <row r="39" spans="15:116" ht="13" x14ac:dyDescent="0.2"/>
    <row r="40" spans="15:116" ht="13" x14ac:dyDescent="0.2"/>
    <row r="41" spans="15:116" ht="13" x14ac:dyDescent="0.2"/>
    <row r="42" spans="15:116" ht="13" x14ac:dyDescent="0.2"/>
    <row r="43" spans="15:116" ht="13"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 x14ac:dyDescent="0.2">
      <c r="DL44" s="292"/>
    </row>
    <row r="45" spans="15:116" ht="13" x14ac:dyDescent="0.2"/>
    <row r="46" spans="15:116" ht="13" x14ac:dyDescent="0.2">
      <c r="DA46" s="292"/>
      <c r="DB46" s="292"/>
      <c r="DC46" s="292"/>
      <c r="DD46" s="292"/>
      <c r="DE46" s="292"/>
      <c r="DF46" s="292"/>
      <c r="DG46" s="292"/>
      <c r="DH46" s="292"/>
      <c r="DI46" s="292"/>
      <c r="DJ46" s="292"/>
      <c r="DK46" s="292"/>
      <c r="DL46" s="292"/>
    </row>
    <row r="47" spans="15:116" ht="13" x14ac:dyDescent="0.2"/>
    <row r="48" spans="15:116" ht="13" x14ac:dyDescent="0.2"/>
    <row r="49" spans="104:116" ht="13" x14ac:dyDescent="0.2"/>
    <row r="50" spans="104:116" ht="13" x14ac:dyDescent="0.2">
      <c r="CZ50" s="292"/>
      <c r="DA50" s="292"/>
      <c r="DB50" s="292"/>
      <c r="DC50" s="292"/>
      <c r="DD50" s="292"/>
      <c r="DE50" s="292"/>
      <c r="DF50" s="292"/>
      <c r="DG50" s="292"/>
      <c r="DH50" s="292"/>
      <c r="DI50" s="292"/>
      <c r="DJ50" s="292"/>
      <c r="DK50" s="292"/>
      <c r="DL50" s="292"/>
    </row>
    <row r="51" spans="104:116" ht="13" x14ac:dyDescent="0.2"/>
    <row r="52" spans="104:116" ht="13" x14ac:dyDescent="0.2"/>
    <row r="53" spans="104:116" ht="13" x14ac:dyDescent="0.2">
      <c r="DL53" s="292"/>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2"/>
      <c r="DD67" s="292"/>
      <c r="DE67" s="292"/>
      <c r="DF67" s="292"/>
      <c r="DG67" s="292"/>
      <c r="DH67" s="292"/>
      <c r="DI67" s="292"/>
      <c r="DJ67" s="292"/>
      <c r="DK67" s="292"/>
      <c r="DL67" s="292"/>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brR5Jrvjo4DaVy5C9mNuvhuYdYna8gvfIKpguN/LEdVF56b2aNyLEiBwXEDDFsQ03CiCARrymydpXkY9w7yEQg==" saltValue="j6CtSDRzYPqUxGSxtLC7j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53125" style="294" customWidth="1"/>
    <col min="37" max="44" width="17" style="294" customWidth="1"/>
    <col min="45" max="45" width="6.08984375" style="301" customWidth="1"/>
    <col min="46" max="46" width="3" style="299" customWidth="1"/>
    <col min="47" max="47" width="19.08984375" style="294" hidden="1" customWidth="1"/>
    <col min="48" max="52" width="12.6328125" style="294" hidden="1" customWidth="1"/>
    <col min="53" max="16384" width="8.6328125" style="294" hidden="1"/>
  </cols>
  <sheetData>
    <row r="1" spans="1:46" ht="13" x14ac:dyDescent="0.2">
      <c r="AS1" s="295"/>
      <c r="AT1" s="295"/>
    </row>
    <row r="2" spans="1:46" ht="13" x14ac:dyDescent="0.2">
      <c r="AS2" s="295"/>
      <c r="AT2" s="295"/>
    </row>
    <row r="3" spans="1:46" ht="13" x14ac:dyDescent="0.2">
      <c r="AS3" s="295"/>
      <c r="AT3" s="295"/>
    </row>
    <row r="4" spans="1:46" ht="13" x14ac:dyDescent="0.2">
      <c r="AS4" s="295"/>
      <c r="AT4" s="295"/>
    </row>
    <row r="5" spans="1:46" ht="16.5" x14ac:dyDescent="0.2">
      <c r="A5" s="296" t="s">
        <v>495</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496</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497</v>
      </c>
      <c r="AP7" s="305"/>
      <c r="AQ7" s="306" t="s">
        <v>498</v>
      </c>
      <c r="AR7" s="307"/>
    </row>
    <row r="8" spans="1:46" ht="13"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499</v>
      </c>
      <c r="AQ8" s="312" t="s">
        <v>500</v>
      </c>
      <c r="AR8" s="313" t="s">
        <v>501</v>
      </c>
    </row>
    <row r="9" spans="1:46" ht="13"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502</v>
      </c>
      <c r="AL9" s="1216"/>
      <c r="AM9" s="1216"/>
      <c r="AN9" s="1217"/>
      <c r="AO9" s="314">
        <v>859299</v>
      </c>
      <c r="AP9" s="314">
        <v>122634</v>
      </c>
      <c r="AQ9" s="315">
        <v>131552</v>
      </c>
      <c r="AR9" s="316">
        <v>-6.8</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503</v>
      </c>
      <c r="AL10" s="1216"/>
      <c r="AM10" s="1216"/>
      <c r="AN10" s="1217"/>
      <c r="AO10" s="317">
        <v>235573</v>
      </c>
      <c r="AP10" s="317">
        <v>33620</v>
      </c>
      <c r="AQ10" s="318">
        <v>15222</v>
      </c>
      <c r="AR10" s="319">
        <v>120.9</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504</v>
      </c>
      <c r="AL11" s="1216"/>
      <c r="AM11" s="1216"/>
      <c r="AN11" s="1217"/>
      <c r="AO11" s="317">
        <v>113402</v>
      </c>
      <c r="AP11" s="317">
        <v>16184</v>
      </c>
      <c r="AQ11" s="318">
        <v>927</v>
      </c>
      <c r="AR11" s="319">
        <v>1645.8</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505</v>
      </c>
      <c r="AL12" s="1216"/>
      <c r="AM12" s="1216"/>
      <c r="AN12" s="1217"/>
      <c r="AO12" s="317" t="s">
        <v>506</v>
      </c>
      <c r="AP12" s="317" t="s">
        <v>506</v>
      </c>
      <c r="AQ12" s="318" t="s">
        <v>506</v>
      </c>
      <c r="AR12" s="319" t="s">
        <v>506</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507</v>
      </c>
      <c r="AL13" s="1216"/>
      <c r="AM13" s="1216"/>
      <c r="AN13" s="1217"/>
      <c r="AO13" s="317">
        <v>47919</v>
      </c>
      <c r="AP13" s="317">
        <v>6839</v>
      </c>
      <c r="AQ13" s="318">
        <v>5186</v>
      </c>
      <c r="AR13" s="319">
        <v>31.9</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508</v>
      </c>
      <c r="AL14" s="1216"/>
      <c r="AM14" s="1216"/>
      <c r="AN14" s="1217"/>
      <c r="AO14" s="317">
        <v>26686</v>
      </c>
      <c r="AP14" s="317">
        <v>3808</v>
      </c>
      <c r="AQ14" s="318">
        <v>3097</v>
      </c>
      <c r="AR14" s="319">
        <v>23</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509</v>
      </c>
      <c r="AL15" s="1222"/>
      <c r="AM15" s="1222"/>
      <c r="AN15" s="1223"/>
      <c r="AO15" s="317">
        <v>-61357</v>
      </c>
      <c r="AP15" s="317">
        <v>-8757</v>
      </c>
      <c r="AQ15" s="318">
        <v>-10369</v>
      </c>
      <c r="AR15" s="319">
        <v>-15.5</v>
      </c>
    </row>
    <row r="16" spans="1:46" ht="13"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184</v>
      </c>
      <c r="AL16" s="1222"/>
      <c r="AM16" s="1222"/>
      <c r="AN16" s="1223"/>
      <c r="AO16" s="317">
        <v>1221522</v>
      </c>
      <c r="AP16" s="317">
        <v>174329</v>
      </c>
      <c r="AQ16" s="318">
        <v>145615</v>
      </c>
      <c r="AR16" s="319">
        <v>19.7</v>
      </c>
    </row>
    <row r="17" spans="1:46" ht="13"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510</v>
      </c>
      <c r="AL19" s="295"/>
      <c r="AM19" s="295"/>
      <c r="AN19" s="295"/>
      <c r="AO19" s="295"/>
      <c r="AP19" s="295"/>
      <c r="AQ19" s="295"/>
      <c r="AR19" s="295"/>
    </row>
    <row r="20" spans="1:46" ht="13"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511</v>
      </c>
      <c r="AP20" s="326" t="s">
        <v>512</v>
      </c>
      <c r="AQ20" s="327" t="s">
        <v>513</v>
      </c>
      <c r="AR20" s="328"/>
    </row>
    <row r="21" spans="1:46" s="334" customFormat="1" ht="13"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514</v>
      </c>
      <c r="AL21" s="1225"/>
      <c r="AM21" s="1225"/>
      <c r="AN21" s="1226"/>
      <c r="AO21" s="330">
        <v>13.84</v>
      </c>
      <c r="AP21" s="331">
        <v>13.36</v>
      </c>
      <c r="AQ21" s="332">
        <v>0.48</v>
      </c>
      <c r="AR21" s="300"/>
      <c r="AS21" s="333"/>
      <c r="AT21" s="329"/>
    </row>
    <row r="22" spans="1:46" s="334" customFormat="1" ht="13"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515</v>
      </c>
      <c r="AL22" s="1225"/>
      <c r="AM22" s="1225"/>
      <c r="AN22" s="1226"/>
      <c r="AO22" s="335">
        <v>98.1</v>
      </c>
      <c r="AP22" s="336">
        <v>95.8</v>
      </c>
      <c r="AQ22" s="337">
        <v>2.2999999999999998</v>
      </c>
      <c r="AR22" s="321"/>
      <c r="AS22" s="333"/>
      <c r="AT22" s="329"/>
    </row>
    <row r="23" spans="1:46" s="334" customFormat="1" ht="13"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 x14ac:dyDescent="0.2">
      <c r="A26" s="300" t="s">
        <v>516</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 x14ac:dyDescent="0.2">
      <c r="A27" s="342"/>
      <c r="AO27" s="295"/>
      <c r="AP27" s="295"/>
      <c r="AQ27" s="295"/>
      <c r="AR27" s="295"/>
      <c r="AS27" s="295"/>
      <c r="AT27" s="295"/>
    </row>
    <row r="28" spans="1:46" ht="16.5" x14ac:dyDescent="0.2">
      <c r="A28" s="296" t="s">
        <v>517</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518</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497</v>
      </c>
      <c r="AP30" s="305"/>
      <c r="AQ30" s="306" t="s">
        <v>498</v>
      </c>
      <c r="AR30" s="307"/>
    </row>
    <row r="31" spans="1:46" ht="13"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499</v>
      </c>
      <c r="AQ31" s="312" t="s">
        <v>500</v>
      </c>
      <c r="AR31" s="313" t="s">
        <v>501</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519</v>
      </c>
      <c r="AL32" s="1219"/>
      <c r="AM32" s="1219"/>
      <c r="AN32" s="1220"/>
      <c r="AO32" s="345">
        <v>638862</v>
      </c>
      <c r="AP32" s="345">
        <v>91175</v>
      </c>
      <c r="AQ32" s="346">
        <v>74764</v>
      </c>
      <c r="AR32" s="347">
        <v>22</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520</v>
      </c>
      <c r="AL33" s="1219"/>
      <c r="AM33" s="1219"/>
      <c r="AN33" s="1220"/>
      <c r="AO33" s="345" t="s">
        <v>506</v>
      </c>
      <c r="AP33" s="345" t="s">
        <v>506</v>
      </c>
      <c r="AQ33" s="346" t="s">
        <v>506</v>
      </c>
      <c r="AR33" s="347" t="s">
        <v>506</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521</v>
      </c>
      <c r="AL34" s="1219"/>
      <c r="AM34" s="1219"/>
      <c r="AN34" s="1220"/>
      <c r="AO34" s="345" t="s">
        <v>506</v>
      </c>
      <c r="AP34" s="345" t="s">
        <v>506</v>
      </c>
      <c r="AQ34" s="346" t="s">
        <v>506</v>
      </c>
      <c r="AR34" s="347" t="s">
        <v>506</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522</v>
      </c>
      <c r="AL35" s="1219"/>
      <c r="AM35" s="1219"/>
      <c r="AN35" s="1220"/>
      <c r="AO35" s="345">
        <v>72929</v>
      </c>
      <c r="AP35" s="345">
        <v>10408</v>
      </c>
      <c r="AQ35" s="346">
        <v>25584</v>
      </c>
      <c r="AR35" s="347">
        <v>-59.3</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523</v>
      </c>
      <c r="AL36" s="1219"/>
      <c r="AM36" s="1219"/>
      <c r="AN36" s="1220"/>
      <c r="AO36" s="345">
        <v>95091</v>
      </c>
      <c r="AP36" s="345">
        <v>13571</v>
      </c>
      <c r="AQ36" s="346">
        <v>3670</v>
      </c>
      <c r="AR36" s="347">
        <v>269.8</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524</v>
      </c>
      <c r="AL37" s="1219"/>
      <c r="AM37" s="1219"/>
      <c r="AN37" s="1220"/>
      <c r="AO37" s="345" t="s">
        <v>506</v>
      </c>
      <c r="AP37" s="345" t="s">
        <v>506</v>
      </c>
      <c r="AQ37" s="346">
        <v>420</v>
      </c>
      <c r="AR37" s="347" t="s">
        <v>506</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525</v>
      </c>
      <c r="AL38" s="1228"/>
      <c r="AM38" s="1228"/>
      <c r="AN38" s="1229"/>
      <c r="AO38" s="348" t="s">
        <v>506</v>
      </c>
      <c r="AP38" s="348" t="s">
        <v>506</v>
      </c>
      <c r="AQ38" s="349">
        <v>9</v>
      </c>
      <c r="AR38" s="337" t="s">
        <v>506</v>
      </c>
      <c r="AS38" s="344"/>
    </row>
    <row r="39" spans="1:46" ht="13"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526</v>
      </c>
      <c r="AL39" s="1228"/>
      <c r="AM39" s="1228"/>
      <c r="AN39" s="1229"/>
      <c r="AO39" s="345">
        <v>-1213</v>
      </c>
      <c r="AP39" s="345">
        <v>-173</v>
      </c>
      <c r="AQ39" s="346">
        <v>-2239</v>
      </c>
      <c r="AR39" s="347">
        <v>-92.3</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527</v>
      </c>
      <c r="AL40" s="1219"/>
      <c r="AM40" s="1219"/>
      <c r="AN40" s="1220"/>
      <c r="AO40" s="345">
        <v>-560640</v>
      </c>
      <c r="AP40" s="345">
        <v>-80011</v>
      </c>
      <c r="AQ40" s="346">
        <v>-71783</v>
      </c>
      <c r="AR40" s="347">
        <v>11.5</v>
      </c>
      <c r="AS40" s="344"/>
    </row>
    <row r="41" spans="1:46" ht="13"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296</v>
      </c>
      <c r="AL41" s="1231"/>
      <c r="AM41" s="1231"/>
      <c r="AN41" s="1232"/>
      <c r="AO41" s="345">
        <v>245029</v>
      </c>
      <c r="AP41" s="345">
        <v>34969</v>
      </c>
      <c r="AQ41" s="346">
        <v>30425</v>
      </c>
      <c r="AR41" s="347">
        <v>14.9</v>
      </c>
      <c r="AS41" s="344"/>
    </row>
    <row r="42" spans="1:46" ht="13"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528</v>
      </c>
      <c r="AL42" s="295"/>
      <c r="AM42" s="295"/>
      <c r="AN42" s="295"/>
      <c r="AO42" s="295"/>
      <c r="AP42" s="295"/>
      <c r="AQ42" s="321"/>
      <c r="AR42" s="321"/>
      <c r="AS42" s="344"/>
    </row>
    <row r="43" spans="1:46" ht="13"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529</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530</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497</v>
      </c>
      <c r="AN49" s="1235" t="s">
        <v>531</v>
      </c>
      <c r="AO49" s="1236"/>
      <c r="AP49" s="1236"/>
      <c r="AQ49" s="1236"/>
      <c r="AR49" s="1237"/>
    </row>
    <row r="50" spans="1:44" ht="13"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532</v>
      </c>
      <c r="AO50" s="362" t="s">
        <v>533</v>
      </c>
      <c r="AP50" s="363" t="s">
        <v>534</v>
      </c>
      <c r="AQ50" s="364" t="s">
        <v>535</v>
      </c>
      <c r="AR50" s="365" t="s">
        <v>536</v>
      </c>
    </row>
    <row r="51" spans="1:44" ht="13"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537</v>
      </c>
      <c r="AL51" s="358"/>
      <c r="AM51" s="366">
        <v>962662</v>
      </c>
      <c r="AN51" s="367">
        <v>121933</v>
      </c>
      <c r="AO51" s="368">
        <v>18.5</v>
      </c>
      <c r="AP51" s="369">
        <v>138651</v>
      </c>
      <c r="AQ51" s="370">
        <v>7.8</v>
      </c>
      <c r="AR51" s="371">
        <v>10.7</v>
      </c>
    </row>
    <row r="52" spans="1:44" ht="13"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538</v>
      </c>
      <c r="AM52" s="374">
        <v>405008</v>
      </c>
      <c r="AN52" s="375">
        <v>51299</v>
      </c>
      <c r="AO52" s="376">
        <v>-11.2</v>
      </c>
      <c r="AP52" s="377">
        <v>71211</v>
      </c>
      <c r="AQ52" s="378">
        <v>15.7</v>
      </c>
      <c r="AR52" s="379">
        <v>-26.9</v>
      </c>
    </row>
    <row r="53" spans="1:44" ht="13"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539</v>
      </c>
      <c r="AL53" s="358"/>
      <c r="AM53" s="366">
        <v>1062025</v>
      </c>
      <c r="AN53" s="367">
        <v>139502</v>
      </c>
      <c r="AO53" s="368">
        <v>14.4</v>
      </c>
      <c r="AP53" s="369">
        <v>122882</v>
      </c>
      <c r="AQ53" s="370">
        <v>-11.4</v>
      </c>
      <c r="AR53" s="371">
        <v>25.8</v>
      </c>
    </row>
    <row r="54" spans="1:44" ht="13"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538</v>
      </c>
      <c r="AM54" s="374">
        <v>398737</v>
      </c>
      <c r="AN54" s="375">
        <v>52376</v>
      </c>
      <c r="AO54" s="376">
        <v>2.1</v>
      </c>
      <c r="AP54" s="377">
        <v>65785</v>
      </c>
      <c r="AQ54" s="378">
        <v>-7.6</v>
      </c>
      <c r="AR54" s="379">
        <v>9.6999999999999993</v>
      </c>
    </row>
    <row r="55" spans="1:44" ht="13"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540</v>
      </c>
      <c r="AL55" s="358"/>
      <c r="AM55" s="366">
        <v>749608</v>
      </c>
      <c r="AN55" s="367">
        <v>101216</v>
      </c>
      <c r="AO55" s="368">
        <v>-27.4</v>
      </c>
      <c r="AP55" s="369">
        <v>114790</v>
      </c>
      <c r="AQ55" s="370">
        <v>-6.6</v>
      </c>
      <c r="AR55" s="371">
        <v>-20.8</v>
      </c>
    </row>
    <row r="56" spans="1:44" ht="13"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538</v>
      </c>
      <c r="AM56" s="374">
        <v>343331</v>
      </c>
      <c r="AN56" s="375">
        <v>46358</v>
      </c>
      <c r="AO56" s="376">
        <v>-11.5</v>
      </c>
      <c r="AP56" s="377">
        <v>55601</v>
      </c>
      <c r="AQ56" s="378">
        <v>-15.5</v>
      </c>
      <c r="AR56" s="379">
        <v>4</v>
      </c>
    </row>
    <row r="57" spans="1:44" ht="13"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541</v>
      </c>
      <c r="AL57" s="358"/>
      <c r="AM57" s="366">
        <v>482299</v>
      </c>
      <c r="AN57" s="367">
        <v>66754</v>
      </c>
      <c r="AO57" s="368">
        <v>-34</v>
      </c>
      <c r="AP57" s="369">
        <v>126262</v>
      </c>
      <c r="AQ57" s="370">
        <v>10</v>
      </c>
      <c r="AR57" s="371">
        <v>-44</v>
      </c>
    </row>
    <row r="58" spans="1:44" ht="13"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538</v>
      </c>
      <c r="AM58" s="374">
        <v>253987</v>
      </c>
      <c r="AN58" s="375">
        <v>35154</v>
      </c>
      <c r="AO58" s="376">
        <v>-24.2</v>
      </c>
      <c r="AP58" s="377">
        <v>56769</v>
      </c>
      <c r="AQ58" s="378">
        <v>2.1</v>
      </c>
      <c r="AR58" s="379">
        <v>-26.3</v>
      </c>
    </row>
    <row r="59" spans="1:44" ht="13"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542</v>
      </c>
      <c r="AL59" s="358"/>
      <c r="AM59" s="366">
        <v>782525</v>
      </c>
      <c r="AN59" s="367">
        <v>111678</v>
      </c>
      <c r="AO59" s="368">
        <v>67.3</v>
      </c>
      <c r="AP59" s="369">
        <v>126525</v>
      </c>
      <c r="AQ59" s="370">
        <v>0.2</v>
      </c>
      <c r="AR59" s="371">
        <v>67.099999999999994</v>
      </c>
    </row>
    <row r="60" spans="1:44" ht="13"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538</v>
      </c>
      <c r="AM60" s="374">
        <v>488464</v>
      </c>
      <c r="AN60" s="375">
        <v>69711</v>
      </c>
      <c r="AO60" s="376">
        <v>98.3</v>
      </c>
      <c r="AP60" s="377">
        <v>67052</v>
      </c>
      <c r="AQ60" s="378">
        <v>18.100000000000001</v>
      </c>
      <c r="AR60" s="379">
        <v>80.2</v>
      </c>
    </row>
    <row r="61" spans="1:44" ht="13"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543</v>
      </c>
      <c r="AL61" s="380"/>
      <c r="AM61" s="381">
        <v>807824</v>
      </c>
      <c r="AN61" s="382">
        <v>108217</v>
      </c>
      <c r="AO61" s="383">
        <v>7.8</v>
      </c>
      <c r="AP61" s="384">
        <v>125822</v>
      </c>
      <c r="AQ61" s="385">
        <v>0</v>
      </c>
      <c r="AR61" s="371">
        <v>7.8</v>
      </c>
    </row>
    <row r="62" spans="1:44" ht="13"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538</v>
      </c>
      <c r="AM62" s="374">
        <v>377905</v>
      </c>
      <c r="AN62" s="375">
        <v>50980</v>
      </c>
      <c r="AO62" s="376">
        <v>10.7</v>
      </c>
      <c r="AP62" s="377">
        <v>63284</v>
      </c>
      <c r="AQ62" s="378">
        <v>2.6</v>
      </c>
      <c r="AR62" s="379">
        <v>8.1</v>
      </c>
    </row>
    <row r="63" spans="1:44" ht="13"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 hidden="1" x14ac:dyDescent="0.2">
      <c r="AK70" s="295"/>
      <c r="AL70" s="295"/>
      <c r="AM70" s="295"/>
      <c r="AN70" s="295"/>
      <c r="AO70" s="295"/>
      <c r="AP70" s="295"/>
      <c r="AQ70" s="295"/>
      <c r="AR70" s="295"/>
    </row>
    <row r="71" spans="1:46" ht="13" hidden="1" x14ac:dyDescent="0.2">
      <c r="AK71" s="295"/>
      <c r="AL71" s="295"/>
      <c r="AM71" s="295"/>
      <c r="AN71" s="295"/>
      <c r="AO71" s="295"/>
      <c r="AP71" s="295"/>
      <c r="AQ71" s="295"/>
      <c r="AR71" s="295"/>
    </row>
    <row r="72" spans="1:46" ht="13" hidden="1" x14ac:dyDescent="0.2">
      <c r="AK72" s="295"/>
      <c r="AL72" s="295"/>
      <c r="AM72" s="295"/>
      <c r="AN72" s="295"/>
      <c r="AO72" s="295"/>
      <c r="AP72" s="295"/>
      <c r="AQ72" s="295"/>
      <c r="AR72" s="295"/>
    </row>
    <row r="73" spans="1:46" ht="13" hidden="1" x14ac:dyDescent="0.2">
      <c r="AK73" s="295"/>
      <c r="AL73" s="295"/>
      <c r="AM73" s="295"/>
      <c r="AN73" s="295"/>
      <c r="AO73" s="295"/>
      <c r="AP73" s="295"/>
      <c r="AQ73" s="295"/>
      <c r="AR73" s="295"/>
    </row>
  </sheetData>
  <sheetProtection algorithmName="SHA-512" hashValue="lDslnK0fXoxkpFxXp4Ti50ICTkqeDtcO1oSYJOQxuakTgR1Fibb+G4cWA1MNE9h2narsBzatVMMAo9E32N9d4g==" saltValue="OkxxkzGu3y2cRHSj53mTE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0" zoomScaleNormal="80" zoomScaleSheetLayoutView="55" workbookViewId="0"/>
  </sheetViews>
  <sheetFormatPr defaultColWidth="0" defaultRowHeight="13.5" customHeight="1" zeroHeight="1" x14ac:dyDescent="0.2"/>
  <cols>
    <col min="1" max="125" width="2.4531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 x14ac:dyDescent="0.2">
      <c r="B2" s="292"/>
      <c r="DG2" s="292"/>
    </row>
    <row r="3" spans="2:125" ht="13"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 x14ac:dyDescent="0.2"/>
    <row r="5" spans="2:125" ht="13" x14ac:dyDescent="0.2"/>
    <row r="6" spans="2:125" ht="13" x14ac:dyDescent="0.2"/>
    <row r="7" spans="2:125" ht="13" x14ac:dyDescent="0.2"/>
    <row r="8" spans="2:125" ht="13" x14ac:dyDescent="0.2"/>
    <row r="9" spans="2:125" ht="13" x14ac:dyDescent="0.2">
      <c r="DU9" s="292"/>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2"/>
    </row>
    <row r="18" spans="125:125" ht="13" x14ac:dyDescent="0.2"/>
    <row r="19" spans="125:125" ht="13" x14ac:dyDescent="0.2"/>
    <row r="20" spans="125:125" ht="13" x14ac:dyDescent="0.2">
      <c r="DU20" s="292"/>
    </row>
    <row r="21" spans="125:125" ht="13" x14ac:dyDescent="0.2">
      <c r="DU21" s="292"/>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2"/>
    </row>
    <row r="29" spans="125:125" ht="13" x14ac:dyDescent="0.2"/>
    <row r="30" spans="125:125" ht="13" x14ac:dyDescent="0.2"/>
    <row r="31" spans="125:125" ht="13" x14ac:dyDescent="0.2"/>
    <row r="32" spans="125:125" ht="13" x14ac:dyDescent="0.2"/>
    <row r="33" spans="2:125" ht="13" x14ac:dyDescent="0.2">
      <c r="B33" s="292"/>
      <c r="G33" s="292"/>
      <c r="I33" s="292"/>
    </row>
    <row r="34" spans="2:125" ht="13" x14ac:dyDescent="0.2">
      <c r="C34" s="292"/>
      <c r="P34" s="292"/>
      <c r="DE34" s="292"/>
      <c r="DH34" s="292"/>
    </row>
    <row r="35" spans="2:125" ht="13" x14ac:dyDescent="0.2">
      <c r="D35" s="292"/>
      <c r="E35" s="292"/>
      <c r="DG35" s="292"/>
      <c r="DJ35" s="292"/>
      <c r="DP35" s="292"/>
      <c r="DQ35" s="292"/>
      <c r="DR35" s="292"/>
      <c r="DS35" s="292"/>
      <c r="DT35" s="292"/>
      <c r="DU35" s="292"/>
    </row>
    <row r="36" spans="2:125" ht="13"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 x14ac:dyDescent="0.2">
      <c r="DU37" s="292"/>
    </row>
    <row r="38" spans="2:125" ht="13" x14ac:dyDescent="0.2">
      <c r="DT38" s="292"/>
      <c r="DU38" s="292"/>
    </row>
    <row r="39" spans="2:125" ht="13" x14ac:dyDescent="0.2"/>
    <row r="40" spans="2:125" ht="13" x14ac:dyDescent="0.2">
      <c r="DH40" s="292"/>
    </row>
    <row r="41" spans="2:125" ht="13" x14ac:dyDescent="0.2">
      <c r="DE41" s="292"/>
    </row>
    <row r="42" spans="2:125" ht="13" x14ac:dyDescent="0.2">
      <c r="DG42" s="292"/>
      <c r="DJ42" s="292"/>
    </row>
    <row r="43" spans="2:125" ht="13"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 x14ac:dyDescent="0.2">
      <c r="DU44" s="292"/>
    </row>
    <row r="45" spans="2:125" ht="13" x14ac:dyDescent="0.2"/>
    <row r="46" spans="2:125" ht="13" x14ac:dyDescent="0.2"/>
    <row r="47" spans="2:125" ht="13" x14ac:dyDescent="0.2"/>
    <row r="48" spans="2:125" ht="13" x14ac:dyDescent="0.2">
      <c r="DT48" s="292"/>
      <c r="DU48" s="292"/>
    </row>
    <row r="49" spans="120:125" ht="13" x14ac:dyDescent="0.2">
      <c r="DU49" s="292"/>
    </row>
    <row r="50" spans="120:125" ht="13" x14ac:dyDescent="0.2">
      <c r="DU50" s="292"/>
    </row>
    <row r="51" spans="120:125" ht="13" x14ac:dyDescent="0.2">
      <c r="DP51" s="292"/>
      <c r="DQ51" s="292"/>
      <c r="DR51" s="292"/>
      <c r="DS51" s="292"/>
      <c r="DT51" s="292"/>
      <c r="DU51" s="292"/>
    </row>
    <row r="52" spans="120:125" ht="13" x14ac:dyDescent="0.2"/>
    <row r="53" spans="120:125" ht="13" x14ac:dyDescent="0.2"/>
    <row r="54" spans="120:125" ht="13" x14ac:dyDescent="0.2">
      <c r="DU54" s="292"/>
    </row>
    <row r="55" spans="120:125" ht="13" x14ac:dyDescent="0.2"/>
    <row r="56" spans="120:125" ht="13" x14ac:dyDescent="0.2"/>
    <row r="57" spans="120:125" ht="13" x14ac:dyDescent="0.2"/>
    <row r="58" spans="120:125" ht="13" x14ac:dyDescent="0.2">
      <c r="DU58" s="292"/>
    </row>
    <row r="59" spans="120:125" ht="13" x14ac:dyDescent="0.2"/>
    <row r="60" spans="120:125" ht="13" x14ac:dyDescent="0.2"/>
    <row r="61" spans="120:125" ht="13" x14ac:dyDescent="0.2"/>
    <row r="62" spans="120:125" ht="13" x14ac:dyDescent="0.2"/>
    <row r="63" spans="120:125" ht="13" x14ac:dyDescent="0.2">
      <c r="DU63" s="292"/>
    </row>
    <row r="64" spans="120:125" ht="13" x14ac:dyDescent="0.2">
      <c r="DT64" s="292"/>
      <c r="DU64" s="292"/>
    </row>
    <row r="65" spans="123:125" ht="13" x14ac:dyDescent="0.2"/>
    <row r="66" spans="123:125" ht="13" x14ac:dyDescent="0.2"/>
    <row r="67" spans="123:125" ht="13" x14ac:dyDescent="0.2"/>
    <row r="68" spans="123:125" ht="13" x14ac:dyDescent="0.2"/>
    <row r="69" spans="123:125" ht="13" x14ac:dyDescent="0.2">
      <c r="DS69" s="292"/>
      <c r="DT69" s="292"/>
      <c r="DU69" s="292"/>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2"/>
    </row>
    <row r="83" spans="116:125" ht="13" x14ac:dyDescent="0.2">
      <c r="DM83" s="292"/>
      <c r="DN83" s="292"/>
      <c r="DO83" s="292"/>
      <c r="DP83" s="292"/>
      <c r="DQ83" s="292"/>
      <c r="DR83" s="292"/>
      <c r="DS83" s="292"/>
      <c r="DT83" s="292"/>
      <c r="DU83" s="292"/>
    </row>
    <row r="84" spans="116:125" ht="13" x14ac:dyDescent="0.2"/>
    <row r="85" spans="116:125" ht="13" x14ac:dyDescent="0.2"/>
    <row r="86" spans="116:125" ht="13" x14ac:dyDescent="0.2"/>
    <row r="87" spans="116:125" ht="13" x14ac:dyDescent="0.2"/>
    <row r="88" spans="116:125" ht="13" x14ac:dyDescent="0.2">
      <c r="DU88" s="292"/>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545</v>
      </c>
    </row>
    <row r="120" spans="125:125" ht="13.5" hidden="1" customHeight="1" x14ac:dyDescent="0.2"/>
    <row r="121" spans="125:125" ht="13.5" hidden="1" customHeight="1" x14ac:dyDescent="0.2">
      <c r="DU121" s="292"/>
    </row>
  </sheetData>
  <sheetProtection algorithmName="SHA-512" hashValue="Xxs3sciSGTomF/CXRxFTVCs+u5wgJ24ctC+E2Y8tP/6bslIRnghILExj6nBAKlTTco+nDOXlHtxqKVzeUR2qzA==" saltValue="Ta/HhklGE9nA1awLZrtsr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0" zoomScaleNormal="80" zoomScaleSheetLayoutView="55" workbookViewId="0"/>
  </sheetViews>
  <sheetFormatPr defaultColWidth="0" defaultRowHeight="13.5" customHeight="1" zeroHeight="1" x14ac:dyDescent="0.2"/>
  <cols>
    <col min="1" max="125" width="2.4531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 x14ac:dyDescent="0.2">
      <c r="B2" s="292"/>
      <c r="T2" s="292"/>
    </row>
    <row r="3" spans="1:125"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2"/>
      <c r="G33" s="292"/>
      <c r="I33" s="292"/>
    </row>
    <row r="34" spans="2:125" ht="13" x14ac:dyDescent="0.2">
      <c r="C34" s="292"/>
      <c r="P34" s="292"/>
      <c r="R34" s="292"/>
      <c r="U34" s="292"/>
    </row>
    <row r="35" spans="2:125" ht="13"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 x14ac:dyDescent="0.2">
      <c r="F36" s="292"/>
      <c r="H36" s="292"/>
      <c r="J36" s="292"/>
      <c r="K36" s="292"/>
      <c r="L36" s="292"/>
      <c r="M36" s="292"/>
      <c r="N36" s="292"/>
      <c r="O36" s="292"/>
      <c r="Q36" s="292"/>
      <c r="S36" s="292"/>
      <c r="V36" s="292"/>
    </row>
    <row r="37" spans="2:125" ht="13" x14ac:dyDescent="0.2"/>
    <row r="38" spans="2:125" ht="13" x14ac:dyDescent="0.2"/>
    <row r="39" spans="2:125" ht="13" x14ac:dyDescent="0.2"/>
    <row r="40" spans="2:125" ht="13" x14ac:dyDescent="0.2">
      <c r="U40" s="292"/>
    </row>
    <row r="41" spans="2:125" ht="13" x14ac:dyDescent="0.2">
      <c r="R41" s="292"/>
    </row>
    <row r="42" spans="2:125" ht="13"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 x14ac:dyDescent="0.2">
      <c r="Q43" s="292"/>
      <c r="S43" s="292"/>
      <c r="V43" s="292"/>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546</v>
      </c>
    </row>
  </sheetData>
  <sheetProtection algorithmName="SHA-512" hashValue="dGbVbwfpGBlE3I/YPKCV0uAoEcTV7qwqQB2EXEtnvJnTkb8FQoeSKgpDqetfOP7iYlx2+dYWzzVIf5/AJAX4+w==" saltValue="0D8DF3nGx8cuY4ESRyZOY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election activeCell="D45" sqref="D45"/>
    </sheetView>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547</v>
      </c>
      <c r="G46" s="8" t="s">
        <v>548</v>
      </c>
      <c r="H46" s="8" t="s">
        <v>549</v>
      </c>
      <c r="I46" s="8" t="s">
        <v>550</v>
      </c>
      <c r="J46" s="9" t="s">
        <v>551</v>
      </c>
    </row>
    <row r="47" spans="2:10" ht="57.75" customHeight="1" x14ac:dyDescent="0.2">
      <c r="B47" s="10"/>
      <c r="C47" s="1238" t="s">
        <v>3</v>
      </c>
      <c r="D47" s="1238"/>
      <c r="E47" s="1239"/>
      <c r="F47" s="11">
        <v>36.68</v>
      </c>
      <c r="G47" s="12">
        <v>35.03</v>
      </c>
      <c r="H47" s="12">
        <v>35.049999999999997</v>
      </c>
      <c r="I47" s="12">
        <v>35.380000000000003</v>
      </c>
      <c r="J47" s="13">
        <v>40.49</v>
      </c>
    </row>
    <row r="48" spans="2:10" ht="57.75" customHeight="1" x14ac:dyDescent="0.2">
      <c r="B48" s="14"/>
      <c r="C48" s="1240" t="s">
        <v>4</v>
      </c>
      <c r="D48" s="1240"/>
      <c r="E48" s="1241"/>
      <c r="F48" s="15">
        <v>1.77</v>
      </c>
      <c r="G48" s="16">
        <v>0.5</v>
      </c>
      <c r="H48" s="16">
        <v>2.2999999999999998</v>
      </c>
      <c r="I48" s="16">
        <v>2.15</v>
      </c>
      <c r="J48" s="17">
        <v>0.65</v>
      </c>
    </row>
    <row r="49" spans="2:10" ht="57.75" customHeight="1" thickBot="1" x14ac:dyDescent="0.25">
      <c r="B49" s="18"/>
      <c r="C49" s="1242" t="s">
        <v>5</v>
      </c>
      <c r="D49" s="1242"/>
      <c r="E49" s="1243"/>
      <c r="F49" s="19" t="s">
        <v>552</v>
      </c>
      <c r="G49" s="20" t="s">
        <v>553</v>
      </c>
      <c r="H49" s="20">
        <v>2.39</v>
      </c>
      <c r="I49" s="20">
        <v>0.54</v>
      </c>
      <c r="J49" s="21">
        <v>5.1100000000000003</v>
      </c>
    </row>
    <row r="50" spans="2:10" ht="13.5" customHeight="1" x14ac:dyDescent="0.2"/>
  </sheetData>
  <sheetProtection algorithmName="SHA-512" hashValue="72ckGZyw1u6y/RBeRqjQ1fLZ/3beUyCfCjle8+O883ueoIIi12HJTCHkHFMpXiNJBibA5GUdjN0vXmqhDiMijg==" saltValue="AS3T2mY2aRi1IvSz3gxDz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2022-03-16T07:37:32Z</cp:lastPrinted>
  <dcterms:created xsi:type="dcterms:W3CDTF">2022-02-02T04:08:13Z</dcterms:created>
  <dcterms:modified xsi:type="dcterms:W3CDTF">2023-03-27T07:00:12Z</dcterms:modified>
  <cp:category/>
</cp:coreProperties>
</file>