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kumagawa-akihito.PREF\Desktop\新しいフォルダー\"/>
    </mc:Choice>
  </mc:AlternateContent>
  <xr:revisionPtr revIDLastSave="0" documentId="13_ncr:1_{36493F1F-7D58-441E-8EC2-F7635A50D2FD}" xr6:coauthVersionLast="36" xr6:coauthVersionMax="36" xr10:uidLastSave="{00000000-0000-0000-0000-000000000000}"/>
  <bookViews>
    <workbookView xWindow="0" yWindow="0" windowWidth="20490" windowHeight="7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C37" i="10"/>
  <c r="BE36" i="10"/>
  <c r="AM36" i="10"/>
  <c r="C36" i="10"/>
  <c r="BE35" i="10"/>
  <c r="C35" i="10"/>
  <c r="BE34" i="10"/>
  <c r="U34" i="10"/>
  <c r="C34" i="10"/>
  <c r="U35" i="10" l="1"/>
  <c r="U36" i="10" s="1"/>
  <c r="U37"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CO34" i="10" l="1"/>
  <c r="CO35" i="10" s="1"/>
  <c r="CO36" i="10" s="1"/>
</calcChain>
</file>

<file path=xl/sharedStrings.xml><?xml version="1.0" encoding="utf-8"?>
<sst xmlns="http://schemas.openxmlformats.org/spreadsheetml/2006/main" count="1201" uniqueCount="607">
  <si>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</si>
  <si>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</si>
  <si>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</si>
  <si>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</si>
  <si>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</si>
  <si>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</si>
  <si>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</si>
  <si>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</si>
  <si>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</si>
  <si>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</si>
  <si>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</si>
  <si>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</si>
  <si>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</si>
  <si>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</si>
  <si>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</si>
  <si>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</si>
  <si>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</si>
  <si>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</si>
  <si>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</si>
  <si>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</si>
  <si>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</si>
  <si>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</si>
  <si>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</si>
  <si>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</si>
  <si>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</si>
  <si>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</si>
  <si>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</si>
  <si>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</si>
  <si>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</si>
  <si>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</si>
  <si>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</si>
  <si>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</si>
  <si>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</si>
  <si>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</si>
  <si>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</si>
  <si>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</si>
  <si>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</si>
  <si>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</si>
  <si>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</si>
  <si>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</si>
  <si>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</si>
  <si>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</si>
  <si>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</si>
  <si>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</si>
  <si>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</si>
  <si>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</si>
  <si>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</si>
  <si>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</si>
  <si>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</si>
  <si>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</si>
  <si>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</si>
  <si>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</si>
  <si>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</si>
  <si>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</si>
  <si>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</si>
  <si>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</si>
  <si>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</si>
  <si>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</si>
  <si>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</si>
  <si>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</si>
  <si>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</si>
  <si>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</si>
  <si>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</si>
  <si>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</si>
  <si>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</si>
  <si>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</si>
  <si>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</si>
  <si>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</si>
  <si>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</si>
  <si>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</si>
  <si>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</si>
  <si>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</si>
  <si>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</si>
  <si>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</si>
  <si>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</si>
  <si>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</si>
  <si>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</si>
  <si>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</si>
  <si>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</si>
  <si>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</si>
  <si>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</si>
  <si>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</si>
  <si>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</si>
  <si>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</si>
  <si>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</si>
  <si>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</si>
  <si>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</si>
  <si>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</si>
  <si>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</si>
  <si>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</si>
  <si>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</si>
  <si>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</si>
  <si>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</si>
  <si>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</si>
  <si>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</si>
  <si>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</si>
  <si>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</si>
  <si>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</si>
  <si>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玉村町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</si>
  <si>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</si>
  <si>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</si>
  <si>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</si>
  <si>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</si>
  <si>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</si>
  <si>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</si>
  <si>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</si>
  <si>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</si>
  <si>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</si>
  <si>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</si>
  <si>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</si>
  <si>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</si>
  <si>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</si>
  <si>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</si>
  <si>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</si>
  <si>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</si>
  <si>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</si>
  <si>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</si>
  <si>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</si>
  <si>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</si>
  <si>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</si>
  <si>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</si>
  <si>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</si>
  <si>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</si>
  <si>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</si>
  <si>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</si>
  <si>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</si>
  <si>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</si>
  <si>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</si>
  <si>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</si>
  <si>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</si>
  <si>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</si>
  <si>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</si>
  <si>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</si>
  <si>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</si>
  <si>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</si>
  <si>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</si>
  <si>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</si>
  <si>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</si>
  <si>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</si>
  <si>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</si>
  <si>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</si>
  <si>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</si>
  <si>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</si>
  <si>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</si>
  <si>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</si>
  <si>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</si>
  <si>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</si>
  <si>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</si>
  <si>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</si>
  <si>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</si>
  <si>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</si>
  <si>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</si>
  <si>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</si>
  <si>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</si>
  <si>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</si>
  <si>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</si>
  <si>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</si>
  <si>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</si>
  <si>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</si>
  <si>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</si>
  <si>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</si>
  <si>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</si>
  <si>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</si>
  <si>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</si>
  <si>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</si>
  <si>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</si>
  <si>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</si>
  <si>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</si>
  <si>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</si>
  <si>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</si>
  <si>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</si>
  <si>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</si>
  <si>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</si>
  <si>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</si>
  <si>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</si>
  <si>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</si>
  <si>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</si>
  <si>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</si>
  <si>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</si>
  <si>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</si>
  <si>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</si>
  <si>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</si>
  <si>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</si>
  <si>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</si>
  <si>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</si>
  <si>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</si>
  <si>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</si>
  <si>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</si>
  <si>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</si>
  <si>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</si>
  <si>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</si>
  <si>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</si>
  <si>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</si>
  <si>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</si>
  <si>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</si>
  <si>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</si>
  <si>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</si>
  <si>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</si>
  <si>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</si>
  <si>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</si>
  <si>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</si>
  <si>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</si>
  <si>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</si>
  <si>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</si>
  <si>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</si>
  <si>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</si>
  <si>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</si>
  <si>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</si>
  <si>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</si>
  <si>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</si>
  <si>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</si>
  <si>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群馬県玉村町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</si>
  <si>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</si>
  <si>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</si>
  <si>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</si>
  <si>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</si>
  <si>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</si>
  <si>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</si>
  <si>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</si>
  <si>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</si>
  <si>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</si>
  <si>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</si>
  <si>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</si>
  <si>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</si>
  <si>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</si>
  <si>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</si>
  <si>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</si>
  <si>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</si>
  <si>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</si>
  <si>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</si>
  <si>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</si>
  <si>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</si>
  <si>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</si>
  <si>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</si>
  <si>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</si>
  <si>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</si>
  <si>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</si>
  <si>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</si>
  <si>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</si>
  <si>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</si>
  <si>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</si>
  <si>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</si>
  <si>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</si>
  <si>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</si>
  <si>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</si>
  <si>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</si>
  <si>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</si>
  <si>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</si>
  <si>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</si>
  <si>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</si>
  <si>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</si>
  <si>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</si>
  <si>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</si>
  <si>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</si>
  <si>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</si>
  <si>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</si>
  <si>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</si>
  <si>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</si>
  <si>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</si>
  <si>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</si>
  <si>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</si>
  <si>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</si>
  <si>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</si>
  <si>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</si>
  <si>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</si>
  <si>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</si>
  <si>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</si>
  <si>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</si>
  <si>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</si>
  <si>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</si>
  <si>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</si>
  <si>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</si>
  <si>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</si>
  <si>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</si>
  <si>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</si>
  <si>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</si>
  <si>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</si>
  <si>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</si>
  <si>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</si>
  <si>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</si>
  <si>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</si>
  <si>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</si>
  <si>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</si>
  <si>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</si>
  <si>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</si>
  <si>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</si>
  <si>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</si>
  <si>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</si>
  <si>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</si>
  <si>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</si>
  <si>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</si>
  <si>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</si>
  <si>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</si>
  <si>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</si>
  <si>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</si>
  <si>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</si>
  <si>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</si>
  <si>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</si>
  <si>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</si>
  <si>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</si>
  <si>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</si>
  <si>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</si>
  <si>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</si>
  <si>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</si>
  <si>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</si>
  <si>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</si>
  <si>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</si>
  <si>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</si>
  <si>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</si>
  <si>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</si>
  <si>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</si>
  <si>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</si>
  <si>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</si>
  <si>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</si>
  <si>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</si>
  <si>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</si>
  <si>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</si>
  <si>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</si>
  <si>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</si>
  <si>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</si>
  <si>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</si>
  <si>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</si>
  <si>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</si>
  <si>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</si>
  <si>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</si>
  <si>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</si>
  <si>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</si>
  <si>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</si>
  <si>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</si>
  <si>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</si>
  <si>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</si>
  <si>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</si>
  <si>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</si>
  <si>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</si>
  <si>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</si>
  <si>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</si>
  <si>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</si>
  <si>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</si>
  <si>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</si>
  <si>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</si>
  <si>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</si>
  <si>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</si>
  <si>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</si>
  <si>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</si>
  <si>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</si>
  <si>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</si>
  <si>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</si>
  <si>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</si>
  <si>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</si>
  <si>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</si>
  <si>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</si>
  <si>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</si>
  <si>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</si>
  <si>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</si>
  <si>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</si>
  <si>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</si>
  <si>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</si>
  <si>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</si>
  <si>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</si>
  <si>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</si>
  <si>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</si>
  <si>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</si>
  <si>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</si>
  <si>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</si>
  <si>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</si>
  <si>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</si>
  <si>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群馬県玉村町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</si>
  <si>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</si>
  <si>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</si>
  <si>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</si>
  <si>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</si>
  <si>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</si>
  <si>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</si>
  <si>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</si>
  <si>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</si>
  <si>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</si>
  <si>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</si>
  <si>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</si>
  <si>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</si>
  <si>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</si>
  <si>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</si>
  <si>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</si>
  <si>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</si>
  <si>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</si>
  <si>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</si>
  <si>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</si>
  <si>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</si>
  <si>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</si>
  <si>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</si>
  <si>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</si>
  <si>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</si>
  <si>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</si>
  <si>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</si>
  <si>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</si>
  <si>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</si>
  <si>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</si>
  <si>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</si>
  <si>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</si>
  <si>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</si>
  <si>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</si>
  <si>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</si>
  <si>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</si>
  <si>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</si>
  <si>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</si>
  <si>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介護予防サービス事業特別会計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</si>
  <si>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</si>
  <si>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</si>
  <si>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</si>
  <si>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</si>
  <si>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</si>
  <si>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</si>
  <si>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</si>
  <si>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</si>
  <si>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</si>
  <si>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</si>
  <si>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</si>
  <si>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</si>
  <si>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</si>
  <si>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</si>
  <si>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</si>
  <si>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</si>
  <si>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</si>
  <si>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</si>
  <si>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</si>
  <si>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</si>
  <si>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</si>
  <si>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</si>
  <si>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</si>
  <si>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</si>
  <si>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</si>
  <si>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</si>
  <si>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</si>
  <si>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</si>
  <si>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</si>
  <si>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</si>
  <si>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</si>
  <si>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</si>
  <si>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</si>
  <si>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</si>
  <si>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</si>
  <si>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</si>
  <si>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</si>
  <si>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</si>
  <si>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</si>
  <si>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</si>
  <si>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</si>
  <si>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</si>
  <si>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</si>
  <si>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</si>
  <si>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</si>
  <si>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</si>
  <si>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</si>
  <si>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</si>
  <si>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</si>
  <si>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</si>
  <si>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</si>
  <si>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</si>
  <si>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</si>
  <si>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</si>
  <si>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</si>
  <si>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</si>
  <si>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</si>
  <si>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</si>
  <si>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</si>
  <si>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</si>
  <si>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</si>
  <si>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</si>
  <si>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</si>
  <si>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</si>
  <si>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</si>
  <si>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</si>
  <si>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</si>
  <si>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介護予防サービス事業特別会計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</si>
  <si>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</si>
  <si>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</si>
  <si>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</si>
  <si>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</si>
  <si>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</si>
  <si>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</si>
  <si>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</si>
  <si>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</si>
  <si>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</si>
  <si>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</si>
  <si>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</si>
  <si>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</si>
  <si>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</si>
  <si>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</si>
  <si>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</si>
  <si>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</si>
  <si>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</si>
  <si>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</si>
  <si>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</si>
  <si>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</si>
  <si>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</si>
  <si>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</si>
  <si>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</si>
  <si>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</si>
  <si>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</si>
  <si>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</si>
  <si>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</si>
  <si>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</si>
  <si>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</si>
  <si>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</si>
  <si>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</si>
  <si>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</si>
  <si>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</si>
  <si>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</si>
  <si>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</si>
  <si>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</si>
  <si>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</si>
  <si>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</si>
  <si>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</si>
  <si>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</si>
  <si>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</si>
  <si>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</si>
  <si>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</si>
  <si>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</si>
  <si>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</si>
  <si>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</si>
  <si>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</si>
  <si>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</si>
  <si>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</si>
  <si>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</si>
  <si>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</si>
  <si>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</si>
  <si>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</si>
  <si>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</si>
  <si>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</si>
  <si>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</si>
  <si>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</si>
  <si>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</si>
  <si>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</si>
  <si>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</si>
  <si>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</si>
  <si>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</si>
  <si>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</si>
  <si>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</si>
  <si>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</si>
  <si>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</si>
  <si>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</si>
  <si>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</si>
  <si>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</si>
  <si>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</si>
  <si>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</si>
  <si>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</si>
  <si>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</si>
  <si>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</si>
  <si>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</si>
  <si>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</si>
  <si>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</si>
  <si>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</si>
  <si>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</si>
  <si>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</si>
  <si>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</si>
  <si>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</si>
  <si>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</si>
  <si>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</si>
  <si>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</si>
  <si>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6.88</t>
  </si>
  <si>
    <t>▲ 5.18</t>
  </si>
  <si>
    <t>▲ 3.37</t>
  </si>
  <si>
    <t>▲ 2.09</t>
  </si>
  <si>
    <t>一般会計</t>
  </si>
  <si>
    <t>水道事業会計</t>
  </si>
  <si>
    <t>介護保険特別会計</t>
  </si>
  <si>
    <t>国民健康保険特別会計</t>
  </si>
  <si>
    <t>下水道事業会計</t>
  </si>
  <si>
    <t>後期高齢者医療特別会計</t>
  </si>
  <si>
    <t>介護予防サービス事業特別会計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</si>
  <si>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</si>
  <si>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</si>
  <si>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</si>
  <si>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</si>
  <si>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</si>
  <si>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</si>
  <si>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</si>
  <si>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</si>
  <si>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玉村町農業公社</t>
    <rPh sb="0" eb="3">
      <t>タマムラマチ</t>
    </rPh>
    <rPh sb="3" eb="5">
      <t>ノウギョウ</t>
    </rPh>
    <rPh sb="5" eb="7">
      <t>コウシャ</t>
    </rPh>
    <phoneticPr fontId="2"/>
  </si>
  <si>
    <t>玉村町文化振興財団</t>
    <rPh sb="0" eb="3">
      <t>タマムラマチ</t>
    </rPh>
    <rPh sb="3" eb="5">
      <t>ブンカ</t>
    </rPh>
    <rPh sb="5" eb="7">
      <t>シンコウ</t>
    </rPh>
    <rPh sb="7" eb="9">
      <t>ザイダン</t>
    </rPh>
    <phoneticPr fontId="2"/>
  </si>
  <si>
    <t>玉村町土地開発公社</t>
    <rPh sb="0" eb="3">
      <t>タマムラマチ</t>
    </rPh>
    <rPh sb="3" eb="5">
      <t>トチ</t>
    </rPh>
    <rPh sb="5" eb="7">
      <t>カイハツ</t>
    </rPh>
    <rPh sb="7" eb="9">
      <t>コウシャ</t>
    </rPh>
    <phoneticPr fontId="2"/>
  </si>
  <si>
    <t>○</t>
  </si>
  <si>
    <t>-</t>
    <phoneticPr fontId="2"/>
  </si>
  <si>
    <t>群馬県市町村会館管理組合</t>
  </si>
  <si>
    <t>群馬県市町村総合事務組合</t>
  </si>
  <si>
    <t>群馬県後期高齢者医療広域連合（一般会計）</t>
  </si>
  <si>
    <t>群馬県後期高齢者医療広域連合（事業会計）</t>
  </si>
  <si>
    <t>ふるさと創生基金</t>
    <phoneticPr fontId="5"/>
  </si>
  <si>
    <t>都市計画事業基金</t>
    <phoneticPr fontId="5"/>
  </si>
  <si>
    <t>地域福祉基金</t>
    <phoneticPr fontId="5"/>
  </si>
  <si>
    <t>田中奨学基金</t>
    <phoneticPr fontId="5"/>
  </si>
  <si>
    <t>文化センター運営基金</t>
    <phoneticPr fontId="5"/>
  </si>
  <si>
    <t>　　　　－</t>
  </si>
  <si>
    <t>　　　　－</t>
    <phoneticPr fontId="2"/>
  </si>
  <si>
    <t>　　　　－</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</si>
  <si>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</si>
  <si>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</si>
  <si>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</si>
  <si>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</si>
  <si>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</si>
  <si>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</si>
  <si>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</si>
  <si>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</si>
  <si>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</si>
  <si>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</si>
  <si>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</si>
  <si>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については、地方債現在高の減少と充当可能基金の増加により、前年度に引き続き算定されなかった。町税収入や各種交付金等の増加に伴う財政調整基金等の取崩額の減少及び各種基金への積立等によるものである。
　有形固定資産減価償却率については、類似団体内平均値を下回っているものの、年々上昇傾向にある。公共施設の老朽化が進み、その対応は喫緊の課題となっているが、各公共施設等の「個別施設計画」に基づき、財政負担の軽減を念頭に置きながら老朽化対策に積極的に取り組んでいく。</t>
    <rPh sb="36" eb="39">
      <t>ゼンネンド</t>
    </rPh>
    <rPh sb="40" eb="41">
      <t>ヒ</t>
    </rPh>
    <rPh sb="42" eb="43">
      <t>ツヅ</t>
    </rPh>
    <rPh sb="78" eb="80">
      <t>トリクズシ</t>
    </rPh>
    <rPh sb="84" eb="85">
      <t>オヨ</t>
    </rPh>
    <rPh sb="86" eb="88">
      <t>カクシュ</t>
    </rPh>
    <rPh sb="88" eb="90">
      <t>キキン</t>
    </rPh>
    <phoneticPr fontId="5"/>
  </si>
  <si>
    <t>　将来負担比率については、地方債現在高の減少と、充当可能基金の増加により、前年度に引き続き算定されなかった。実質公債費比率は類似団体内と比較して低い水準にあり、比較すると2.1ポイント低い4.3％を示し、対前年度比0.2ポイント下降した。その要因は、平成21年度借入の地域総合整備資金貸付事業（ふるさと融資）、平成11年度借入の公営住宅建設事業、平成16年度借入の臨時地方道整備事業等に係る既発債の償還が終了したことによる。今後も公債費等義務的経費の削減を中心とする行財政改革を進め、財政健全化に努める。</t>
    <rPh sb="102" eb="103">
      <t>タイ</t>
    </rPh>
    <rPh sb="114" eb="116">
      <t>カコウ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</si>
</sst>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6E62-41D4-B0A5-4284A17680B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38972</c:v>
                </c:pt>
                <c:pt idx="1">
                  <c:v>30159</c:v>
                </c:pt>
                <c:pt idx="2">
                  <c:v>26188</c:v>
                </c:pt>
                <c:pt idx="3">
                  <c:v>30108</c:v>
                </c:pt>
                <c:pt idx="4">
                  <c:v>27403</c:v>
                </c:pt>
              </c:numCache>
            </c:numRef>
          </c:val>
          <c:smooth val="0"/>
          <c:extLst>
            <c:ext xmlns:c16="http://schemas.microsoft.com/office/drawing/2014/chart" uri="{C3380CC4-5D6E-409C-BE32-E72D297353CC}">
              <c16:uniqueId val="{00000001-6E62-41D4-B0A5-4284A17680B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7.3</c:v>
                </c:pt>
                <c:pt idx="1">
                  <c:v>7.04</c:v>
                </c:pt>
                <c:pt idx="2">
                  <c:v>7.75</c:v>
                </c:pt>
                <c:pt idx="3">
                  <c:v>9.01</c:v>
                </c:pt>
                <c:pt idx="4">
                  <c:v>10.94</c:v>
                </c:pt>
              </c:numCache>
            </c:numRef>
          </c:val>
          <c:extLst>
            <c:ext xmlns:c16="http://schemas.microsoft.com/office/drawing/2014/chart" uri="{C3380CC4-5D6E-409C-BE32-E72D297353CC}">
              <c16:uniqueId val="{00000000-8C07-42F2-9139-8679FE1AD42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19.41</c:v>
                </c:pt>
                <c:pt idx="1">
                  <c:v>18.05</c:v>
                </c:pt>
                <c:pt idx="2">
                  <c:v>17.07</c:v>
                </c:pt>
                <c:pt idx="3">
                  <c:v>23.94</c:v>
                </c:pt>
                <c:pt idx="4">
                  <c:v>22.14</c:v>
                </c:pt>
              </c:numCache>
            </c:numRef>
          </c:val>
          <c:extLst>
            <c:ext xmlns:c16="http://schemas.microsoft.com/office/drawing/2014/chart" uri="{C3380CC4-5D6E-409C-BE32-E72D297353CC}">
              <c16:uniqueId val="{00000001-8C07-42F2-9139-8679FE1AD42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-6.88</c:v>
                </c:pt>
                <c:pt idx="1">
                  <c:v>-5.18</c:v>
                </c:pt>
                <c:pt idx="2">
                  <c:v>-3.37</c:v>
                </c:pt>
                <c:pt idx="3">
                  <c:v>4.03</c:v>
                </c:pt>
                <c:pt idx="4">
                  <c:v>-2.09</c:v>
                </c:pt>
              </c:numCache>
            </c:numRef>
          </c:val>
          <c:smooth val="0"/>
          <c:extLst>
            <c:ext xmlns:c16="http://schemas.microsoft.com/office/drawing/2014/chart" uri="{C3380CC4-5D6E-409C-BE32-E72D297353CC}">
              <c16:uniqueId val="{00000002-8C07-42F2-9139-8679FE1AD42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0.53</c:v>
                </c:pt>
                <c:pt idx="2">
                  <c:v>#N/A</c:v>
                </c:pt>
                <c:pt idx="3">
                  <c:v>14.57</c:v>
                </c:pt>
                <c:pt idx="4">
                  <c:v>#N/A</c:v>
                </c:pt>
                <c:pt idx="5">
                  <c:v>14.3</c:v>
                </c:pt>
                <c:pt idx="6">
                  <c:v>#N/A</c:v>
                </c:pt>
                <c:pt idx="7">
                  <c:v>14.25</c:v>
                </c:pt>
                <c:pt idx="8">
                  <c:v>0</c:v>
                </c:pt>
                <c:pt idx="9">
                  <c:v>0</c:v>
                </c:pt>
              </c:numCache>
            </c:numRef>
          </c:val>
          <c:extLst>
            <c:ext xmlns:c16="http://schemas.microsoft.com/office/drawing/2014/chart" uri="{C3380CC4-5D6E-409C-BE32-E72D297353CC}">
              <c16:uniqueId val="{00000000-E64B-463A-9635-5E8CBE9BA28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64B-463A-9635-5E8CBE9BA28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64B-463A-9635-5E8CBE9BA28F}"/>
            </c:ext>
          </c:extLst>
        </c:ser>
        <c:ser>
          <c:idx val="3"/>
          <c:order val="3"/>
          <c:tx>
            <c:strRef>
              <c:f>データシート!$A$30</c:f>
              <c:strCache>
                <c:ptCount val="1"/>
                <c:pt idx="0">
                  <c:v>介護予防サービス事業特別会計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64B-463A-9635-5E8CBE9BA28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0.02</c:v>
                </c:pt>
                <c:pt idx="4">
                  <c:v>#N/A</c:v>
                </c:pt>
                <c:pt idx="5">
                  <c:v>0.04</c:v>
                </c:pt>
                <c:pt idx="6">
                  <c:v>#N/A</c:v>
                </c:pt>
                <c:pt idx="7">
                  <c:v>0.01</c:v>
                </c:pt>
                <c:pt idx="8">
                  <c:v>#N/A</c:v>
                </c:pt>
                <c:pt idx="9">
                  <c:v>0.02</c:v>
                </c:pt>
              </c:numCache>
            </c:numRef>
          </c:val>
          <c:extLst>
            <c:ext xmlns:c16="http://schemas.microsoft.com/office/drawing/2014/chart" uri="{C3380CC4-5D6E-409C-BE32-E72D297353CC}">
              <c16:uniqueId val="{00000004-E64B-463A-9635-5E8CBE9BA28F}"/>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1.24</c:v>
                </c:pt>
              </c:numCache>
            </c:numRef>
          </c:val>
          <c:extLst>
            <c:ext xmlns:c16="http://schemas.microsoft.com/office/drawing/2014/chart" uri="{C3380CC4-5D6E-409C-BE32-E72D297353CC}">
              <c16:uniqueId val="{00000005-E64B-463A-9635-5E8CBE9BA28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2.37</c:v>
                </c:pt>
                <c:pt idx="2">
                  <c:v>#N/A</c:v>
                </c:pt>
                <c:pt idx="3">
                  <c:v>1.99</c:v>
                </c:pt>
                <c:pt idx="4">
                  <c:v>#N/A</c:v>
                </c:pt>
                <c:pt idx="5">
                  <c:v>2.12</c:v>
                </c:pt>
                <c:pt idx="6">
                  <c:v>#N/A</c:v>
                </c:pt>
                <c:pt idx="7">
                  <c:v>2.06</c:v>
                </c:pt>
                <c:pt idx="8">
                  <c:v>#N/A</c:v>
                </c:pt>
                <c:pt idx="9">
                  <c:v>1.86</c:v>
                </c:pt>
              </c:numCache>
            </c:numRef>
          </c:val>
          <c:extLst>
            <c:ext xmlns:c16="http://schemas.microsoft.com/office/drawing/2014/chart" uri="{C3380CC4-5D6E-409C-BE32-E72D297353CC}">
              <c16:uniqueId val="{00000006-E64B-463A-9635-5E8CBE9BA28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2.85</c:v>
                </c:pt>
                <c:pt idx="2">
                  <c:v>#N/A</c:v>
                </c:pt>
                <c:pt idx="3">
                  <c:v>1.74</c:v>
                </c:pt>
                <c:pt idx="4">
                  <c:v>#N/A</c:v>
                </c:pt>
                <c:pt idx="5">
                  <c:v>3.54</c:v>
                </c:pt>
                <c:pt idx="6">
                  <c:v>#N/A</c:v>
                </c:pt>
                <c:pt idx="7">
                  <c:v>3.55</c:v>
                </c:pt>
                <c:pt idx="8">
                  <c:v>#N/A</c:v>
                </c:pt>
                <c:pt idx="9">
                  <c:v>3.15</c:v>
                </c:pt>
              </c:numCache>
            </c:numRef>
          </c:val>
          <c:extLst>
            <c:ext xmlns:c16="http://schemas.microsoft.com/office/drawing/2014/chart" uri="{C3380CC4-5D6E-409C-BE32-E72D297353CC}">
              <c16:uniqueId val="{00000007-E64B-463A-9635-5E8CBE9BA28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8.42</c:v>
                </c:pt>
                <c:pt idx="2">
                  <c:v>#N/A</c:v>
                </c:pt>
                <c:pt idx="3">
                  <c:v>9.19</c:v>
                </c:pt>
                <c:pt idx="4">
                  <c:v>#N/A</c:v>
                </c:pt>
                <c:pt idx="5">
                  <c:v>10.15</c:v>
                </c:pt>
                <c:pt idx="6">
                  <c:v>#N/A</c:v>
                </c:pt>
                <c:pt idx="7">
                  <c:v>10.69</c:v>
                </c:pt>
                <c:pt idx="8">
                  <c:v>#N/A</c:v>
                </c:pt>
                <c:pt idx="9">
                  <c:v>10.37</c:v>
                </c:pt>
              </c:numCache>
            </c:numRef>
          </c:val>
          <c:extLst>
            <c:ext xmlns:c16="http://schemas.microsoft.com/office/drawing/2014/chart" uri="{C3380CC4-5D6E-409C-BE32-E72D297353CC}">
              <c16:uniqueId val="{00000008-E64B-463A-9635-5E8CBE9BA28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7.29</c:v>
                </c:pt>
                <c:pt idx="2">
                  <c:v>#N/A</c:v>
                </c:pt>
                <c:pt idx="3">
                  <c:v>7.03</c:v>
                </c:pt>
                <c:pt idx="4">
                  <c:v>#N/A</c:v>
                </c:pt>
                <c:pt idx="5">
                  <c:v>7.74</c:v>
                </c:pt>
                <c:pt idx="6">
                  <c:v>#N/A</c:v>
                </c:pt>
                <c:pt idx="7">
                  <c:v>9.01</c:v>
                </c:pt>
                <c:pt idx="8">
                  <c:v>#N/A</c:v>
                </c:pt>
                <c:pt idx="9">
                  <c:v>10.94</c:v>
                </c:pt>
              </c:numCache>
            </c:numRef>
          </c:val>
          <c:extLst>
            <c:ext xmlns:c16="http://schemas.microsoft.com/office/drawing/2014/chart" uri="{C3380CC4-5D6E-409C-BE32-E72D297353CC}">
              <c16:uniqueId val="{00000009-E64B-463A-9635-5E8CBE9BA28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954</c:v>
                </c:pt>
                <c:pt idx="5">
                  <c:v>961</c:v>
                </c:pt>
                <c:pt idx="8">
                  <c:v>963</c:v>
                </c:pt>
                <c:pt idx="11">
                  <c:v>981</c:v>
                </c:pt>
                <c:pt idx="14">
                  <c:v>935</c:v>
                </c:pt>
              </c:numCache>
            </c:numRef>
          </c:val>
          <c:extLst>
            <c:ext xmlns:c16="http://schemas.microsoft.com/office/drawing/2014/chart" uri="{C3380CC4-5D6E-409C-BE32-E72D297353CC}">
              <c16:uniqueId val="{00000000-4C17-4773-BBC1-ABFCFA0DE1A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C17-4773-BBC1-ABFCFA0DE1A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C17-4773-BBC1-ABFCFA0DE1A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C17-4773-BBC1-ABFCFA0DE1A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270</c:v>
                </c:pt>
                <c:pt idx="3">
                  <c:v>291</c:v>
                </c:pt>
                <c:pt idx="6">
                  <c:v>322</c:v>
                </c:pt>
                <c:pt idx="9">
                  <c:v>334</c:v>
                </c:pt>
                <c:pt idx="12">
                  <c:v>297</c:v>
                </c:pt>
              </c:numCache>
            </c:numRef>
          </c:val>
          <c:extLst>
            <c:ext xmlns:c16="http://schemas.microsoft.com/office/drawing/2014/chart" uri="{C3380CC4-5D6E-409C-BE32-E72D297353CC}">
              <c16:uniqueId val="{00000004-4C17-4773-BBC1-ABFCFA0DE1A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C17-4773-BBC1-ABFCFA0DE1A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C17-4773-BBC1-ABFCFA0DE1A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930</c:v>
                </c:pt>
                <c:pt idx="3">
                  <c:v>948</c:v>
                </c:pt>
                <c:pt idx="6">
                  <c:v>956</c:v>
                </c:pt>
                <c:pt idx="9">
                  <c:v>902</c:v>
                </c:pt>
                <c:pt idx="12">
                  <c:v>896</c:v>
                </c:pt>
              </c:numCache>
            </c:numRef>
          </c:val>
          <c:extLst>
            <c:ext xmlns:c16="http://schemas.microsoft.com/office/drawing/2014/chart" uri="{C3380CC4-5D6E-409C-BE32-E72D297353CC}">
              <c16:uniqueId val="{00000007-4C17-4773-BBC1-ABFCFA0DE1A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246</c:v>
                </c:pt>
                <c:pt idx="2">
                  <c:v>#N/A</c:v>
                </c:pt>
                <c:pt idx="3">
                  <c:v>#N/A</c:v>
                </c:pt>
                <c:pt idx="4">
                  <c:v>278</c:v>
                </c:pt>
                <c:pt idx="5">
                  <c:v>#N/A</c:v>
                </c:pt>
                <c:pt idx="6">
                  <c:v>#N/A</c:v>
                </c:pt>
                <c:pt idx="7">
                  <c:v>315</c:v>
                </c:pt>
                <c:pt idx="8">
                  <c:v>#N/A</c:v>
                </c:pt>
                <c:pt idx="9">
                  <c:v>#N/A</c:v>
                </c:pt>
                <c:pt idx="10">
                  <c:v>255</c:v>
                </c:pt>
                <c:pt idx="11">
                  <c:v>#N/A</c:v>
                </c:pt>
                <c:pt idx="12">
                  <c:v>#N/A</c:v>
                </c:pt>
                <c:pt idx="13">
                  <c:v>258</c:v>
                </c:pt>
                <c:pt idx="14">
                  <c:v>#N/A</c:v>
                </c:pt>
              </c:numCache>
            </c:numRef>
          </c:val>
          <c:smooth val="0"/>
          <c:extLst>
            <c:ext xmlns:c16="http://schemas.microsoft.com/office/drawing/2014/chart" uri="{C3380CC4-5D6E-409C-BE32-E72D297353CC}">
              <c16:uniqueId val="{00000008-4C17-4773-BBC1-ABFCFA0DE1A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11462</c:v>
                </c:pt>
                <c:pt idx="5">
                  <c:v>11428</c:v>
                </c:pt>
                <c:pt idx="8">
                  <c:v>11403</c:v>
                </c:pt>
                <c:pt idx="11">
                  <c:v>11256</c:v>
                </c:pt>
                <c:pt idx="14">
                  <c:v>11185</c:v>
                </c:pt>
              </c:numCache>
            </c:numRef>
          </c:val>
          <c:extLst>
            <c:ext xmlns:c16="http://schemas.microsoft.com/office/drawing/2014/chart" uri="{C3380CC4-5D6E-409C-BE32-E72D297353CC}">
              <c16:uniqueId val="{00000000-E16E-46CB-88B1-4FB76597CB9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831</c:v>
                </c:pt>
                <c:pt idx="5">
                  <c:v>771</c:v>
                </c:pt>
                <c:pt idx="8">
                  <c:v>722</c:v>
                </c:pt>
                <c:pt idx="11">
                  <c:v>740</c:v>
                </c:pt>
                <c:pt idx="14">
                  <c:v>786</c:v>
                </c:pt>
              </c:numCache>
            </c:numRef>
          </c:val>
          <c:extLst>
            <c:ext xmlns:c16="http://schemas.microsoft.com/office/drawing/2014/chart" uri="{C3380CC4-5D6E-409C-BE32-E72D297353CC}">
              <c16:uniqueId val="{00000001-E16E-46CB-88B1-4FB76597CB9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2416</c:v>
                </c:pt>
                <c:pt idx="5">
                  <c:v>2521</c:v>
                </c:pt>
                <c:pt idx="8">
                  <c:v>2334</c:v>
                </c:pt>
                <c:pt idx="11">
                  <c:v>3209</c:v>
                </c:pt>
                <c:pt idx="14">
                  <c:v>3298</c:v>
                </c:pt>
              </c:numCache>
            </c:numRef>
          </c:val>
          <c:extLst>
            <c:ext xmlns:c16="http://schemas.microsoft.com/office/drawing/2014/chart" uri="{C3380CC4-5D6E-409C-BE32-E72D297353CC}">
              <c16:uniqueId val="{00000002-E16E-46CB-88B1-4FB76597CB9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16E-46CB-88B1-4FB76597CB9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16E-46CB-88B1-4FB76597CB9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5</c:v>
                </c:pt>
                <c:pt idx="9">
                  <c:v>18</c:v>
                </c:pt>
                <c:pt idx="12">
                  <c:v>1</c:v>
                </c:pt>
              </c:numCache>
            </c:numRef>
          </c:val>
          <c:extLst>
            <c:ext xmlns:c16="http://schemas.microsoft.com/office/drawing/2014/chart" uri="{C3380CC4-5D6E-409C-BE32-E72D297353CC}">
              <c16:uniqueId val="{00000005-E16E-46CB-88B1-4FB76597CB9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16E-46CB-88B1-4FB76597CB9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E16E-46CB-88B1-4FB76597CB9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4901</c:v>
                </c:pt>
                <c:pt idx="3">
                  <c:v>4891</c:v>
                </c:pt>
                <c:pt idx="6">
                  <c:v>5047</c:v>
                </c:pt>
                <c:pt idx="9">
                  <c:v>5201</c:v>
                </c:pt>
                <c:pt idx="12">
                  <c:v>5376</c:v>
                </c:pt>
              </c:numCache>
            </c:numRef>
          </c:val>
          <c:extLst>
            <c:ext xmlns:c16="http://schemas.microsoft.com/office/drawing/2014/chart" uri="{C3380CC4-5D6E-409C-BE32-E72D297353CC}">
              <c16:uniqueId val="{00000008-E16E-46CB-88B1-4FB76597CB9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16E-46CB-88B1-4FB76597CB9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10401</c:v>
                </c:pt>
                <c:pt idx="3">
                  <c:v>10157</c:v>
                </c:pt>
                <c:pt idx="6">
                  <c:v>9894</c:v>
                </c:pt>
                <c:pt idx="9">
                  <c:v>9643</c:v>
                </c:pt>
                <c:pt idx="12">
                  <c:v>9416</c:v>
                </c:pt>
              </c:numCache>
            </c:numRef>
          </c:val>
          <c:extLst>
            <c:ext xmlns:c16="http://schemas.microsoft.com/office/drawing/2014/chart" uri="{C3380CC4-5D6E-409C-BE32-E72D297353CC}">
              <c16:uniqueId val="{0000000A-E16E-46CB-88B1-4FB76597CB9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593</c:v>
                </c:pt>
                <c:pt idx="2">
                  <c:v>#N/A</c:v>
                </c:pt>
                <c:pt idx="3">
                  <c:v>#N/A</c:v>
                </c:pt>
                <c:pt idx="4">
                  <c:v>327</c:v>
                </c:pt>
                <c:pt idx="5">
                  <c:v>#N/A</c:v>
                </c:pt>
                <c:pt idx="6">
                  <c:v>#N/A</c:v>
                </c:pt>
                <c:pt idx="7">
                  <c:v>487</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16E-46CB-88B1-4FB76597CB9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1223</c:v>
                </c:pt>
                <c:pt idx="1">
                  <c:v>1703</c:v>
                </c:pt>
                <c:pt idx="2">
                  <c:v>1683</c:v>
                </c:pt>
              </c:numCache>
            </c:numRef>
          </c:val>
          <c:extLst>
            <c:ext xmlns:c16="http://schemas.microsoft.com/office/drawing/2014/chart" uri="{C3380CC4-5D6E-409C-BE32-E72D297353CC}">
              <c16:uniqueId val="{00000000-195C-4474-BAB0-4A6F84CA23D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400</c:v>
                </c:pt>
                <c:pt idx="1">
                  <c:v>401</c:v>
                </c:pt>
                <c:pt idx="2">
                  <c:v>401</c:v>
                </c:pt>
              </c:numCache>
            </c:numRef>
          </c:val>
          <c:extLst>
            <c:ext xmlns:c16="http://schemas.microsoft.com/office/drawing/2014/chart" uri="{C3380CC4-5D6E-409C-BE32-E72D297353CC}">
              <c16:uniqueId val="{00000001-195C-4474-BAB0-4A6F84CA23D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451</c:v>
                </c:pt>
                <c:pt idx="1">
                  <c:v>534</c:v>
                </c:pt>
                <c:pt idx="2">
                  <c:v>493</c:v>
                </c:pt>
              </c:numCache>
            </c:numRef>
          </c:val>
          <c:extLst>
            <c:ext xmlns:c16="http://schemas.microsoft.com/office/drawing/2014/chart" uri="{C3380CC4-5D6E-409C-BE32-E72D297353CC}">
              <c16:uniqueId val="{00000002-195C-4474-BAB0-4A6F84CA23D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{3AA10C49-4EF9-4C66-98D0-E96B1E8ED4AA}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A04-443E-A766-AB32E8EAA73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{BCE52893-BF8D-405F-90CC-4C37EB4BEA39}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A04-443E-A766-AB32E8EAA73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{7E5C617C-FC08-4626-A3EF-D9223608E2A4}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A04-443E-A766-AB32E8EAA73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{F1481802-4B48-4191-85BD-9AEE1F9C096D}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A04-443E-A766-AB32E8EAA73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{71CFDC2F-8332-4B50-9E57-6824A8935E46}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A04-443E-A766-AB32E8EAA73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{BEB9E02B-AE1D-4FCE-A8BF-1AB2B22A8D04}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A04-443E-A766-AB32E8EAA73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{5E9BA80A-881D-42D9-AD12-38947DB49571}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A04-443E-A766-AB32E8EAA73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{B13574BC-EF0F-4967-8C35-8FB3070AC898}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A04-443E-A766-AB32E8EAA73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{DC695A12-300B-44C4-8597-CF380900D1DA}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A04-443E-A766-AB32E8EAA73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55.8</c:v>
                </c:pt>
                <c:pt idx="8">
                  <c:v>56</c:v>
                </c:pt>
                <c:pt idx="16">
                  <c:v>57.4</c:v>
                </c:pt>
                <c:pt idx="24">
                  <c:v>58.7</c:v>
                </c:pt>
                <c:pt idx="32">
                  <c:v>60.2</c:v>
                </c:pt>
              </c:numCache>
            </c:numRef>
          </c:xVal>
          <c:yVal>
            <c:numRef>
              <c:f>公会計指標分析・財政指標組合せ分析表!$BP$51:$DC$51</c:f>
              <c:numCache>
                <c:formatCode>#,##0.0;"▲ "#,##0.0</c:formatCode>
                <c:ptCount val="40"/>
                <c:pt idx="0">
                  <c:v>9.6</c:v>
                </c:pt>
                <c:pt idx="8">
                  <c:v>5.2</c:v>
                </c:pt>
                <c:pt idx="16">
                  <c:v>7.7</c:v>
                </c:pt>
              </c:numCache>
            </c:numRef>
          </c:yVal>
          <c:smooth val="0"/>
          <c:extLst>
            <c:ext xmlns:c16="http://schemas.microsoft.com/office/drawing/2014/chart" uri="{C3380CC4-5D6E-409C-BE32-E72D297353CC}">
              <c16:uniqueId val="{00000009-CA04-443E-A766-AB32E8EAA73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{E1993E47-3D76-4936-BCFA-7361149556EB}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A04-443E-A766-AB32E8EAA73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{31B2C493-89E5-47FF-AE52-D1733DDCE1F7}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A04-443E-A766-AB32E8EAA73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{93B17459-676E-4297-8502-76F670840987}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A04-443E-A766-AB32E8EAA73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{5C577E21-714B-4FEB-86DD-A2CBC356162E}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A04-443E-A766-AB32E8EAA73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{0682AB14-6E40-4F24-865C-E5A911F5CB10}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A04-443E-A766-AB32E8EAA73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{43479D4C-A9CF-49ED-B5B2-58C6EBD82E17}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A04-443E-A766-AB32E8EAA73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{07F3C7A4-8330-4C20-879B-B5B9BB1E803E}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A04-443E-A766-AB32E8EAA73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{9072602D-9328-4817-A8D5-9E89EBB6E681}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A04-443E-A766-AB32E8EAA73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{918CFA81-9602-46BC-81E5-4C10C4A7A6D4}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A04-443E-A766-AB32E8EAA73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CA04-443E-A766-AB32E8EAA735}"/>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{C306475B-974A-4C6A-8FCD-31537628999B}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480-4B33-9B6B-26ACC1C37F7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{9FB48952-6A7E-47C1-B372-D150B279B236}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480-4B33-9B6B-26ACC1C37F7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{8A364784-D120-4DB1-AC75-4D37C1880A87}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480-4B33-9B6B-26ACC1C37F7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{752009DB-EDE7-4999-9DE0-E1C7F93D9BFD}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480-4B33-9B6B-26ACC1C37F7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{27939FEF-FE46-4D19-A5A8-7C6AFAD1949E}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480-4B33-9B6B-26ACC1C37F74}"/>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{DDB108E0-B66F-4C36-8163-7586CA0EF8DB}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480-4B33-9B6B-26ACC1C37F74}"/>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{AC4B9F43-944D-44EE-B0FF-95B0057087EB}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480-4B33-9B6B-26ACC1C37F74}"/>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{E436268E-BD43-4B52-B052-A5518F8D7A53}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480-4B33-9B6B-26ACC1C37F74}"/>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{C6D579FB-F486-44B9-A493-FC4D3D2803E3}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480-4B33-9B6B-26ACC1C37F7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3.6</c:v>
                </c:pt>
                <c:pt idx="8">
                  <c:v>4</c:v>
                </c:pt>
                <c:pt idx="16">
                  <c:v>4.5</c:v>
                </c:pt>
                <c:pt idx="24">
                  <c:v>4.5</c:v>
                </c:pt>
                <c:pt idx="32">
                  <c:v>4.3</c:v>
                </c:pt>
              </c:numCache>
            </c:numRef>
          </c:xVal>
          <c:yVal>
            <c:numRef>
              <c:f>公会計指標分析・財政指標組合せ分析表!$BP$73:$DC$73</c:f>
              <c:numCache>
                <c:formatCode>#,##0.0;"▲ "#,##0.0</c:formatCode>
                <c:ptCount val="40"/>
                <c:pt idx="0">
                  <c:v>9.6</c:v>
                </c:pt>
                <c:pt idx="8">
                  <c:v>5.2</c:v>
                </c:pt>
                <c:pt idx="16">
                  <c:v>7.7</c:v>
                </c:pt>
              </c:numCache>
            </c:numRef>
          </c:yVal>
          <c:smooth val="0"/>
          <c:extLst>
            <c:ext xmlns:c16="http://schemas.microsoft.com/office/drawing/2014/chart" uri="{C3380CC4-5D6E-409C-BE32-E72D297353CC}">
              <c16:uniqueId val="{00000009-8480-4B33-9B6B-26ACC1C37F7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93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{60A3A0CF-05C6-4647-B813-F87FE44DC159}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480-4B33-9B6B-26ACC1C37F7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{71BA8716-3604-469A-A47E-255A66B058DE}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480-4B33-9B6B-26ACC1C37F7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{BA0F5F49-1BB2-4946-BC35-9477F96AD892}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480-4B33-9B6B-26ACC1C37F7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{A16CB2CB-637D-4E55-9474-343677AEF9DC}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480-4B33-9B6B-26ACC1C37F7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{1F1A5FEF-58EF-4F74-9703-0B2AF4B44062}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480-4B33-9B6B-26ACC1C37F74}"/>
                </c:ext>
              </c:extLst>
            </c:dLbl>
            <c:dLbl>
              <c:idx val="8"/>
              <c:layout>
                <c:manualLayout>
                  <c:x val="-1.823562808425001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{1B5A408C-D71C-4BFF-B066-C14C4C787987}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480-4B33-9B6B-26ACC1C37F74}"/>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{512FFB37-016B-43D9-A114-1953DF95C134}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480-4B33-9B6B-26ACC1C37F74}"/>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{A9DCED7D-4B4B-4AA0-A9EB-085236E9D5D8}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480-4B33-9B6B-26ACC1C37F7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{E17F35A6-E0E5-4D34-BABE-092BD62AF1FA}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480-4B33-9B6B-26ACC1C37F7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8480-4B33-9B6B-26ACC1C37F74}"/>
            </c:ext>
          </c:extLst>
        </c:ser>
        <c:dLbls>
          <c:showLegendKey val="0"/>
          <c:showVal val="1"/>
          <c:showCatName val="0"/>
          <c:showSerName val="0"/>
          <c:showPercent val="0"/>
          <c:showBubbleSize val="0"/>
        </c:dLbls>
        <c:axId val="84219776"/>
        <c:axId val="84234240"/>
      </c:scatterChart>
      <c:valAx>
        <c:axId val="84219776"/>
        <c:scaling>
          <c:orientation val="maxMin"/>
          <c:max val="7"/>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群馬県玉村町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一般会計の元利償還金は、今年度は前年度比で</a:t>
          </a:r>
          <a:r>
            <a:rPr kumimoji="1" lang="en-US" altLang="ja-JP" sz="1300">
              <a:latin typeface="ＭＳ ゴシック" pitchFamily="49" charset="-128"/>
              <a:ea typeface="ＭＳ ゴシック" pitchFamily="49" charset="-128"/>
            </a:rPr>
            <a:t>0.7%</a:t>
          </a:r>
          <a:r>
            <a:rPr kumimoji="1" lang="ja-JP" altLang="en-US" sz="1300">
              <a:latin typeface="ＭＳ ゴシック" pitchFamily="49" charset="-128"/>
              <a:ea typeface="ＭＳ ゴシック" pitchFamily="49" charset="-128"/>
            </a:rPr>
            <a:t>減となっている。主な要因としては、地域総合整備資金貸付事業債（ふるさと融資）（</a:t>
          </a:r>
          <a:r>
            <a:rPr kumimoji="1" lang="en-US" altLang="ja-JP" sz="1300">
              <a:latin typeface="ＭＳ ゴシック" pitchFamily="49" charset="-128"/>
              <a:ea typeface="ＭＳ ゴシック" pitchFamily="49" charset="-128"/>
            </a:rPr>
            <a:t>H21</a:t>
          </a:r>
          <a:r>
            <a:rPr kumimoji="1" lang="ja-JP" altLang="en-US" sz="1300">
              <a:latin typeface="ＭＳ ゴシック" pitchFamily="49" charset="-128"/>
              <a:ea typeface="ＭＳ ゴシック" pitchFamily="49" charset="-128"/>
            </a:rPr>
            <a:t>借入）や公営住宅建設事業債（</a:t>
          </a:r>
          <a:r>
            <a:rPr kumimoji="1" lang="en-US" altLang="ja-JP" sz="1300">
              <a:latin typeface="ＭＳ ゴシック" pitchFamily="49" charset="-128"/>
              <a:ea typeface="ＭＳ ゴシック" pitchFamily="49" charset="-128"/>
            </a:rPr>
            <a:t>H11</a:t>
          </a:r>
          <a:r>
            <a:rPr kumimoji="1" lang="ja-JP" altLang="en-US" sz="1300">
              <a:latin typeface="ＭＳ ゴシック" pitchFamily="49" charset="-128"/>
              <a:ea typeface="ＭＳ ゴシック" pitchFamily="49" charset="-128"/>
            </a:rPr>
            <a:t>借入）、臨時地方道整備事業債（</a:t>
          </a:r>
          <a:r>
            <a:rPr kumimoji="1" lang="en-US" altLang="ja-JP" sz="1300">
              <a:latin typeface="ＭＳ ゴシック" pitchFamily="49" charset="-128"/>
              <a:ea typeface="ＭＳ ゴシック" pitchFamily="49" charset="-128"/>
            </a:rPr>
            <a:t>H16</a:t>
          </a:r>
          <a:r>
            <a:rPr kumimoji="1" lang="ja-JP" altLang="en-US" sz="1300">
              <a:latin typeface="ＭＳ ゴシック" pitchFamily="49" charset="-128"/>
              <a:ea typeface="ＭＳ ゴシック" pitchFamily="49" charset="-128"/>
            </a:rPr>
            <a:t>借入）、北部公園整備事業債（Ｈ</a:t>
          </a:r>
          <a:r>
            <a:rPr kumimoji="1" lang="en-US" altLang="ja-JP" sz="1300">
              <a:latin typeface="ＭＳ ゴシック" pitchFamily="49" charset="-128"/>
              <a:ea typeface="ＭＳ ゴシック" pitchFamily="49" charset="-128"/>
            </a:rPr>
            <a:t>11</a:t>
          </a:r>
          <a:r>
            <a:rPr kumimoji="1" lang="ja-JP" altLang="en-US" sz="1300">
              <a:latin typeface="ＭＳ ゴシック" pitchFamily="49" charset="-128"/>
              <a:ea typeface="ＭＳ ゴシック" pitchFamily="49" charset="-128"/>
            </a:rPr>
            <a:t>借入）等の償還終了が挙げられる。</a:t>
          </a:r>
        </a:p>
        <a:p>
          <a:r>
            <a:rPr kumimoji="1" lang="ja-JP" altLang="en-US" sz="1300">
              <a:latin typeface="ＭＳ ゴシック" pitchFamily="49" charset="-128"/>
              <a:ea typeface="ＭＳ ゴシック" pitchFamily="49" charset="-128"/>
            </a:rPr>
            <a:t>　公営企業債（下水道事業債）の元利償還金に対する繰入金は対前年度比で</a:t>
          </a:r>
          <a:r>
            <a:rPr kumimoji="1" lang="en-US" altLang="ja-JP" sz="1300">
              <a:latin typeface="ＭＳ ゴシック" pitchFamily="49" charset="-128"/>
              <a:ea typeface="ＭＳ ゴシック" pitchFamily="49" charset="-128"/>
            </a:rPr>
            <a:t>11.1</a:t>
          </a:r>
          <a:r>
            <a:rPr kumimoji="1" lang="ja-JP" altLang="en-US" sz="1300">
              <a:latin typeface="ＭＳ ゴシック" pitchFamily="49" charset="-128"/>
              <a:ea typeface="ＭＳ ゴシック" pitchFamily="49" charset="-128"/>
            </a:rPr>
            <a:t>％の減となった。</a:t>
          </a:r>
        </a:p>
        <a:p>
          <a:r>
            <a:rPr kumimoji="1" lang="ja-JP" altLang="en-US" sz="1300">
              <a:latin typeface="ＭＳ ゴシック" pitchFamily="49" charset="-128"/>
              <a:ea typeface="ＭＳ ゴシック" pitchFamily="49" charset="-128"/>
            </a:rPr>
            <a:t>　今後も、引き続き事業を適切に選択し、過度に地方債の発行に頼ることのない財政運営を心がけることで、中長期的な公債費負担の平準化を図る。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該当する積立なし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群馬県玉村町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将来負担額である一般会計等に係る地方債の現在高は、前年度比</a:t>
          </a:r>
          <a:r>
            <a:rPr kumimoji="1" lang="en-US" altLang="ja-JP" sz="1300">
              <a:latin typeface="ＭＳ ゴシック" pitchFamily="49" charset="-128"/>
              <a:ea typeface="ＭＳ ゴシック" pitchFamily="49" charset="-128"/>
            </a:rPr>
            <a:t>2.4</a:t>
          </a:r>
          <a:r>
            <a:rPr kumimoji="1" lang="ja-JP" altLang="en-US" sz="1300">
              <a:latin typeface="ＭＳ ゴシック" pitchFamily="49" charset="-128"/>
              <a:ea typeface="ＭＳ ゴシック" pitchFamily="49" charset="-128"/>
            </a:rPr>
            <a:t>％減となった。これは、地域総合整備資金貸付事業債（ふるさと融資）（</a:t>
          </a:r>
          <a:r>
            <a:rPr kumimoji="1" lang="en-US" altLang="ja-JP" sz="1300">
              <a:latin typeface="ＭＳ ゴシック" pitchFamily="49" charset="-128"/>
              <a:ea typeface="ＭＳ ゴシック" pitchFamily="49" charset="-128"/>
            </a:rPr>
            <a:t>H21</a:t>
          </a:r>
          <a:r>
            <a:rPr kumimoji="1" lang="ja-JP" altLang="en-US" sz="1300">
              <a:latin typeface="ＭＳ ゴシック" pitchFamily="49" charset="-128"/>
              <a:ea typeface="ＭＳ ゴシック" pitchFamily="49" charset="-128"/>
            </a:rPr>
            <a:t>借入）や公営住宅建設事業債（</a:t>
          </a:r>
          <a:r>
            <a:rPr kumimoji="1" lang="en-US" altLang="ja-JP" sz="1300">
              <a:latin typeface="ＭＳ ゴシック" pitchFamily="49" charset="-128"/>
              <a:ea typeface="ＭＳ ゴシック" pitchFamily="49" charset="-128"/>
            </a:rPr>
            <a:t>H11</a:t>
          </a:r>
          <a:r>
            <a:rPr kumimoji="1" lang="ja-JP" altLang="en-US" sz="1300">
              <a:latin typeface="ＭＳ ゴシック" pitchFamily="49" charset="-128"/>
              <a:ea typeface="ＭＳ ゴシック" pitchFamily="49" charset="-128"/>
            </a:rPr>
            <a:t>借入）、臨時地方道整備事業債（</a:t>
          </a:r>
          <a:r>
            <a:rPr kumimoji="1" lang="en-US" altLang="ja-JP" sz="1300">
              <a:latin typeface="ＭＳ ゴシック" pitchFamily="49" charset="-128"/>
              <a:ea typeface="ＭＳ ゴシック" pitchFamily="49" charset="-128"/>
            </a:rPr>
            <a:t>H16</a:t>
          </a:r>
          <a:r>
            <a:rPr kumimoji="1" lang="ja-JP" altLang="en-US" sz="1300">
              <a:latin typeface="ＭＳ ゴシック" pitchFamily="49" charset="-128"/>
              <a:ea typeface="ＭＳ ゴシック" pitchFamily="49" charset="-128"/>
            </a:rPr>
            <a:t>借入）、北部公園整備事業債（Ｈ</a:t>
          </a:r>
          <a:r>
            <a:rPr kumimoji="1" lang="en-US" altLang="ja-JP" sz="1300">
              <a:latin typeface="ＭＳ ゴシック" pitchFamily="49" charset="-128"/>
              <a:ea typeface="ＭＳ ゴシック" pitchFamily="49" charset="-128"/>
            </a:rPr>
            <a:t>11</a:t>
          </a:r>
          <a:r>
            <a:rPr kumimoji="1" lang="ja-JP" altLang="en-US" sz="1300">
              <a:latin typeface="ＭＳ ゴシック" pitchFamily="49" charset="-128"/>
              <a:ea typeface="ＭＳ ゴシック" pitchFamily="49" charset="-128"/>
            </a:rPr>
            <a:t>借入）等の償還終了が主な要因と考えられる。</a:t>
          </a:r>
        </a:p>
        <a:p>
          <a:r>
            <a:rPr kumimoji="1" lang="ja-JP" altLang="en-US" sz="1300">
              <a:latin typeface="ＭＳ ゴシック" pitchFamily="49" charset="-128"/>
              <a:ea typeface="ＭＳ ゴシック" pitchFamily="49" charset="-128"/>
            </a:rPr>
            <a:t>　公営企業債（下水道事業債）の繰入見込額は、平成</a:t>
          </a:r>
          <a:r>
            <a:rPr kumimoji="1" lang="en-US" altLang="ja-JP" sz="1300">
              <a:latin typeface="ＭＳ ゴシック" pitchFamily="49" charset="-128"/>
              <a:ea typeface="ＭＳ ゴシック" pitchFamily="49" charset="-128"/>
            </a:rPr>
            <a:t>22</a:t>
          </a:r>
          <a:r>
            <a:rPr kumimoji="1" lang="ja-JP" altLang="en-US" sz="1300">
              <a:latin typeface="ＭＳ ゴシック" pitchFamily="49" charset="-128"/>
              <a:ea typeface="ＭＳ ゴシック" pitchFamily="49" charset="-128"/>
            </a:rPr>
            <a:t>年度以降は増加傾向であったところ、</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年と減少し、</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年から増加傾向にある。</a:t>
          </a:r>
        </a:p>
        <a:p>
          <a:r>
            <a:rPr kumimoji="1" lang="ja-JP" altLang="en-US" sz="1300">
              <a:latin typeface="ＭＳ ゴシック" pitchFamily="49" charset="-128"/>
              <a:ea typeface="ＭＳ ゴシック" pitchFamily="49" charset="-128"/>
            </a:rPr>
            <a:t>　基準財政需要額算入見込額は、対前年度比で</a:t>
          </a:r>
          <a:r>
            <a:rPr kumimoji="1" lang="en-US" altLang="ja-JP" sz="1300">
              <a:latin typeface="ＭＳ ゴシック" pitchFamily="49" charset="-128"/>
              <a:ea typeface="ＭＳ ゴシック" pitchFamily="49" charset="-128"/>
            </a:rPr>
            <a:t>0.6</a:t>
          </a:r>
          <a:r>
            <a:rPr kumimoji="1" lang="ja-JP" altLang="en-US" sz="1300">
              <a:latin typeface="ＭＳ ゴシック" pitchFamily="49" charset="-128"/>
              <a:ea typeface="ＭＳ ゴシック" pitchFamily="49" charset="-128"/>
            </a:rPr>
            <a:t>％減少、充当可能財源については、町税収入の増加や文化センター周辺宅地造成事業に伴う土地売払収入等により、充当可能基金及び充当可能特定歳入が増加し、将来負担比率は算定されなかった。</a:t>
          </a:r>
        </a:p>
        <a:p>
          <a:r>
            <a:rPr kumimoji="1" lang="ja-JP" altLang="en-US" sz="1300">
              <a:latin typeface="ＭＳ ゴシック" pitchFamily="49" charset="-128"/>
              <a:ea typeface="ＭＳ ゴシック" pitchFamily="49" charset="-128"/>
            </a:rPr>
            <a:t>　今後、地方債発行に際しては、後年度の元利償還金が基準財政需要額に算入される地方債を選択するとともに、新規事業の実施にあたっては将来の財政負担を見極め、持続可能な財政運営に努める。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群馬県玉村町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高崎玉村ｽﾏｰﾄ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北地区発掘事業のため都市計画事業基金を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万円取り崩した。財政調整基金では取り崩しと積立により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万円減少したため、基金全体としては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大型事業の推進等により平成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減少が著しいが、近年では基金取り崩しの抑制のため事務事業見直し等による歳出改革を行い、民間委託・指定管理者制度の活用により経常的経費の削減に努めている。今年度は町税や各種交付金、地方交付税等が増加したこともあり財政調整基金の大幅な取り崩しを抑制することができた。今後は、個別施設計画による公共施設の適正な管理運営の実施、地域福祉計画や居場所づくりの推進による社会保障関係経費の抑制に努め、基金残高を考慮しながらバランスの取れた効率的な財政運営を目指していく。また、安定的な自主財源確保のため、ふるさと納税の推進や積極的な企業誘致、徹底した滞納整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ふるさと創生基金：歴史、伝統、文化、産業を活かした地域づくりの増進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都市計画事業基金：都市計画法に基づいて行う都市計画事業又は土地区画整理法に基づいて行う土地区画整理事業の推進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地域福祉基金：高齢者、障害者及び児童の保健福祉の向上を図る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田中奨学基金：経済的な理由により就学困難な者に対し奨学金を支給する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文化センター運営基金：文化センターの管理運営</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都市計画事業基金：高崎玉村ｽﾏｰﾄ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北地区発掘事業のため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地域福祉基金：寄附分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田中奨学基金：寄附分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新型コロナウイルス感染症拡大防止に伴う町民行事の中止により、ふるさと創生基金を取り崩さなかったものの、都市計画事業基金等の取り崩しにより、その他特定目的基金全体で前年度から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財源不足として今後も基金を取り崩す見込みだが、「人口減少対策」「財政の健全化」を推進し安定的な自主財源の確保に努め、基金残高を考慮しながらバランスの取れた効率的な財政運営を目指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社会保障関連経費の増加、公共施設等の老朽化対策等の財源不足のため、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万円の取り崩しを行ったが、令和元年度決算剰余金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万円の積み立てにより、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社会保障関連経費の増加に加え、老朽化が進んでいる公共施設等（特に庁舎・クリーンセンター・学校施設）の整備・改修に多額の費用を要することが想定され、今後もやむをえず基金を取崩すことが見込まれる。基金残高を考慮しながらバランスの取れた効率的な財政運営により取り崩しの抑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令和元年度に債券運用を始めたことにより利子が増加し、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より効率的かつ安全な基金管理に努める。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36,298
35,251
25.78
15,908,472
15,005,908
831,839
7,600,953
9,415,874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00000000-0008-0000-0D00-000018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00000000-0008-0000-0D00-00001D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00000000-0008-0000-0D00-00001E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00000000-0008-0000-0D00-00001F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a:extLst>
            <a:ext uri="{FF2B5EF4-FFF2-40B4-BE49-F238E27FC236}">
              <a16:creationId xmlns:a16="http://schemas.microsoft.com/office/drawing/2014/main" id="{00000000-0008-0000-0D00-000024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a:extLst>
            <a:ext uri="{FF2B5EF4-FFF2-40B4-BE49-F238E27FC236}">
              <a16:creationId xmlns:a16="http://schemas.microsoft.com/office/drawing/2014/main" id="{00000000-0008-0000-0D00-000034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00" baseline="0">
              <a:solidFill>
                <a:schemeClr val="dk1"/>
              </a:solidFill>
              <a:effectLst/>
              <a:latin typeface="+mn-lt"/>
              <a:ea typeface="+mn-ea"/>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本年度の有形固定資産減価償却率は、類似団体内平均値と比較す</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ると</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ポイント低い</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60.2</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％を示した。前年度に引き続き、類似団体内平均値より低い数値となったが、年々上昇傾向にある。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今後、公共施設等の老朽化問題は地方公共団体の財政を圧迫することとなるため、それぞれの公共施設等について策定した「個別施設計画」に基づき、公共施設の補修・改修・除却及び統合を実施し、適切に維持管理を進め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00000000-0008-0000-0D00-000046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120378</xdr:rowOff>
    </xdr:from>
    <xdr:to>
      <xdr:col>23</xdr:col>
      <xdr:colOff>85090</xdr:colOff>
      <xdr:row>34</xdr:row>
      <xdr:rowOff>14605</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flipV="1">
          <a:off x="4760595" y="5178153"/>
          <a:ext cx="1270" cy="143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18432</xdr:rowOff>
    </xdr:from>
    <xdr:ext cx="405111" cy="259045"/>
    <xdr:sp macro="" textlink="">
      <xdr:nvSpPr>
        <xdr:cNvPr id="72" name="有形固定資産減価償却率最小値テキスト">
          <a:extLst>
            <a:ext uri="{FF2B5EF4-FFF2-40B4-BE49-F238E27FC236}">
              <a16:creationId xmlns:a16="http://schemas.microsoft.com/office/drawing/2014/main" id="{00000000-0008-0000-0D00-000048000000}"/>
            </a:ext>
          </a:extLst>
        </xdr:cNvPr>
        <xdr:cNvSpPr txBox="1"/>
      </xdr:nvSpPr>
      <xdr:spPr>
        <a:xfrm>
          <a:off x="4813300" y="661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14605</xdr:rowOff>
    </xdr:from>
    <xdr:to>
      <xdr:col>23</xdr:col>
      <xdr:colOff>174625</xdr:colOff>
      <xdr:row>34</xdr:row>
      <xdr:rowOff>14605</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a:off x="4673600" y="6615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67055</xdr:rowOff>
    </xdr:from>
    <xdr:ext cx="405111" cy="259045"/>
    <xdr:sp macro="" textlink="">
      <xdr:nvSpPr>
        <xdr:cNvPr id="74" name="有形固定資産減価償却率最大値テキスト">
          <a:extLst>
            <a:ext uri="{FF2B5EF4-FFF2-40B4-BE49-F238E27FC236}">
              <a16:creationId xmlns:a16="http://schemas.microsoft.com/office/drawing/2014/main" id="{00000000-0008-0000-0D00-00004A000000}"/>
            </a:ext>
          </a:extLst>
        </xdr:cNvPr>
        <xdr:cNvSpPr txBox="1"/>
      </xdr:nvSpPr>
      <xdr:spPr>
        <a:xfrm>
          <a:off x="4813300" y="4953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120378</xdr:rowOff>
    </xdr:from>
    <xdr:to>
      <xdr:col>23</xdr:col>
      <xdr:colOff>174625</xdr:colOff>
      <xdr:row>25</xdr:row>
      <xdr:rowOff>120378</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a:off x="4673600" y="517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105518</xdr:rowOff>
    </xdr:from>
    <xdr:ext cx="405111" cy="259045"/>
    <xdr:sp macro="" textlink="">
      <xdr:nvSpPr>
        <xdr:cNvPr id="76" name="有形固定資産減価償却率平均値テキスト">
          <a:extLst>
            <a:ext uri="{FF2B5EF4-FFF2-40B4-BE49-F238E27FC236}">
              <a16:creationId xmlns:a16="http://schemas.microsoft.com/office/drawing/2014/main" id="{00000000-0008-0000-0D00-00004C000000}"/>
            </a:ext>
          </a:extLst>
        </xdr:cNvPr>
        <xdr:cNvSpPr txBox="1"/>
      </xdr:nvSpPr>
      <xdr:spPr>
        <a:xfrm>
          <a:off x="4813300" y="5849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127091</xdr:rowOff>
    </xdr:from>
    <xdr:to>
      <xdr:col>23</xdr:col>
      <xdr:colOff>136525</xdr:colOff>
      <xdr:row>30</xdr:row>
      <xdr:rowOff>57241</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4711700" y="587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62321</xdr:rowOff>
    </xdr:from>
    <xdr:to>
      <xdr:col>15</xdr:col>
      <xdr:colOff>187325</xdr:colOff>
      <xdr:row>29</xdr:row>
      <xdr:rowOff>163921</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3238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1714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4711700" y="583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112956</xdr:rowOff>
    </xdr:from>
    <xdr:ext cx="405111" cy="259045"/>
    <xdr:sp macro="" textlink="">
      <xdr:nvSpPr>
        <xdr:cNvPr id="88" name="有形固定資産減価償却率該当値テキスト">
          <a:extLst>
            <a:ext uri="{FF2B5EF4-FFF2-40B4-BE49-F238E27FC236}">
              <a16:creationId xmlns:a16="http://schemas.microsoft.com/office/drawing/2014/main" id="{00000000-0008-0000-0D00-000058000000}"/>
            </a:ext>
          </a:extLst>
        </xdr:cNvPr>
        <xdr:cNvSpPr txBox="1"/>
      </xdr:nvSpPr>
      <xdr:spPr>
        <a:xfrm>
          <a:off x="4813300" y="5685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43815</xdr:rowOff>
    </xdr:from>
    <xdr:to>
      <xdr:col>19</xdr:col>
      <xdr:colOff>187325</xdr:colOff>
      <xdr:row>29</xdr:row>
      <xdr:rowOff>145415</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40005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94615</xdr:rowOff>
    </xdr:from>
    <xdr:to>
      <xdr:col>23</xdr:col>
      <xdr:colOff>85725</xdr:colOff>
      <xdr:row>29</xdr:row>
      <xdr:rowOff>140879</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4051300" y="5838190"/>
          <a:ext cx="711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3719</xdr:rowOff>
    </xdr:from>
    <xdr:to>
      <xdr:col>15</xdr:col>
      <xdr:colOff>187325</xdr:colOff>
      <xdr:row>29</xdr:row>
      <xdr:rowOff>105319</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3238500" y="57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54519</xdr:rowOff>
    </xdr:from>
    <xdr:to>
      <xdr:col>19</xdr:col>
      <xdr:colOff>136525</xdr:colOff>
      <xdr:row>29</xdr:row>
      <xdr:rowOff>94615</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3289300" y="5798094"/>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131989</xdr:rowOff>
    </xdr:from>
    <xdr:to>
      <xdr:col>11</xdr:col>
      <xdr:colOff>187325</xdr:colOff>
      <xdr:row>29</xdr:row>
      <xdr:rowOff>62139</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2476500" y="570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11339</xdr:rowOff>
    </xdr:from>
    <xdr:to>
      <xdr:col>15</xdr:col>
      <xdr:colOff>136525</xdr:colOff>
      <xdr:row>29</xdr:row>
      <xdr:rowOff>54519</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2527300" y="5754914"/>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125821</xdr:rowOff>
    </xdr:from>
    <xdr:to>
      <xdr:col>7</xdr:col>
      <xdr:colOff>187325</xdr:colOff>
      <xdr:row>29</xdr:row>
      <xdr:rowOff>55971</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1714500" y="56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5171</xdr:rowOff>
    </xdr:from>
    <xdr:to>
      <xdr:col>11</xdr:col>
      <xdr:colOff>136525</xdr:colOff>
      <xdr:row>29</xdr:row>
      <xdr:rowOff>11339</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1765300" y="5748746"/>
          <a:ext cx="76200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14441</xdr:rowOff>
    </xdr:from>
    <xdr:ext cx="405111" cy="259045"/>
    <xdr:sp macro="" textlink="">
      <xdr:nvSpPr>
        <xdr:cNvPr id="97" name="n_1aveValue有形固定資産減価償却率">
          <a:extLst>
            <a:ext uri="{FF2B5EF4-FFF2-40B4-BE49-F238E27FC236}">
              <a16:creationId xmlns:a16="http://schemas.microsoft.com/office/drawing/2014/main" id="{00000000-0008-0000-0D00-000061000000}"/>
            </a:ext>
          </a:extLst>
        </xdr:cNvPr>
        <xdr:cNvSpPr txBox="1"/>
      </xdr:nvSpPr>
      <xdr:spPr>
        <a:xfrm>
          <a:off x="38360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155048</xdr:rowOff>
    </xdr:from>
    <xdr:ext cx="405111" cy="259045"/>
    <xdr:sp macro="" textlink="">
      <xdr:nvSpPr>
        <xdr:cNvPr id="98" name="n_2aveValue有形固定資産減価償却率">
          <a:extLst>
            <a:ext uri="{FF2B5EF4-FFF2-40B4-BE49-F238E27FC236}">
              <a16:creationId xmlns:a16="http://schemas.microsoft.com/office/drawing/2014/main" id="{00000000-0008-0000-0D00-000062000000}"/>
            </a:ext>
          </a:extLst>
        </xdr:cNvPr>
        <xdr:cNvSpPr txBox="1"/>
      </xdr:nvSpPr>
      <xdr:spPr>
        <a:xfrm>
          <a:off x="3086744" y="5898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99530</xdr:rowOff>
    </xdr:from>
    <xdr:ext cx="405111" cy="259045"/>
    <xdr:sp macro="" textlink="">
      <xdr:nvSpPr>
        <xdr:cNvPr id="99" name="n_3aveValue有形固定資産減価償却率">
          <a:extLst>
            <a:ext uri="{FF2B5EF4-FFF2-40B4-BE49-F238E27FC236}">
              <a16:creationId xmlns:a16="http://schemas.microsoft.com/office/drawing/2014/main" id="{00000000-0008-0000-0D00-000063000000}"/>
            </a:ext>
          </a:extLst>
        </xdr:cNvPr>
        <xdr:cNvSpPr txBox="1"/>
      </xdr:nvSpPr>
      <xdr:spPr>
        <a:xfrm>
          <a:off x="2324744" y="5843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50182</xdr:rowOff>
    </xdr:from>
    <xdr:ext cx="405111" cy="259045"/>
    <xdr:sp macro="" textlink="">
      <xdr:nvSpPr>
        <xdr:cNvPr id="100" name="n_4aveValue有形固定資産減価償却率">
          <a:extLst>
            <a:ext uri="{FF2B5EF4-FFF2-40B4-BE49-F238E27FC236}">
              <a16:creationId xmlns:a16="http://schemas.microsoft.com/office/drawing/2014/main" id="{00000000-0008-0000-0D00-000064000000}"/>
            </a:ext>
          </a:extLst>
        </xdr:cNvPr>
        <xdr:cNvSpPr txBox="1"/>
      </xdr:nvSpPr>
      <xdr:spPr>
        <a:xfrm>
          <a:off x="1562744" y="579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161942</xdr:rowOff>
    </xdr:from>
    <xdr:ext cx="405111" cy="259045"/>
    <xdr:sp macro="" textlink="">
      <xdr:nvSpPr>
        <xdr:cNvPr id="101" name="n_1mainValue有形固定資産減価償却率">
          <a:extLst>
            <a:ext uri="{FF2B5EF4-FFF2-40B4-BE49-F238E27FC236}">
              <a16:creationId xmlns:a16="http://schemas.microsoft.com/office/drawing/2014/main" id="{00000000-0008-0000-0D00-000065000000}"/>
            </a:ext>
          </a:extLst>
        </xdr:cNvPr>
        <xdr:cNvSpPr txBox="1"/>
      </xdr:nvSpPr>
      <xdr:spPr>
        <a:xfrm>
          <a:off x="38360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121846</xdr:rowOff>
    </xdr:from>
    <xdr:ext cx="405111" cy="259045"/>
    <xdr:sp macro="" textlink="">
      <xdr:nvSpPr>
        <xdr:cNvPr id="102" name="n_2mainValue有形固定資産減価償却率">
          <a:extLst>
            <a:ext uri="{FF2B5EF4-FFF2-40B4-BE49-F238E27FC236}">
              <a16:creationId xmlns:a16="http://schemas.microsoft.com/office/drawing/2014/main" id="{00000000-0008-0000-0D00-000066000000}"/>
            </a:ext>
          </a:extLst>
        </xdr:cNvPr>
        <xdr:cNvSpPr txBox="1"/>
      </xdr:nvSpPr>
      <xdr:spPr>
        <a:xfrm>
          <a:off x="3086744" y="552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78666</xdr:rowOff>
    </xdr:from>
    <xdr:ext cx="405111" cy="259045"/>
    <xdr:sp macro="" textlink="">
      <xdr:nvSpPr>
        <xdr:cNvPr id="103" name="n_3mainValue有形固定資産減価償却率">
          <a:extLst>
            <a:ext uri="{FF2B5EF4-FFF2-40B4-BE49-F238E27FC236}">
              <a16:creationId xmlns:a16="http://schemas.microsoft.com/office/drawing/2014/main" id="{00000000-0008-0000-0D00-000067000000}"/>
            </a:ext>
          </a:extLst>
        </xdr:cNvPr>
        <xdr:cNvSpPr txBox="1"/>
      </xdr:nvSpPr>
      <xdr:spPr>
        <a:xfrm>
          <a:off x="2324744" y="5479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72498</xdr:rowOff>
    </xdr:from>
    <xdr:ext cx="405111" cy="259045"/>
    <xdr:sp macro="" textlink="">
      <xdr:nvSpPr>
        <xdr:cNvPr id="104" name="n_4mainValue有形固定資産減価償却率">
          <a:extLst>
            <a:ext uri="{FF2B5EF4-FFF2-40B4-BE49-F238E27FC236}">
              <a16:creationId xmlns:a16="http://schemas.microsoft.com/office/drawing/2014/main" id="{00000000-0008-0000-0D00-000068000000}"/>
            </a:ext>
          </a:extLst>
        </xdr:cNvPr>
        <xdr:cNvSpPr txBox="1"/>
      </xdr:nvSpPr>
      <xdr:spPr>
        <a:xfrm>
          <a:off x="1562744" y="5473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baseline="0">
              <a:solidFill>
                <a:schemeClr val="dk1"/>
              </a:solidFill>
              <a:effectLst/>
              <a:latin typeface="+mn-lt"/>
              <a:ea typeface="+mn-ea"/>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本年度の債務償還比率は、類似団体内平均値と比較す</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ると</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25.9</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回る</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582.3</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なり、</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前年度に引き続き類似団体内平均値より高い数値となっている。前年度より減少した要因としては、</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年度借入の地域総合整備資金貸付事業（ふるさと融資）、平成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年度借入の公営住宅建設事業等に係る既発債の償還が終了したことによる。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事業の見直しや歳出抑制により業務支出の改善を図り、比率を圧縮できるよう、取り組んでいく。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00000000-0008-0000-0D00-000082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flipV="1">
          <a:off x="14793595" y="5384800"/>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32" name="債務償還比率最小値テキスト">
          <a:extLst>
            <a:ext uri="{FF2B5EF4-FFF2-40B4-BE49-F238E27FC236}">
              <a16:creationId xmlns:a16="http://schemas.microsoft.com/office/drawing/2014/main" id="{00000000-0008-0000-0D00-000084000000}"/>
            </a:ext>
          </a:extLst>
        </xdr:cNvPr>
        <xdr:cNvSpPr txBox="1"/>
      </xdr:nvSpPr>
      <xdr:spPr>
        <a:xfrm>
          <a:off x="14846300" y="6730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4706600" y="672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4" name="債務償還比率最大値テキスト">
          <a:extLst>
            <a:ext uri="{FF2B5EF4-FFF2-40B4-BE49-F238E27FC236}">
              <a16:creationId xmlns:a16="http://schemas.microsoft.com/office/drawing/2014/main" id="{00000000-0008-0000-0D00-000086000000}"/>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93809</xdr:rowOff>
    </xdr:from>
    <xdr:ext cx="469744" cy="259045"/>
    <xdr:sp macro="" textlink="">
      <xdr:nvSpPr>
        <xdr:cNvPr id="136" name="債務償還比率平均値テキスト">
          <a:extLst>
            <a:ext uri="{FF2B5EF4-FFF2-40B4-BE49-F238E27FC236}">
              <a16:creationId xmlns:a16="http://schemas.microsoft.com/office/drawing/2014/main" id="{00000000-0008-0000-0D00-000088000000}"/>
            </a:ext>
          </a:extLst>
        </xdr:cNvPr>
        <xdr:cNvSpPr txBox="1"/>
      </xdr:nvSpPr>
      <xdr:spPr>
        <a:xfrm>
          <a:off x="14846300" y="5665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4744700" y="581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4033500" y="585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3271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2509500" y="58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1747500" y="585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93299</xdr:rowOff>
    </xdr:from>
    <xdr:to>
      <xdr:col>76</xdr:col>
      <xdr:colOff>73025</xdr:colOff>
      <xdr:row>30</xdr:row>
      <xdr:rowOff>23449</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4744700" y="583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71726</xdr:rowOff>
    </xdr:from>
    <xdr:ext cx="469744" cy="259045"/>
    <xdr:sp macro="" textlink="">
      <xdr:nvSpPr>
        <xdr:cNvPr id="148" name="債務償還比率該当値テキスト">
          <a:extLst>
            <a:ext uri="{FF2B5EF4-FFF2-40B4-BE49-F238E27FC236}">
              <a16:creationId xmlns:a16="http://schemas.microsoft.com/office/drawing/2014/main" id="{00000000-0008-0000-0D00-000094000000}"/>
            </a:ext>
          </a:extLst>
        </xdr:cNvPr>
        <xdr:cNvSpPr txBox="1"/>
      </xdr:nvSpPr>
      <xdr:spPr>
        <a:xfrm>
          <a:off x="14846300" y="581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28331</xdr:rowOff>
    </xdr:from>
    <xdr:to>
      <xdr:col>72</xdr:col>
      <xdr:colOff>123825</xdr:colOff>
      <xdr:row>30</xdr:row>
      <xdr:rowOff>129931</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4033500" y="594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144099</xdr:rowOff>
    </xdr:from>
    <xdr:to>
      <xdr:col>76</xdr:col>
      <xdr:colOff>22225</xdr:colOff>
      <xdr:row>30</xdr:row>
      <xdr:rowOff>79131</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4084300" y="5887674"/>
          <a:ext cx="711200" cy="10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117282</xdr:rowOff>
    </xdr:from>
    <xdr:to>
      <xdr:col>68</xdr:col>
      <xdr:colOff>123825</xdr:colOff>
      <xdr:row>31</xdr:row>
      <xdr:rowOff>47432</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3271500" y="603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79131</xdr:rowOff>
    </xdr:from>
    <xdr:to>
      <xdr:col>72</xdr:col>
      <xdr:colOff>73025</xdr:colOff>
      <xdr:row>30</xdr:row>
      <xdr:rowOff>168082</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3322300" y="5994156"/>
          <a:ext cx="762000" cy="8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169702</xdr:rowOff>
    </xdr:from>
    <xdr:to>
      <xdr:col>64</xdr:col>
      <xdr:colOff>123825</xdr:colOff>
      <xdr:row>31</xdr:row>
      <xdr:rowOff>99852</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2509500" y="608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168082</xdr:rowOff>
    </xdr:from>
    <xdr:to>
      <xdr:col>68</xdr:col>
      <xdr:colOff>73025</xdr:colOff>
      <xdr:row>31</xdr:row>
      <xdr:rowOff>49052</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flipV="1">
          <a:off x="12560300" y="6083107"/>
          <a:ext cx="762000" cy="5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82281</xdr:rowOff>
    </xdr:from>
    <xdr:to>
      <xdr:col>60</xdr:col>
      <xdr:colOff>123825</xdr:colOff>
      <xdr:row>32</xdr:row>
      <xdr:rowOff>12431</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1747500" y="61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49052</xdr:rowOff>
    </xdr:from>
    <xdr:to>
      <xdr:col>64</xdr:col>
      <xdr:colOff>73025</xdr:colOff>
      <xdr:row>31</xdr:row>
      <xdr:rowOff>133081</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flipV="1">
          <a:off x="11798300" y="6135527"/>
          <a:ext cx="762000" cy="8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60098</xdr:rowOff>
    </xdr:from>
    <xdr:ext cx="469744" cy="259045"/>
    <xdr:sp macro="" textlink="">
      <xdr:nvSpPr>
        <xdr:cNvPr id="157" name="n_1aveValue債務償還比率">
          <a:extLst>
            <a:ext uri="{FF2B5EF4-FFF2-40B4-BE49-F238E27FC236}">
              <a16:creationId xmlns:a16="http://schemas.microsoft.com/office/drawing/2014/main" id="{00000000-0008-0000-0D00-00009D000000}"/>
            </a:ext>
          </a:extLst>
        </xdr:cNvPr>
        <xdr:cNvSpPr txBox="1"/>
      </xdr:nvSpPr>
      <xdr:spPr>
        <a:xfrm>
          <a:off x="13836727" y="56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48094</xdr:rowOff>
    </xdr:from>
    <xdr:ext cx="469744" cy="259045"/>
    <xdr:sp macro="" textlink="">
      <xdr:nvSpPr>
        <xdr:cNvPr id="158" name="n_2aveValue債務償還比率">
          <a:extLst>
            <a:ext uri="{FF2B5EF4-FFF2-40B4-BE49-F238E27FC236}">
              <a16:creationId xmlns:a16="http://schemas.microsoft.com/office/drawing/2014/main" id="{00000000-0008-0000-0D00-00009E000000}"/>
            </a:ext>
          </a:extLst>
        </xdr:cNvPr>
        <xdr:cNvSpPr txBox="1"/>
      </xdr:nvSpPr>
      <xdr:spPr>
        <a:xfrm>
          <a:off x="13087427" y="562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48094</xdr:rowOff>
    </xdr:from>
    <xdr:ext cx="469744" cy="259045"/>
    <xdr:sp macro="" textlink="">
      <xdr:nvSpPr>
        <xdr:cNvPr id="159" name="n_3aveValue債務償還比率">
          <a:extLst>
            <a:ext uri="{FF2B5EF4-FFF2-40B4-BE49-F238E27FC236}">
              <a16:creationId xmlns:a16="http://schemas.microsoft.com/office/drawing/2014/main" id="{00000000-0008-0000-0D00-00009F000000}"/>
            </a:ext>
          </a:extLst>
        </xdr:cNvPr>
        <xdr:cNvSpPr txBox="1"/>
      </xdr:nvSpPr>
      <xdr:spPr>
        <a:xfrm>
          <a:off x="12325427" y="562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62862</xdr:rowOff>
    </xdr:from>
    <xdr:ext cx="469744" cy="259045"/>
    <xdr:sp macro="" textlink="">
      <xdr:nvSpPr>
        <xdr:cNvPr id="160" name="n_4aveValue債務償還比率">
          <a:extLst>
            <a:ext uri="{FF2B5EF4-FFF2-40B4-BE49-F238E27FC236}">
              <a16:creationId xmlns:a16="http://schemas.microsoft.com/office/drawing/2014/main" id="{00000000-0008-0000-0D00-0000A0000000}"/>
            </a:ext>
          </a:extLst>
        </xdr:cNvPr>
        <xdr:cNvSpPr txBox="1"/>
      </xdr:nvSpPr>
      <xdr:spPr>
        <a:xfrm>
          <a:off x="11563427" y="563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121058</xdr:rowOff>
    </xdr:from>
    <xdr:ext cx="469744" cy="259045"/>
    <xdr:sp macro="" textlink="">
      <xdr:nvSpPr>
        <xdr:cNvPr id="161" name="n_1mainValue債務償還比率">
          <a:extLst>
            <a:ext uri="{FF2B5EF4-FFF2-40B4-BE49-F238E27FC236}">
              <a16:creationId xmlns:a16="http://schemas.microsoft.com/office/drawing/2014/main" id="{00000000-0008-0000-0D00-0000A1000000}"/>
            </a:ext>
          </a:extLst>
        </xdr:cNvPr>
        <xdr:cNvSpPr txBox="1"/>
      </xdr:nvSpPr>
      <xdr:spPr>
        <a:xfrm>
          <a:off x="13836727" y="6036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38559</xdr:rowOff>
    </xdr:from>
    <xdr:ext cx="469744" cy="259045"/>
    <xdr:sp macro="" textlink="">
      <xdr:nvSpPr>
        <xdr:cNvPr id="162" name="n_2mainValue債務償還比率">
          <a:extLst>
            <a:ext uri="{FF2B5EF4-FFF2-40B4-BE49-F238E27FC236}">
              <a16:creationId xmlns:a16="http://schemas.microsoft.com/office/drawing/2014/main" id="{00000000-0008-0000-0D00-0000A2000000}"/>
            </a:ext>
          </a:extLst>
        </xdr:cNvPr>
        <xdr:cNvSpPr txBox="1"/>
      </xdr:nvSpPr>
      <xdr:spPr>
        <a:xfrm>
          <a:off x="13087427" y="612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90979</xdr:rowOff>
    </xdr:from>
    <xdr:ext cx="469744" cy="259045"/>
    <xdr:sp macro="" textlink="">
      <xdr:nvSpPr>
        <xdr:cNvPr id="163" name="n_3mainValue債務償還比率">
          <a:extLst>
            <a:ext uri="{FF2B5EF4-FFF2-40B4-BE49-F238E27FC236}">
              <a16:creationId xmlns:a16="http://schemas.microsoft.com/office/drawing/2014/main" id="{00000000-0008-0000-0D00-0000A3000000}"/>
            </a:ext>
          </a:extLst>
        </xdr:cNvPr>
        <xdr:cNvSpPr txBox="1"/>
      </xdr:nvSpPr>
      <xdr:spPr>
        <a:xfrm>
          <a:off x="12325427" y="617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3558</xdr:rowOff>
    </xdr:from>
    <xdr:ext cx="469744" cy="259045"/>
    <xdr:sp macro="" textlink="">
      <xdr:nvSpPr>
        <xdr:cNvPr id="164" name="n_4mainValue債務償還比率">
          <a:extLst>
            <a:ext uri="{FF2B5EF4-FFF2-40B4-BE49-F238E27FC236}">
              <a16:creationId xmlns:a16="http://schemas.microsoft.com/office/drawing/2014/main" id="{00000000-0008-0000-0D00-0000A4000000}"/>
            </a:ext>
          </a:extLst>
        </xdr:cNvPr>
        <xdr:cNvSpPr txBox="1"/>
      </xdr:nvSpPr>
      <xdr:spPr>
        <a:xfrm>
          <a:off x="11563427" y="6261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00000000-0008-0000-0D00-0000A5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00000000-0008-0000-0D00-0000A6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00000000-0008-0000-0D00-0000AA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36,298
35,251
25.78
15,908,472
15,005,908
831,839
7,600,953
9,415,874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78740</xdr:rowOff>
    </xdr:from>
    <xdr:to>
      <xdr:col>24</xdr:col>
      <xdr:colOff>114300</xdr:colOff>
      <xdr:row>38</xdr:row>
      <xdr:rowOff>8890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101617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48260</xdr:rowOff>
    </xdr:from>
    <xdr:to>
      <xdr:col>20</xdr:col>
      <xdr:colOff>38100</xdr:colOff>
      <xdr:row>37</xdr:row>
      <xdr:rowOff>149860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99060</xdr:rowOff>
    </xdr:from>
    <xdr:to>
      <xdr:col>24</xdr:col>
      <xdr:colOff>63500</xdr:colOff>
      <xdr:row>37</xdr:row>
      <xdr:rowOff>129540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44271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10160</xdr:rowOff>
    </xdr:from>
    <xdr:to>
      <xdr:col>15</xdr:col>
      <xdr:colOff>101600</xdr:colOff>
      <xdr:row>37</xdr:row>
      <xdr:rowOff>111760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60960</xdr:rowOff>
    </xdr:from>
    <xdr:to>
      <xdr:col>19</xdr:col>
      <xdr:colOff>177800</xdr:colOff>
      <xdr:row>37</xdr:row>
      <xdr:rowOff>99060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4046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151130</xdr:rowOff>
    </xdr:from>
    <xdr:to>
      <xdr:col>10</xdr:col>
      <xdr:colOff>165100</xdr:colOff>
      <xdr:row>37</xdr:row>
      <xdr:rowOff>81280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30480</xdr:rowOff>
    </xdr:from>
    <xdr:to>
      <xdr:col>15</xdr:col>
      <xdr:colOff>50800</xdr:colOff>
      <xdr:row>37</xdr:row>
      <xdr:rowOff>60960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3741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154940</xdr:rowOff>
    </xdr:from>
    <xdr:to>
      <xdr:col>6</xdr:col>
      <xdr:colOff>38100</xdr:colOff>
      <xdr:row>37</xdr:row>
      <xdr:rowOff>85090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30480</xdr:rowOff>
    </xdr:from>
    <xdr:to>
      <xdr:col>10</xdr:col>
      <xdr:colOff>114300</xdr:colOff>
      <xdr:row>37</xdr:row>
      <xdr:rowOff>34290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flipV="1">
          <a:off x="1130300" y="63741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68597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34307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150512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166387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128287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101617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132033</xdr:rowOff>
    </xdr:from>
    <xdr:ext cx="469744"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818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138824</xdr:rowOff>
    </xdr:from>
    <xdr:to>
      <xdr:col>55</xdr:col>
      <xdr:colOff>50800</xdr:colOff>
      <xdr:row>40</xdr:row>
      <xdr:rowOff>68974</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682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161701</xdr:rowOff>
    </xdr:from>
    <xdr:ext cx="469744"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667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139167</xdr:rowOff>
    </xdr:from>
    <xdr:to>
      <xdr:col>50</xdr:col>
      <xdr:colOff>165100</xdr:colOff>
      <xdr:row>40</xdr:row>
      <xdr:rowOff>69317</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68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18174</xdr:rowOff>
    </xdr:from>
    <xdr:to>
      <xdr:col>55</xdr:col>
      <xdr:colOff>0</xdr:colOff>
      <xdr:row>40</xdr:row>
      <xdr:rowOff>18517</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6876174"/>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139624</xdr:rowOff>
    </xdr:from>
    <xdr:to>
      <xdr:col>46</xdr:col>
      <xdr:colOff>38100</xdr:colOff>
      <xdr:row>40</xdr:row>
      <xdr:rowOff>69774</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682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18517</xdr:rowOff>
    </xdr:from>
    <xdr:to>
      <xdr:col>50</xdr:col>
      <xdr:colOff>114300</xdr:colOff>
      <xdr:row>40</xdr:row>
      <xdr:rowOff>18974</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687651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150520</xdr:rowOff>
    </xdr:from>
    <xdr:to>
      <xdr:col>41</xdr:col>
      <xdr:colOff>101600</xdr:colOff>
      <xdr:row>40</xdr:row>
      <xdr:rowOff>80670</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683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18974</xdr:rowOff>
    </xdr:from>
    <xdr:to>
      <xdr:col>45</xdr:col>
      <xdr:colOff>177800</xdr:colOff>
      <xdr:row>40</xdr:row>
      <xdr:rowOff>29870</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861300" y="6876974"/>
          <a:ext cx="889000" cy="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164350</xdr:rowOff>
    </xdr:from>
    <xdr:to>
      <xdr:col>36</xdr:col>
      <xdr:colOff>165100</xdr:colOff>
      <xdr:row>40</xdr:row>
      <xdr:rowOff>94500</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68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29870</xdr:rowOff>
    </xdr:from>
    <xdr:to>
      <xdr:col>41</xdr:col>
      <xdr:colOff>50800</xdr:colOff>
      <xdr:row>40</xdr:row>
      <xdr:rowOff>43700</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972300" y="6887870"/>
          <a:ext cx="889000" cy="1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84282</xdr:rowOff>
    </xdr:from>
    <xdr:ext cx="469744"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917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82376</xdr:rowOff>
    </xdr:from>
    <xdr:ext cx="469744"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515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72331</xdr:rowOff>
    </xdr:from>
    <xdr:ext cx="469744"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626427" y="693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68851</xdr:rowOff>
    </xdr:from>
    <xdr:ext cx="469744"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37427" y="658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60444</xdr:rowOff>
    </xdr:from>
    <xdr:ext cx="469744"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91727" y="6918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60901</xdr:rowOff>
    </xdr:from>
    <xdr:ext cx="469744"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515427" y="6918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97197</xdr:rowOff>
    </xdr:from>
    <xdr:ext cx="469744"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626427" y="661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85627</xdr:rowOff>
    </xdr:from>
    <xdr:ext cx="469744"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37427" y="694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58601</xdr:rowOff>
    </xdr:from>
    <xdr:to>
      <xdr:col>24</xdr:col>
      <xdr:colOff>114300</xdr:colOff>
      <xdr:row>61</xdr:row>
      <xdr:rowOff>160201</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5847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37028</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673600"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34109</xdr:rowOff>
    </xdr:from>
    <xdr:to>
      <xdr:col>20</xdr:col>
      <xdr:colOff>38100</xdr:colOff>
      <xdr:row>61</xdr:row>
      <xdr:rowOff>135709</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746500" y="104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84909</xdr:rowOff>
    </xdr:from>
    <xdr:to>
      <xdr:col>24</xdr:col>
      <xdr:colOff>63500</xdr:colOff>
      <xdr:row>61</xdr:row>
      <xdr:rowOff>109401</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797300" y="10543359"/>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7983</xdr:rowOff>
    </xdr:from>
    <xdr:to>
      <xdr:col>15</xdr:col>
      <xdr:colOff>101600</xdr:colOff>
      <xdr:row>61</xdr:row>
      <xdr:rowOff>109583</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8575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58783</xdr:rowOff>
    </xdr:from>
    <xdr:to>
      <xdr:col>19</xdr:col>
      <xdr:colOff>177800</xdr:colOff>
      <xdr:row>61</xdr:row>
      <xdr:rowOff>84909</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908300" y="1051723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154940</xdr:rowOff>
    </xdr:from>
    <xdr:to>
      <xdr:col>10</xdr:col>
      <xdr:colOff>165100</xdr:colOff>
      <xdr:row>61</xdr:row>
      <xdr:rowOff>85090</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968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34290</xdr:rowOff>
    </xdr:from>
    <xdr:to>
      <xdr:col>15</xdr:col>
      <xdr:colOff>50800</xdr:colOff>
      <xdr:row>61</xdr:row>
      <xdr:rowOff>58783</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019300" y="1049274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130447</xdr:rowOff>
    </xdr:from>
    <xdr:to>
      <xdr:col>6</xdr:col>
      <xdr:colOff>38100</xdr:colOff>
      <xdr:row>61</xdr:row>
      <xdr:rowOff>60597</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079500" y="1041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9797</xdr:rowOff>
    </xdr:from>
    <xdr:to>
      <xdr:col>10</xdr:col>
      <xdr:colOff>114300</xdr:colOff>
      <xdr:row>61</xdr:row>
      <xdr:rowOff>34290</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130300" y="1046824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39568</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582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16708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705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162033</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816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3646</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927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126836</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5820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100710</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705744" y="1055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76217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816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51724</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927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E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E00-0000E7000000}"/>
            </a:ext>
          </a:extLst>
        </xdr:cNvPr>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E00-0000E9000000}"/>
            </a:ext>
          </a:extLst>
        </xdr:cNvPr>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12109</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E00-0000EB000000}"/>
            </a:ext>
          </a:extLst>
        </xdr:cNvPr>
        <xdr:cNvSpPr txBox="1"/>
      </xdr:nvSpPr>
      <xdr:spPr>
        <a:xfrm>
          <a:off x="10515600" y="10642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10133</xdr:rowOff>
    </xdr:from>
    <xdr:to>
      <xdr:col>55</xdr:col>
      <xdr:colOff>50800</xdr:colOff>
      <xdr:row>64</xdr:row>
      <xdr:rowOff>111733</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10426700" y="1098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96510</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E00-0000F7000000}"/>
            </a:ext>
          </a:extLst>
        </xdr:cNvPr>
        <xdr:cNvSpPr txBox="1"/>
      </xdr:nvSpPr>
      <xdr:spPr>
        <a:xfrm>
          <a:off x="10515600" y="1089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10148</xdr:rowOff>
    </xdr:from>
    <xdr:to>
      <xdr:col>50</xdr:col>
      <xdr:colOff>165100</xdr:colOff>
      <xdr:row>64</xdr:row>
      <xdr:rowOff>111748</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9588500" y="1098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60933</xdr:rowOff>
    </xdr:from>
    <xdr:to>
      <xdr:col>55</xdr:col>
      <xdr:colOff>0</xdr:colOff>
      <xdr:row>64</xdr:row>
      <xdr:rowOff>60948</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9639300" y="11033733"/>
          <a:ext cx="8382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10213</xdr:rowOff>
    </xdr:from>
    <xdr:to>
      <xdr:col>46</xdr:col>
      <xdr:colOff>38100</xdr:colOff>
      <xdr:row>64</xdr:row>
      <xdr:rowOff>111813</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8699500" y="1098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60948</xdr:rowOff>
    </xdr:from>
    <xdr:to>
      <xdr:col>50</xdr:col>
      <xdr:colOff>114300</xdr:colOff>
      <xdr:row>64</xdr:row>
      <xdr:rowOff>61013</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8750300" y="11033748"/>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10278</xdr:rowOff>
    </xdr:from>
    <xdr:to>
      <xdr:col>41</xdr:col>
      <xdr:colOff>101600</xdr:colOff>
      <xdr:row>64</xdr:row>
      <xdr:rowOff>111878</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7810500" y="1098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61013</xdr:rowOff>
    </xdr:from>
    <xdr:to>
      <xdr:col>45</xdr:col>
      <xdr:colOff>177800</xdr:colOff>
      <xdr:row>64</xdr:row>
      <xdr:rowOff>61078</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7861300" y="11033813"/>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10339</xdr:rowOff>
    </xdr:from>
    <xdr:to>
      <xdr:col>36</xdr:col>
      <xdr:colOff>165100</xdr:colOff>
      <xdr:row>64</xdr:row>
      <xdr:rowOff>111939</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6921500" y="1098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61078</xdr:rowOff>
    </xdr:from>
    <xdr:to>
      <xdr:col>41</xdr:col>
      <xdr:colOff>50800</xdr:colOff>
      <xdr:row>64</xdr:row>
      <xdr:rowOff>61139</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6972300" y="11033878"/>
          <a:ext cx="889000" cy="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56668</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93270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71103</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8450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72407</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7561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82014</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66727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102875</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9359411" y="1107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102940</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8483111" y="1107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103005</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7594111" y="1107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103066</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6705111" y="1107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E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00000000-0008-0000-0E00-000022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292" name="【公営住宅】&#10;有形固定資産減価償却率最大値テキスト">
          <a:extLst>
            <a:ext uri="{FF2B5EF4-FFF2-40B4-BE49-F238E27FC236}">
              <a16:creationId xmlns:a16="http://schemas.microsoft.com/office/drawing/2014/main" id="{00000000-0008-0000-0E00-000024010000}"/>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62428</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E00-000026010000}"/>
            </a:ext>
          </a:extLst>
        </xdr:cNvPr>
        <xdr:cNvSpPr txBox="1"/>
      </xdr:nvSpPr>
      <xdr:spPr>
        <a:xfrm>
          <a:off x="4673600" y="1412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39551</xdr:rowOff>
    </xdr:from>
    <xdr:to>
      <xdr:col>24</xdr:col>
      <xdr:colOff>114300</xdr:colOff>
      <xdr:row>83</xdr:row>
      <xdr:rowOff>141151</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4584700" y="142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3746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36286</xdr:rowOff>
    </xdr:from>
    <xdr:to>
      <xdr:col>15</xdr:col>
      <xdr:colOff>101600</xdr:colOff>
      <xdr:row>83</xdr:row>
      <xdr:rowOff>137886</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2857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135889</xdr:rowOff>
    </xdr:from>
    <xdr:to>
      <xdr:col>10</xdr:col>
      <xdr:colOff>165100</xdr:colOff>
      <xdr:row>83</xdr:row>
      <xdr:rowOff>66039</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96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11793</xdr:rowOff>
    </xdr:from>
    <xdr:to>
      <xdr:col>6</xdr:col>
      <xdr:colOff>38100</xdr:colOff>
      <xdr:row>83</xdr:row>
      <xdr:rowOff>113393</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079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5262</xdr:rowOff>
    </xdr:from>
    <xdr:to>
      <xdr:col>24</xdr:col>
      <xdr:colOff>114300</xdr:colOff>
      <xdr:row>86</xdr:row>
      <xdr:rowOff>106862</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4584700" y="1474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91639</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E00-000032010000}"/>
            </a:ext>
          </a:extLst>
        </xdr:cNvPr>
        <xdr:cNvSpPr txBox="1"/>
      </xdr:nvSpPr>
      <xdr:spPr>
        <a:xfrm>
          <a:off x="4673600" y="14664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11793</xdr:rowOff>
    </xdr:from>
    <xdr:to>
      <xdr:col>20</xdr:col>
      <xdr:colOff>38100</xdr:colOff>
      <xdr:row>86</xdr:row>
      <xdr:rowOff>113393</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3746500" y="1475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56062</xdr:rowOff>
    </xdr:from>
    <xdr:to>
      <xdr:col>24</xdr:col>
      <xdr:colOff>63500</xdr:colOff>
      <xdr:row>86</xdr:row>
      <xdr:rowOff>62593</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flipV="1">
          <a:off x="3797300" y="1480076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166914</xdr:rowOff>
    </xdr:from>
    <xdr:to>
      <xdr:col>15</xdr:col>
      <xdr:colOff>101600</xdr:colOff>
      <xdr:row>86</xdr:row>
      <xdr:rowOff>97064</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2857500" y="1474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46264</xdr:rowOff>
    </xdr:from>
    <xdr:to>
      <xdr:col>19</xdr:col>
      <xdr:colOff>177800</xdr:colOff>
      <xdr:row>86</xdr:row>
      <xdr:rowOff>62593</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2908300" y="1479096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15058</xdr:rowOff>
    </xdr:from>
    <xdr:to>
      <xdr:col>10</xdr:col>
      <xdr:colOff>165100</xdr:colOff>
      <xdr:row>86</xdr:row>
      <xdr:rowOff>116658</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968500" y="1475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46264</xdr:rowOff>
    </xdr:from>
    <xdr:to>
      <xdr:col>15</xdr:col>
      <xdr:colOff>50800</xdr:colOff>
      <xdr:row>86</xdr:row>
      <xdr:rowOff>65858</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flipV="1">
          <a:off x="2019300" y="1479096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18324</xdr:rowOff>
    </xdr:from>
    <xdr:to>
      <xdr:col>6</xdr:col>
      <xdr:colOff>38100</xdr:colOff>
      <xdr:row>86</xdr:row>
      <xdr:rowOff>119924</xdr:rowOff>
    </xdr:to>
    <xdr:sp macro="" textlink="">
      <xdr:nvSpPr>
        <xdr:cNvPr id="313" name="楕円 312">
          <a:extLst>
            <a:ext uri="{FF2B5EF4-FFF2-40B4-BE49-F238E27FC236}">
              <a16:creationId xmlns:a16="http://schemas.microsoft.com/office/drawing/2014/main" id="{00000000-0008-0000-0E00-000039010000}"/>
            </a:ext>
          </a:extLst>
        </xdr:cNvPr>
        <xdr:cNvSpPr/>
      </xdr:nvSpPr>
      <xdr:spPr>
        <a:xfrm>
          <a:off x="1079500" y="1476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65858</xdr:rowOff>
    </xdr:from>
    <xdr:to>
      <xdr:col>10</xdr:col>
      <xdr:colOff>114300</xdr:colOff>
      <xdr:row>86</xdr:row>
      <xdr:rowOff>69124</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flipV="1">
          <a:off x="1130300" y="1481055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162577</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E00-00003B010000}"/>
            </a:ext>
          </a:extLst>
        </xdr:cNvPr>
        <xdr:cNvSpPr txBox="1"/>
      </xdr:nvSpPr>
      <xdr:spPr>
        <a:xfrm>
          <a:off x="35820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154413</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E00-00003C010000}"/>
            </a:ext>
          </a:extLst>
        </xdr:cNvPr>
        <xdr:cNvSpPr txBox="1"/>
      </xdr:nvSpPr>
      <xdr:spPr>
        <a:xfrm>
          <a:off x="27057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82566</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E00-00003D010000}"/>
            </a:ext>
          </a:extLst>
        </xdr:cNvPr>
        <xdr:cNvSpPr txBox="1"/>
      </xdr:nvSpPr>
      <xdr:spPr>
        <a:xfrm>
          <a:off x="1816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129920</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E00-00003E010000}"/>
            </a:ext>
          </a:extLst>
        </xdr:cNvPr>
        <xdr:cNvSpPr txBox="1"/>
      </xdr:nvSpPr>
      <xdr:spPr>
        <a:xfrm>
          <a:off x="927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104520</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E00-00003F010000}"/>
            </a:ext>
          </a:extLst>
        </xdr:cNvPr>
        <xdr:cNvSpPr txBox="1"/>
      </xdr:nvSpPr>
      <xdr:spPr>
        <a:xfrm>
          <a:off x="3582044" y="1484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88191</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E00-000040010000}"/>
            </a:ext>
          </a:extLst>
        </xdr:cNvPr>
        <xdr:cNvSpPr txBox="1"/>
      </xdr:nvSpPr>
      <xdr:spPr>
        <a:xfrm>
          <a:off x="2705744" y="1483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107785</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E00-000041010000}"/>
            </a:ext>
          </a:extLst>
        </xdr:cNvPr>
        <xdr:cNvSpPr txBox="1"/>
      </xdr:nvSpPr>
      <xdr:spPr>
        <a:xfrm>
          <a:off x="1816744" y="1485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111051</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E00-000042010000}"/>
            </a:ext>
          </a:extLst>
        </xdr:cNvPr>
        <xdr:cNvSpPr txBox="1"/>
      </xdr:nvSpPr>
      <xdr:spPr>
        <a:xfrm>
          <a:off x="927744" y="1485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00000000-0008-0000-0E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154457</xdr:rowOff>
    </xdr:from>
    <xdr:to>
      <xdr:col>54</xdr:col>
      <xdr:colOff>189865</xdr:colOff>
      <xdr:row>86</xdr:row>
      <xdr:rowOff>35128</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flipV="1">
          <a:off x="10476865" y="13527557"/>
          <a:ext cx="0" cy="125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a:extLst>
            <a:ext uri="{FF2B5EF4-FFF2-40B4-BE49-F238E27FC236}">
              <a16:creationId xmlns:a16="http://schemas.microsoft.com/office/drawing/2014/main" id="{00000000-0008-0000-0E00-000059010000}"/>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101134</xdr:rowOff>
    </xdr:from>
    <xdr:ext cx="469744" cy="259045"/>
    <xdr:sp macro="" textlink="">
      <xdr:nvSpPr>
        <xdr:cNvPr id="347" name="【公営住宅】&#10;一人当たり面積最大値テキスト">
          <a:extLst>
            <a:ext uri="{FF2B5EF4-FFF2-40B4-BE49-F238E27FC236}">
              <a16:creationId xmlns:a16="http://schemas.microsoft.com/office/drawing/2014/main" id="{00000000-0008-0000-0E00-00005B010000}"/>
            </a:ext>
          </a:extLst>
        </xdr:cNvPr>
        <xdr:cNvSpPr txBox="1"/>
      </xdr:nvSpPr>
      <xdr:spPr>
        <a:xfrm>
          <a:off x="10515600" y="1330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154457</xdr:rowOff>
    </xdr:from>
    <xdr:to>
      <xdr:col>55</xdr:col>
      <xdr:colOff>88900</xdr:colOff>
      <xdr:row>78</xdr:row>
      <xdr:rowOff>154457</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10388600" y="13527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55669</xdr:rowOff>
    </xdr:from>
    <xdr:ext cx="469744" cy="259045"/>
    <xdr:sp macro="" textlink="">
      <xdr:nvSpPr>
        <xdr:cNvPr id="349" name="【公営住宅】&#10;一人当たり面積平均値テキスト">
          <a:extLst>
            <a:ext uri="{FF2B5EF4-FFF2-40B4-BE49-F238E27FC236}">
              <a16:creationId xmlns:a16="http://schemas.microsoft.com/office/drawing/2014/main" id="{00000000-0008-0000-0E00-00005D010000}"/>
            </a:ext>
          </a:extLst>
        </xdr:cNvPr>
        <xdr:cNvSpPr txBox="1"/>
      </xdr:nvSpPr>
      <xdr:spPr>
        <a:xfrm>
          <a:off x="10515600" y="14457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32792</xdr:rowOff>
    </xdr:from>
    <xdr:to>
      <xdr:col>55</xdr:col>
      <xdr:colOff>50800</xdr:colOff>
      <xdr:row>85</xdr:row>
      <xdr:rowOff>134392</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10426700" y="1460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20447</xdr:rowOff>
    </xdr:from>
    <xdr:to>
      <xdr:col>50</xdr:col>
      <xdr:colOff>165100</xdr:colOff>
      <xdr:row>85</xdr:row>
      <xdr:rowOff>122047</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9588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20676</xdr:rowOff>
    </xdr:from>
    <xdr:to>
      <xdr:col>46</xdr:col>
      <xdr:colOff>38100</xdr:colOff>
      <xdr:row>85</xdr:row>
      <xdr:rowOff>122276</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8699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35077</xdr:rowOff>
    </xdr:from>
    <xdr:to>
      <xdr:col>41</xdr:col>
      <xdr:colOff>101600</xdr:colOff>
      <xdr:row>85</xdr:row>
      <xdr:rowOff>136677</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7810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17475</xdr:rowOff>
    </xdr:from>
    <xdr:to>
      <xdr:col>36</xdr:col>
      <xdr:colOff>165100</xdr:colOff>
      <xdr:row>85</xdr:row>
      <xdr:rowOff>119075</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6921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81941</xdr:rowOff>
    </xdr:from>
    <xdr:to>
      <xdr:col>55</xdr:col>
      <xdr:colOff>50800</xdr:colOff>
      <xdr:row>86</xdr:row>
      <xdr:rowOff>12091</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10426700" y="1465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11219</xdr:rowOff>
    </xdr:from>
    <xdr:ext cx="469744" cy="259045"/>
    <xdr:sp macro="" textlink="">
      <xdr:nvSpPr>
        <xdr:cNvPr id="361" name="【公営住宅】&#10;一人当たり面積該当値テキスト">
          <a:extLst>
            <a:ext uri="{FF2B5EF4-FFF2-40B4-BE49-F238E27FC236}">
              <a16:creationId xmlns:a16="http://schemas.microsoft.com/office/drawing/2014/main" id="{00000000-0008-0000-0E00-000069010000}"/>
            </a:ext>
          </a:extLst>
        </xdr:cNvPr>
        <xdr:cNvSpPr txBox="1"/>
      </xdr:nvSpPr>
      <xdr:spPr>
        <a:xfrm>
          <a:off x="10515600" y="1458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81941</xdr:rowOff>
    </xdr:from>
    <xdr:to>
      <xdr:col>50</xdr:col>
      <xdr:colOff>165100</xdr:colOff>
      <xdr:row>86</xdr:row>
      <xdr:rowOff>12091</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9588500" y="1465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132741</xdr:rowOff>
    </xdr:from>
    <xdr:to>
      <xdr:col>55</xdr:col>
      <xdr:colOff>0</xdr:colOff>
      <xdr:row>85</xdr:row>
      <xdr:rowOff>132741</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a:off x="9639300" y="147059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82398</xdr:rowOff>
    </xdr:from>
    <xdr:to>
      <xdr:col>46</xdr:col>
      <xdr:colOff>38100</xdr:colOff>
      <xdr:row>86</xdr:row>
      <xdr:rowOff>12548</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8699500" y="1465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132741</xdr:rowOff>
    </xdr:from>
    <xdr:to>
      <xdr:col>50</xdr:col>
      <xdr:colOff>114300</xdr:colOff>
      <xdr:row>85</xdr:row>
      <xdr:rowOff>133198</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flipV="1">
          <a:off x="8750300" y="1470599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83541</xdr:rowOff>
    </xdr:from>
    <xdr:to>
      <xdr:col>41</xdr:col>
      <xdr:colOff>101600</xdr:colOff>
      <xdr:row>86</xdr:row>
      <xdr:rowOff>13691</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7810500" y="1465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133198</xdr:rowOff>
    </xdr:from>
    <xdr:to>
      <xdr:col>45</xdr:col>
      <xdr:colOff>177800</xdr:colOff>
      <xdr:row>85</xdr:row>
      <xdr:rowOff>134341</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flipV="1">
          <a:off x="7861300" y="14706448"/>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82855</xdr:rowOff>
    </xdr:from>
    <xdr:to>
      <xdr:col>36</xdr:col>
      <xdr:colOff>165100</xdr:colOff>
      <xdr:row>86</xdr:row>
      <xdr:rowOff>13005</xdr:rowOff>
    </xdr:to>
    <xdr:sp macro="" textlink="">
      <xdr:nvSpPr>
        <xdr:cNvPr id="368" name="楕円 367">
          <a:extLst>
            <a:ext uri="{FF2B5EF4-FFF2-40B4-BE49-F238E27FC236}">
              <a16:creationId xmlns:a16="http://schemas.microsoft.com/office/drawing/2014/main" id="{00000000-0008-0000-0E00-000070010000}"/>
            </a:ext>
          </a:extLst>
        </xdr:cNvPr>
        <xdr:cNvSpPr/>
      </xdr:nvSpPr>
      <xdr:spPr>
        <a:xfrm>
          <a:off x="6921500" y="1465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133655</xdr:rowOff>
    </xdr:from>
    <xdr:to>
      <xdr:col>41</xdr:col>
      <xdr:colOff>50800</xdr:colOff>
      <xdr:row>85</xdr:row>
      <xdr:rowOff>134341</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a:off x="6972300" y="14706905"/>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138574</xdr:rowOff>
    </xdr:from>
    <xdr:ext cx="469744" cy="259045"/>
    <xdr:sp macro="" textlink="">
      <xdr:nvSpPr>
        <xdr:cNvPr id="370" name="n_1aveValue【公営住宅】&#10;一人当たり面積">
          <a:extLst>
            <a:ext uri="{FF2B5EF4-FFF2-40B4-BE49-F238E27FC236}">
              <a16:creationId xmlns:a16="http://schemas.microsoft.com/office/drawing/2014/main" id="{00000000-0008-0000-0E00-000072010000}"/>
            </a:ext>
          </a:extLst>
        </xdr:cNvPr>
        <xdr:cNvSpPr txBox="1"/>
      </xdr:nvSpPr>
      <xdr:spPr>
        <a:xfrm>
          <a:off x="93917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138803</xdr:rowOff>
    </xdr:from>
    <xdr:ext cx="469744" cy="259045"/>
    <xdr:sp macro="" textlink="">
      <xdr:nvSpPr>
        <xdr:cNvPr id="371" name="n_2aveValue【公営住宅】&#10;一人当たり面積">
          <a:extLst>
            <a:ext uri="{FF2B5EF4-FFF2-40B4-BE49-F238E27FC236}">
              <a16:creationId xmlns:a16="http://schemas.microsoft.com/office/drawing/2014/main" id="{00000000-0008-0000-0E00-000073010000}"/>
            </a:ext>
          </a:extLst>
        </xdr:cNvPr>
        <xdr:cNvSpPr txBox="1"/>
      </xdr:nvSpPr>
      <xdr:spPr>
        <a:xfrm>
          <a:off x="8515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153204</xdr:rowOff>
    </xdr:from>
    <xdr:ext cx="469744" cy="259045"/>
    <xdr:sp macro="" textlink="">
      <xdr:nvSpPr>
        <xdr:cNvPr id="372" name="n_3aveValue【公営住宅】&#10;一人当たり面積">
          <a:extLst>
            <a:ext uri="{FF2B5EF4-FFF2-40B4-BE49-F238E27FC236}">
              <a16:creationId xmlns:a16="http://schemas.microsoft.com/office/drawing/2014/main" id="{00000000-0008-0000-0E00-000074010000}"/>
            </a:ext>
          </a:extLst>
        </xdr:cNvPr>
        <xdr:cNvSpPr txBox="1"/>
      </xdr:nvSpPr>
      <xdr:spPr>
        <a:xfrm>
          <a:off x="7626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135602</xdr:rowOff>
    </xdr:from>
    <xdr:ext cx="469744" cy="259045"/>
    <xdr:sp macro="" textlink="">
      <xdr:nvSpPr>
        <xdr:cNvPr id="373" name="n_4aveValue【公営住宅】&#10;一人当たり面積">
          <a:extLst>
            <a:ext uri="{FF2B5EF4-FFF2-40B4-BE49-F238E27FC236}">
              <a16:creationId xmlns:a16="http://schemas.microsoft.com/office/drawing/2014/main" id="{00000000-0008-0000-0E00-000075010000}"/>
            </a:ext>
          </a:extLst>
        </xdr:cNvPr>
        <xdr:cNvSpPr txBox="1"/>
      </xdr:nvSpPr>
      <xdr:spPr>
        <a:xfrm>
          <a:off x="6737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3218</xdr:rowOff>
    </xdr:from>
    <xdr:ext cx="469744" cy="259045"/>
    <xdr:sp macro="" textlink="">
      <xdr:nvSpPr>
        <xdr:cNvPr id="374" name="n_1mainValue【公営住宅】&#10;一人当たり面積">
          <a:extLst>
            <a:ext uri="{FF2B5EF4-FFF2-40B4-BE49-F238E27FC236}">
              <a16:creationId xmlns:a16="http://schemas.microsoft.com/office/drawing/2014/main" id="{00000000-0008-0000-0E00-000076010000}"/>
            </a:ext>
          </a:extLst>
        </xdr:cNvPr>
        <xdr:cNvSpPr txBox="1"/>
      </xdr:nvSpPr>
      <xdr:spPr>
        <a:xfrm>
          <a:off x="9391727" y="1474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3675</xdr:rowOff>
    </xdr:from>
    <xdr:ext cx="469744" cy="259045"/>
    <xdr:sp macro="" textlink="">
      <xdr:nvSpPr>
        <xdr:cNvPr id="375" name="n_2mainValue【公営住宅】&#10;一人当たり面積">
          <a:extLst>
            <a:ext uri="{FF2B5EF4-FFF2-40B4-BE49-F238E27FC236}">
              <a16:creationId xmlns:a16="http://schemas.microsoft.com/office/drawing/2014/main" id="{00000000-0008-0000-0E00-000077010000}"/>
            </a:ext>
          </a:extLst>
        </xdr:cNvPr>
        <xdr:cNvSpPr txBox="1"/>
      </xdr:nvSpPr>
      <xdr:spPr>
        <a:xfrm>
          <a:off x="8515427" y="1474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4818</xdr:rowOff>
    </xdr:from>
    <xdr:ext cx="469744" cy="259045"/>
    <xdr:sp macro="" textlink="">
      <xdr:nvSpPr>
        <xdr:cNvPr id="376" name="n_3mainValue【公営住宅】&#10;一人当たり面積">
          <a:extLst>
            <a:ext uri="{FF2B5EF4-FFF2-40B4-BE49-F238E27FC236}">
              <a16:creationId xmlns:a16="http://schemas.microsoft.com/office/drawing/2014/main" id="{00000000-0008-0000-0E00-000078010000}"/>
            </a:ext>
          </a:extLst>
        </xdr:cNvPr>
        <xdr:cNvSpPr txBox="1"/>
      </xdr:nvSpPr>
      <xdr:spPr>
        <a:xfrm>
          <a:off x="7626427" y="14749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4132</xdr:rowOff>
    </xdr:from>
    <xdr:ext cx="469744" cy="259045"/>
    <xdr:sp macro="" textlink="">
      <xdr:nvSpPr>
        <xdr:cNvPr id="377" name="n_4mainValue【公営住宅】&#10;一人当たり面積">
          <a:extLst>
            <a:ext uri="{FF2B5EF4-FFF2-40B4-BE49-F238E27FC236}">
              <a16:creationId xmlns:a16="http://schemas.microsoft.com/office/drawing/2014/main" id="{00000000-0008-0000-0E00-000079010000}"/>
            </a:ext>
          </a:extLst>
        </xdr:cNvPr>
        <xdr:cNvSpPr txBox="1"/>
      </xdr:nvSpPr>
      <xdr:spPr>
        <a:xfrm>
          <a:off x="6737427" y="1474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00000000-0008-0000-0E00-0000A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flipV="1">
          <a:off x="16318864" y="5633085"/>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00000000-0008-0000-0E00-0000A3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421" name="【認定こども園・幼稚園・保育所】&#10;有形固定資産減価償却率最大値テキスト">
          <a:extLst>
            <a:ext uri="{FF2B5EF4-FFF2-40B4-BE49-F238E27FC236}">
              <a16:creationId xmlns:a16="http://schemas.microsoft.com/office/drawing/2014/main" id="{00000000-0008-0000-0E00-0000A5010000}"/>
            </a:ext>
          </a:extLst>
        </xdr:cNvPr>
        <xdr:cNvSpPr txBox="1"/>
      </xdr:nvSpPr>
      <xdr:spPr>
        <a:xfrm>
          <a:off x="163576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6230600" y="563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100982</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00000000-0008-0000-0E00-0000A7010000}"/>
            </a:ext>
          </a:extLst>
        </xdr:cNvPr>
        <xdr:cNvSpPr txBox="1"/>
      </xdr:nvSpPr>
      <xdr:spPr>
        <a:xfrm>
          <a:off x="16357600" y="627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62687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99695</xdr:rowOff>
    </xdr:from>
    <xdr:to>
      <xdr:col>85</xdr:col>
      <xdr:colOff>177800</xdr:colOff>
      <xdr:row>37</xdr:row>
      <xdr:rowOff>29845</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162687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122572</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00000000-0008-0000-0E00-0000B3010000}"/>
            </a:ext>
          </a:extLst>
        </xdr:cNvPr>
        <xdr:cNvSpPr txBox="1"/>
      </xdr:nvSpPr>
      <xdr:spPr>
        <a:xfrm>
          <a:off x="16357600"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74930</xdr:rowOff>
    </xdr:from>
    <xdr:to>
      <xdr:col>81</xdr:col>
      <xdr:colOff>101600</xdr:colOff>
      <xdr:row>37</xdr:row>
      <xdr:rowOff>5080</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5430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125730</xdr:rowOff>
    </xdr:from>
    <xdr:to>
      <xdr:col>85</xdr:col>
      <xdr:colOff>127000</xdr:colOff>
      <xdr:row>36</xdr:row>
      <xdr:rowOff>150495</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5481300" y="629793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15875</xdr:rowOff>
    </xdr:from>
    <xdr:to>
      <xdr:col>76</xdr:col>
      <xdr:colOff>165100</xdr:colOff>
      <xdr:row>36</xdr:row>
      <xdr:rowOff>117475</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4541500" y="61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66675</xdr:rowOff>
    </xdr:from>
    <xdr:to>
      <xdr:col>81</xdr:col>
      <xdr:colOff>50800</xdr:colOff>
      <xdr:row>36</xdr:row>
      <xdr:rowOff>125730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4592300" y="623887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122555</xdr:rowOff>
    </xdr:from>
    <xdr:to>
      <xdr:col>72</xdr:col>
      <xdr:colOff>38100</xdr:colOff>
      <xdr:row>36</xdr:row>
      <xdr:rowOff>52705</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3652500" y="61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1905</xdr:rowOff>
    </xdr:from>
    <xdr:to>
      <xdr:col>76</xdr:col>
      <xdr:colOff>114300</xdr:colOff>
      <xdr:row>36</xdr:row>
      <xdr:rowOff>66675</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3703300" y="617410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57785</xdr:rowOff>
    </xdr:from>
    <xdr:to>
      <xdr:col>67</xdr:col>
      <xdr:colOff>101600</xdr:colOff>
      <xdr:row>35</xdr:row>
      <xdr:rowOff>159385</xdr:rowOff>
    </xdr:to>
    <xdr:sp macro="" textlink="">
      <xdr:nvSpPr>
        <xdr:cNvPr id="442" name="楕円 441">
          <a:extLst>
            <a:ext uri="{FF2B5EF4-FFF2-40B4-BE49-F238E27FC236}">
              <a16:creationId xmlns:a16="http://schemas.microsoft.com/office/drawing/2014/main" id="{00000000-0008-0000-0E00-0000BA010000}"/>
            </a:ext>
          </a:extLst>
        </xdr:cNvPr>
        <xdr:cNvSpPr/>
      </xdr:nvSpPr>
      <xdr:spPr>
        <a:xfrm>
          <a:off x="12763500" y="60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108585</xdr:rowOff>
    </xdr:from>
    <xdr:to>
      <xdr:col>71</xdr:col>
      <xdr:colOff>177800</xdr:colOff>
      <xdr:row>36</xdr:row>
      <xdr:rowOff>1905</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2814300" y="610933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43832</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5266044" y="638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68597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4389744"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66692</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35007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108602</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2611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21607</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52660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134002</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4389744" y="59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69232</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3500744" y="589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4462</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2611744" y="583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00000000-0008-0000-0E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flipV="1">
          <a:off x="22160864" y="5971794"/>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00000000-0008-0000-0E00-0000DA01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0000000-0008-0000-0E00-0000DC010000}"/>
            </a:ext>
          </a:extLst>
        </xdr:cNvPr>
        <xdr:cNvSpPr txBox="1"/>
      </xdr:nvSpPr>
      <xdr:spPr>
        <a:xfrm>
          <a:off x="22199600" y="57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22072600" y="597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118127</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0000000-0008-0000-0E00-0000DE010000}"/>
            </a:ext>
          </a:extLst>
        </xdr:cNvPr>
        <xdr:cNvSpPr txBox="1"/>
      </xdr:nvSpPr>
      <xdr:spPr>
        <a:xfrm>
          <a:off x="22199600" y="6804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22110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21272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18605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25400</xdr:rowOff>
    </xdr:from>
    <xdr:to>
      <xdr:col>116</xdr:col>
      <xdr:colOff>114300</xdr:colOff>
      <xdr:row>39</xdr:row>
      <xdr:rowOff>127000</xdr:rowOff>
    </xdr:to>
    <xdr:sp macro="" textlink="">
      <xdr:nvSpPr>
        <xdr:cNvPr id="489" name="楕円 488">
          <a:extLst>
            <a:ext uri="{FF2B5EF4-FFF2-40B4-BE49-F238E27FC236}">
              <a16:creationId xmlns:a16="http://schemas.microsoft.com/office/drawing/2014/main" id="{00000000-0008-0000-0E00-0000E9010000}"/>
            </a:ext>
          </a:extLst>
        </xdr:cNvPr>
        <xdr:cNvSpPr/>
      </xdr:nvSpPr>
      <xdr:spPr>
        <a:xfrm>
          <a:off x="221107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48277</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00000000-0008-0000-0E00-0000EA010000}"/>
            </a:ext>
          </a:extLst>
        </xdr:cNvPr>
        <xdr:cNvSpPr txBox="1"/>
      </xdr:nvSpPr>
      <xdr:spPr>
        <a:xfrm>
          <a:off x="22199600" y="656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128270</xdr:rowOff>
    </xdr:from>
    <xdr:to>
      <xdr:col>112</xdr:col>
      <xdr:colOff>38100</xdr:colOff>
      <xdr:row>39</xdr:row>
      <xdr:rowOff>58420</xdr:rowOff>
    </xdr:to>
    <xdr:sp macro="" textlink="">
      <xdr:nvSpPr>
        <xdr:cNvPr id="491" name="楕円 490">
          <a:extLst>
            <a:ext uri="{FF2B5EF4-FFF2-40B4-BE49-F238E27FC236}">
              <a16:creationId xmlns:a16="http://schemas.microsoft.com/office/drawing/2014/main" id="{00000000-0008-0000-0E00-0000EB010000}"/>
            </a:ext>
          </a:extLst>
        </xdr:cNvPr>
        <xdr:cNvSpPr/>
      </xdr:nvSpPr>
      <xdr:spPr>
        <a:xfrm>
          <a:off x="21272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7620</xdr:rowOff>
    </xdr:from>
    <xdr:to>
      <xdr:col>116</xdr:col>
      <xdr:colOff>63500</xdr:colOff>
      <xdr:row>39</xdr:row>
      <xdr:rowOff>76200</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21323300" y="669417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130556</xdr:rowOff>
    </xdr:from>
    <xdr:to>
      <xdr:col>107</xdr:col>
      <xdr:colOff>101600</xdr:colOff>
      <xdr:row>39</xdr:row>
      <xdr:rowOff>60706</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203835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7620</xdr:rowOff>
    </xdr:from>
    <xdr:to>
      <xdr:col>111</xdr:col>
      <xdr:colOff>177800</xdr:colOff>
      <xdr:row>39</xdr:row>
      <xdr:rowOff>9906</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flipV="1">
          <a:off x="20434300" y="669417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132842</xdr:rowOff>
    </xdr:from>
    <xdr:to>
      <xdr:col>102</xdr:col>
      <xdr:colOff>165100</xdr:colOff>
      <xdr:row>39</xdr:row>
      <xdr:rowOff>62992</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19494500" y="66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9906</xdr:rowOff>
    </xdr:from>
    <xdr:to>
      <xdr:col>107</xdr:col>
      <xdr:colOff>50800</xdr:colOff>
      <xdr:row>39</xdr:row>
      <xdr:rowOff>12192</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flipV="1">
          <a:off x="19545300" y="66964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132842</xdr:rowOff>
    </xdr:from>
    <xdr:to>
      <xdr:col>98</xdr:col>
      <xdr:colOff>38100</xdr:colOff>
      <xdr:row>39</xdr:row>
      <xdr:rowOff>62992</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18605500" y="664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12192</xdr:rowOff>
    </xdr:from>
    <xdr:to>
      <xdr:col>102</xdr:col>
      <xdr:colOff>114300</xdr:colOff>
      <xdr:row>39</xdr:row>
      <xdr:rowOff>12192</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8656300" y="66987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42689</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00000000-0008-0000-0E00-0000F3010000}"/>
            </a:ext>
          </a:extLst>
        </xdr:cNvPr>
        <xdr:cNvSpPr txBox="1"/>
      </xdr:nvSpPr>
      <xdr:spPr>
        <a:xfrm>
          <a:off x="21075727" y="690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54119</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20199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19310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15257</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8421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74947</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1075727" y="641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77233</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0199427" y="642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79519</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9310427" y="642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79519</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8421427" y="642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00000000-0008-0000-0E00-00001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00000000-0008-0000-0E00-000014020000}"/>
            </a:ext>
          </a:extLst>
        </xdr:cNvPr>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00000000-0008-0000-0E00-000016020000}"/>
            </a:ext>
          </a:extLst>
        </xdr:cNvPr>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160037</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00000000-0008-0000-0E00-000018020000}"/>
            </a:ext>
          </a:extLst>
        </xdr:cNvPr>
        <xdr:cNvSpPr txBox="1"/>
      </xdr:nvSpPr>
      <xdr:spPr>
        <a:xfrm>
          <a:off x="16357600" y="1027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47" name="楕円 546">
          <a:extLst>
            <a:ext uri="{FF2B5EF4-FFF2-40B4-BE49-F238E27FC236}">
              <a16:creationId xmlns:a16="http://schemas.microsoft.com/office/drawing/2014/main" id="{00000000-0008-0000-0E00-000023020000}"/>
            </a:ext>
          </a:extLst>
        </xdr:cNvPr>
        <xdr:cNvSpPr/>
      </xdr:nvSpPr>
      <xdr:spPr>
        <a:xfrm>
          <a:off x="162687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4462</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00000000-0008-0000-0E00-000024020000}"/>
            </a:ext>
          </a:extLst>
        </xdr:cNvPr>
        <xdr:cNvSpPr txBox="1"/>
      </xdr:nvSpPr>
      <xdr:spPr>
        <a:xfrm>
          <a:off x="16357600"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114935</xdr:rowOff>
    </xdr:from>
    <xdr:to>
      <xdr:col>81</xdr:col>
      <xdr:colOff>101600</xdr:colOff>
      <xdr:row>60</xdr:row>
      <xdr:rowOff>45085</xdr:rowOff>
    </xdr:to>
    <xdr:sp macro="" textlink="">
      <xdr:nvSpPr>
        <xdr:cNvPr id="549" name="楕円 548">
          <a:extLst>
            <a:ext uri="{FF2B5EF4-FFF2-40B4-BE49-F238E27FC236}">
              <a16:creationId xmlns:a16="http://schemas.microsoft.com/office/drawing/2014/main" id="{00000000-0008-0000-0E00-000025020000}"/>
            </a:ext>
          </a:extLst>
        </xdr:cNvPr>
        <xdr:cNvSpPr/>
      </xdr:nvSpPr>
      <xdr:spPr>
        <a:xfrm>
          <a:off x="154305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165735</xdr:rowOff>
    </xdr:from>
    <xdr:to>
      <xdr:col>85</xdr:col>
      <xdr:colOff>127000</xdr:colOff>
      <xdr:row>60</xdr:row>
      <xdr:rowOff>32385</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5481300" y="1028128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74930</xdr:rowOff>
    </xdr:from>
    <xdr:to>
      <xdr:col>76</xdr:col>
      <xdr:colOff>165100</xdr:colOff>
      <xdr:row>60</xdr:row>
      <xdr:rowOff>5080</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4541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125730</xdr:rowOff>
    </xdr:from>
    <xdr:to>
      <xdr:col>81</xdr:col>
      <xdr:colOff>50800</xdr:colOff>
      <xdr:row>59</xdr:row>
      <xdr:rowOff>165735</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4592300" y="102412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34925</xdr:rowOff>
    </xdr:from>
    <xdr:to>
      <xdr:col>72</xdr:col>
      <xdr:colOff>38100</xdr:colOff>
      <xdr:row>59</xdr:row>
      <xdr:rowOff>136525</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3652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85725</xdr:rowOff>
    </xdr:from>
    <xdr:to>
      <xdr:col>76</xdr:col>
      <xdr:colOff>114300</xdr:colOff>
      <xdr:row>59</xdr:row>
      <xdr:rowOff>125730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3703300" y="102012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166370</xdr:rowOff>
    </xdr:from>
    <xdr:to>
      <xdr:col>67</xdr:col>
      <xdr:colOff>101600</xdr:colOff>
      <xdr:row>59</xdr:row>
      <xdr:rowOff>96520</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2763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45720</xdr:rowOff>
    </xdr:from>
    <xdr:to>
      <xdr:col>71</xdr:col>
      <xdr:colOff>177800</xdr:colOff>
      <xdr:row>59</xdr:row>
      <xdr:rowOff>85725</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2814300" y="101612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89552</xdr:rowOff>
    </xdr:from>
    <xdr:ext cx="405111" cy="259045"/>
    <xdr:sp macro="" textlink="">
      <xdr:nvSpPr>
        <xdr:cNvPr id="557" name="n_1aveValue【学校施設】&#10;有形固定資産減価償却率">
          <a:extLst>
            <a:ext uri="{FF2B5EF4-FFF2-40B4-BE49-F238E27FC236}">
              <a16:creationId xmlns:a16="http://schemas.microsoft.com/office/drawing/2014/main" id="{00000000-0008-0000-0E00-00002D020000}"/>
            </a:ext>
          </a:extLst>
        </xdr:cNvPr>
        <xdr:cNvSpPr txBox="1"/>
      </xdr:nvSpPr>
      <xdr:spPr>
        <a:xfrm>
          <a:off x="152660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95267</xdr:rowOff>
    </xdr:from>
    <xdr:ext cx="405111" cy="259045"/>
    <xdr:sp macro="" textlink="">
      <xdr:nvSpPr>
        <xdr:cNvPr id="558" name="n_2aveValue【学校施設】&#10;有形固定資産減価償却率">
          <a:extLst>
            <a:ext uri="{FF2B5EF4-FFF2-40B4-BE49-F238E27FC236}">
              <a16:creationId xmlns:a16="http://schemas.microsoft.com/office/drawing/2014/main" id="{00000000-0008-0000-0E00-00002E020000}"/>
            </a:ext>
          </a:extLst>
        </xdr:cNvPr>
        <xdr:cNvSpPr txBox="1"/>
      </xdr:nvSpPr>
      <xdr:spPr>
        <a:xfrm>
          <a:off x="14389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68597</xdr:rowOff>
    </xdr:from>
    <xdr:ext cx="405111" cy="259045"/>
    <xdr:sp macro="" textlink="">
      <xdr:nvSpPr>
        <xdr:cNvPr id="559" name="n_3aveValue【学校施設】&#10;有形固定資産減価償却率">
          <a:extLst>
            <a:ext uri="{FF2B5EF4-FFF2-40B4-BE49-F238E27FC236}">
              <a16:creationId xmlns:a16="http://schemas.microsoft.com/office/drawing/2014/main" id="{00000000-0008-0000-0E00-00002F020000}"/>
            </a:ext>
          </a:extLst>
        </xdr:cNvPr>
        <xdr:cNvSpPr txBox="1"/>
      </xdr:nvSpPr>
      <xdr:spPr>
        <a:xfrm>
          <a:off x="13500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66692</xdr:rowOff>
    </xdr:from>
    <xdr:ext cx="405111" cy="259045"/>
    <xdr:sp macro="" textlink="">
      <xdr:nvSpPr>
        <xdr:cNvPr id="560" name="n_4aveValue【学校施設】&#10;有形固定資産減価償却率">
          <a:extLst>
            <a:ext uri="{FF2B5EF4-FFF2-40B4-BE49-F238E27FC236}">
              <a16:creationId xmlns:a16="http://schemas.microsoft.com/office/drawing/2014/main" id="{00000000-0008-0000-0E00-000030020000}"/>
            </a:ext>
          </a:extLst>
        </xdr:cNvPr>
        <xdr:cNvSpPr txBox="1"/>
      </xdr:nvSpPr>
      <xdr:spPr>
        <a:xfrm>
          <a:off x="12611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61612</xdr:rowOff>
    </xdr:from>
    <xdr:ext cx="405111" cy="259045"/>
    <xdr:sp macro="" textlink="">
      <xdr:nvSpPr>
        <xdr:cNvPr id="561" name="n_1mainValue【学校施設】&#10;有形固定資産減価償却率">
          <a:extLst>
            <a:ext uri="{FF2B5EF4-FFF2-40B4-BE49-F238E27FC236}">
              <a16:creationId xmlns:a16="http://schemas.microsoft.com/office/drawing/2014/main" id="{00000000-0008-0000-0E00-000031020000}"/>
            </a:ext>
          </a:extLst>
        </xdr:cNvPr>
        <xdr:cNvSpPr txBox="1"/>
      </xdr:nvSpPr>
      <xdr:spPr>
        <a:xfrm>
          <a:off x="152660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21607</xdr:rowOff>
    </xdr:from>
    <xdr:ext cx="405111" cy="259045"/>
    <xdr:sp macro="" textlink="">
      <xdr:nvSpPr>
        <xdr:cNvPr id="562" name="n_2mainValue【学校施設】&#10;有形固定資産減価償却率">
          <a:extLst>
            <a:ext uri="{FF2B5EF4-FFF2-40B4-BE49-F238E27FC236}">
              <a16:creationId xmlns:a16="http://schemas.microsoft.com/office/drawing/2014/main" id="{00000000-0008-0000-0E00-000032020000}"/>
            </a:ext>
          </a:extLst>
        </xdr:cNvPr>
        <xdr:cNvSpPr txBox="1"/>
      </xdr:nvSpPr>
      <xdr:spPr>
        <a:xfrm>
          <a:off x="14389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153052</xdr:rowOff>
    </xdr:from>
    <xdr:ext cx="405111" cy="259045"/>
    <xdr:sp macro="" textlink="">
      <xdr:nvSpPr>
        <xdr:cNvPr id="563" name="n_3mainValue【学校施設】&#10;有形固定資産減価償却率">
          <a:extLst>
            <a:ext uri="{FF2B5EF4-FFF2-40B4-BE49-F238E27FC236}">
              <a16:creationId xmlns:a16="http://schemas.microsoft.com/office/drawing/2014/main" id="{00000000-0008-0000-0E00-000033020000}"/>
            </a:ext>
          </a:extLst>
        </xdr:cNvPr>
        <xdr:cNvSpPr txBox="1"/>
      </xdr:nvSpPr>
      <xdr:spPr>
        <a:xfrm>
          <a:off x="13500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113047</xdr:rowOff>
    </xdr:from>
    <xdr:ext cx="405111" cy="259045"/>
    <xdr:sp macro="" textlink="">
      <xdr:nvSpPr>
        <xdr:cNvPr id="564" name="n_4mainValue【学校施設】&#10;有形固定資産減価償却率">
          <a:extLst>
            <a:ext uri="{FF2B5EF4-FFF2-40B4-BE49-F238E27FC236}">
              <a16:creationId xmlns:a16="http://schemas.microsoft.com/office/drawing/2014/main" id="{00000000-0008-0000-0E00-000034020000}"/>
            </a:ext>
          </a:extLst>
        </xdr:cNvPr>
        <xdr:cNvSpPr txBox="1"/>
      </xdr:nvSpPr>
      <xdr:spPr>
        <a:xfrm>
          <a:off x="126117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00000000-0008-0000-0E00-00004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590" name="【学校施設】&#10;一人当たり面積最小値テキスト">
          <a:extLst>
            <a:ext uri="{FF2B5EF4-FFF2-40B4-BE49-F238E27FC236}">
              <a16:creationId xmlns:a16="http://schemas.microsoft.com/office/drawing/2014/main" id="{00000000-0008-0000-0E00-00004E020000}"/>
            </a:ext>
          </a:extLst>
        </xdr:cNvPr>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592" name="【学校施設】&#10;一人当たり面積最大値テキスト">
          <a:extLst>
            <a:ext uri="{FF2B5EF4-FFF2-40B4-BE49-F238E27FC236}">
              <a16:creationId xmlns:a16="http://schemas.microsoft.com/office/drawing/2014/main" id="{00000000-0008-0000-0E00-000050020000}"/>
            </a:ext>
          </a:extLst>
        </xdr:cNvPr>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16273</xdr:rowOff>
    </xdr:from>
    <xdr:ext cx="469744" cy="259045"/>
    <xdr:sp macro="" textlink="">
      <xdr:nvSpPr>
        <xdr:cNvPr id="594" name="【学校施設】&#10;一人当たり面積平均値テキスト">
          <a:extLst>
            <a:ext uri="{FF2B5EF4-FFF2-40B4-BE49-F238E27FC236}">
              <a16:creationId xmlns:a16="http://schemas.microsoft.com/office/drawing/2014/main" id="{00000000-0008-0000-0E00-000052020000}"/>
            </a:ext>
          </a:extLst>
        </xdr:cNvPr>
        <xdr:cNvSpPr txBox="1"/>
      </xdr:nvSpPr>
      <xdr:spPr>
        <a:xfrm>
          <a:off x="22199600" y="10474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59690</xdr:rowOff>
    </xdr:from>
    <xdr:to>
      <xdr:col>116</xdr:col>
      <xdr:colOff>114300</xdr:colOff>
      <xdr:row>62</xdr:row>
      <xdr:rowOff>161290</xdr:rowOff>
    </xdr:to>
    <xdr:sp macro="" textlink="">
      <xdr:nvSpPr>
        <xdr:cNvPr id="605" name="楕円 604">
          <a:extLst>
            <a:ext uri="{FF2B5EF4-FFF2-40B4-BE49-F238E27FC236}">
              <a16:creationId xmlns:a16="http://schemas.microsoft.com/office/drawing/2014/main" id="{00000000-0008-0000-0E00-00005D020000}"/>
            </a:ext>
          </a:extLst>
        </xdr:cNvPr>
        <xdr:cNvSpPr/>
      </xdr:nvSpPr>
      <xdr:spPr>
        <a:xfrm>
          <a:off x="221107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38117</xdr:rowOff>
    </xdr:from>
    <xdr:ext cx="469744" cy="259045"/>
    <xdr:sp macro="" textlink="">
      <xdr:nvSpPr>
        <xdr:cNvPr id="606" name="【学校施設】&#10;一人当たり面積該当値テキスト">
          <a:extLst>
            <a:ext uri="{FF2B5EF4-FFF2-40B4-BE49-F238E27FC236}">
              <a16:creationId xmlns:a16="http://schemas.microsoft.com/office/drawing/2014/main" id="{00000000-0008-0000-0E00-00005E020000}"/>
            </a:ext>
          </a:extLst>
        </xdr:cNvPr>
        <xdr:cNvSpPr txBox="1"/>
      </xdr:nvSpPr>
      <xdr:spPr>
        <a:xfrm>
          <a:off x="22199600" y="1066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60452</xdr:rowOff>
    </xdr:from>
    <xdr:to>
      <xdr:col>112</xdr:col>
      <xdr:colOff>38100</xdr:colOff>
      <xdr:row>62</xdr:row>
      <xdr:rowOff>162052</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21272500" y="1069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110490</xdr:rowOff>
    </xdr:from>
    <xdr:to>
      <xdr:col>116</xdr:col>
      <xdr:colOff>63500</xdr:colOff>
      <xdr:row>62</xdr:row>
      <xdr:rowOff>111252</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flipV="1">
          <a:off x="21323300" y="10740390"/>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65024</xdr:rowOff>
    </xdr:from>
    <xdr:to>
      <xdr:col>107</xdr:col>
      <xdr:colOff>101600</xdr:colOff>
      <xdr:row>62</xdr:row>
      <xdr:rowOff>166624</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20383500" y="1069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111252</xdr:rowOff>
    </xdr:from>
    <xdr:to>
      <xdr:col>111</xdr:col>
      <xdr:colOff>177800</xdr:colOff>
      <xdr:row>62</xdr:row>
      <xdr:rowOff>115824</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flipV="1">
          <a:off x="20434300" y="107411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69596</xdr:rowOff>
    </xdr:from>
    <xdr:to>
      <xdr:col>102</xdr:col>
      <xdr:colOff>165100</xdr:colOff>
      <xdr:row>62</xdr:row>
      <xdr:rowOff>171196</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19494500" y="1069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115824</xdr:rowOff>
    </xdr:from>
    <xdr:to>
      <xdr:col>107</xdr:col>
      <xdr:colOff>50800</xdr:colOff>
      <xdr:row>62</xdr:row>
      <xdr:rowOff>120396</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flipV="1">
          <a:off x="19545300" y="107457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74168</xdr:rowOff>
    </xdr:from>
    <xdr:to>
      <xdr:col>98</xdr:col>
      <xdr:colOff>38100</xdr:colOff>
      <xdr:row>63</xdr:row>
      <xdr:rowOff>4318</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18605500" y="1070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120396</xdr:rowOff>
    </xdr:from>
    <xdr:to>
      <xdr:col>102</xdr:col>
      <xdr:colOff>114300</xdr:colOff>
      <xdr:row>62</xdr:row>
      <xdr:rowOff>124968</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flipV="1">
          <a:off x="18656300" y="107502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88663</xdr:rowOff>
    </xdr:from>
    <xdr:ext cx="469744" cy="259045"/>
    <xdr:sp macro="" textlink="">
      <xdr:nvSpPr>
        <xdr:cNvPr id="615" name="n_1aveValue【学校施設】&#10;一人当たり面積">
          <a:extLst>
            <a:ext uri="{FF2B5EF4-FFF2-40B4-BE49-F238E27FC236}">
              <a16:creationId xmlns:a16="http://schemas.microsoft.com/office/drawing/2014/main" id="{00000000-0008-0000-0E00-000067020000}"/>
            </a:ext>
          </a:extLst>
        </xdr:cNvPr>
        <xdr:cNvSpPr txBox="1"/>
      </xdr:nvSpPr>
      <xdr:spPr>
        <a:xfrm>
          <a:off x="21075727" y="1037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616" name="n_2aveValue【学校施設】&#10;一人当たり面積">
          <a:extLst>
            <a:ext uri="{FF2B5EF4-FFF2-40B4-BE49-F238E27FC236}">
              <a16:creationId xmlns:a16="http://schemas.microsoft.com/office/drawing/2014/main" id="{00000000-0008-0000-0E00-000068020000}"/>
            </a:ext>
          </a:extLst>
        </xdr:cNvPr>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121429</xdr:rowOff>
    </xdr:from>
    <xdr:ext cx="469744" cy="259045"/>
    <xdr:sp macro="" textlink="">
      <xdr:nvSpPr>
        <xdr:cNvPr id="617" name="n_3aveValue【学校施設】&#10;一人当たり面積">
          <a:extLst>
            <a:ext uri="{FF2B5EF4-FFF2-40B4-BE49-F238E27FC236}">
              <a16:creationId xmlns:a16="http://schemas.microsoft.com/office/drawing/2014/main" id="{00000000-0008-0000-0E00-000069020000}"/>
            </a:ext>
          </a:extLst>
        </xdr:cNvPr>
        <xdr:cNvSpPr txBox="1"/>
      </xdr:nvSpPr>
      <xdr:spPr>
        <a:xfrm>
          <a:off x="19310427" y="1040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129049</xdr:rowOff>
    </xdr:from>
    <xdr:ext cx="469744" cy="259045"/>
    <xdr:sp macro="" textlink="">
      <xdr:nvSpPr>
        <xdr:cNvPr id="618" name="n_4aveValue【学校施設】&#10;一人当たり面積">
          <a:extLst>
            <a:ext uri="{FF2B5EF4-FFF2-40B4-BE49-F238E27FC236}">
              <a16:creationId xmlns:a16="http://schemas.microsoft.com/office/drawing/2014/main" id="{00000000-0008-0000-0E00-00006A020000}"/>
            </a:ext>
          </a:extLst>
        </xdr:cNvPr>
        <xdr:cNvSpPr txBox="1"/>
      </xdr:nvSpPr>
      <xdr:spPr>
        <a:xfrm>
          <a:off x="18421427" y="1041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153179</xdr:rowOff>
    </xdr:from>
    <xdr:ext cx="469744" cy="259045"/>
    <xdr:sp macro="" textlink="">
      <xdr:nvSpPr>
        <xdr:cNvPr id="619" name="n_1mainValue【学校施設】&#10;一人当たり面積">
          <a:extLst>
            <a:ext uri="{FF2B5EF4-FFF2-40B4-BE49-F238E27FC236}">
              <a16:creationId xmlns:a16="http://schemas.microsoft.com/office/drawing/2014/main" id="{00000000-0008-0000-0E00-00006B020000}"/>
            </a:ext>
          </a:extLst>
        </xdr:cNvPr>
        <xdr:cNvSpPr txBox="1"/>
      </xdr:nvSpPr>
      <xdr:spPr>
        <a:xfrm>
          <a:off x="21075727" y="1078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157751</xdr:rowOff>
    </xdr:from>
    <xdr:ext cx="469744" cy="259045"/>
    <xdr:sp macro="" textlink="">
      <xdr:nvSpPr>
        <xdr:cNvPr id="620" name="n_2mainValue【学校施設】&#10;一人当たり面積">
          <a:extLst>
            <a:ext uri="{FF2B5EF4-FFF2-40B4-BE49-F238E27FC236}">
              <a16:creationId xmlns:a16="http://schemas.microsoft.com/office/drawing/2014/main" id="{00000000-0008-0000-0E00-00006C020000}"/>
            </a:ext>
          </a:extLst>
        </xdr:cNvPr>
        <xdr:cNvSpPr txBox="1"/>
      </xdr:nvSpPr>
      <xdr:spPr>
        <a:xfrm>
          <a:off x="20199427" y="1078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162323</xdr:rowOff>
    </xdr:from>
    <xdr:ext cx="469744" cy="259045"/>
    <xdr:sp macro="" textlink="">
      <xdr:nvSpPr>
        <xdr:cNvPr id="621" name="n_3mainValue【学校施設】&#10;一人当たり面積">
          <a:extLst>
            <a:ext uri="{FF2B5EF4-FFF2-40B4-BE49-F238E27FC236}">
              <a16:creationId xmlns:a16="http://schemas.microsoft.com/office/drawing/2014/main" id="{00000000-0008-0000-0E00-00006D020000}"/>
            </a:ext>
          </a:extLst>
        </xdr:cNvPr>
        <xdr:cNvSpPr txBox="1"/>
      </xdr:nvSpPr>
      <xdr:spPr>
        <a:xfrm>
          <a:off x="19310427" y="1079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166895</xdr:rowOff>
    </xdr:from>
    <xdr:ext cx="469744" cy="259045"/>
    <xdr:sp macro="" textlink="">
      <xdr:nvSpPr>
        <xdr:cNvPr id="622" name="n_4mainValue【学校施設】&#10;一人当たり面積">
          <a:extLst>
            <a:ext uri="{FF2B5EF4-FFF2-40B4-BE49-F238E27FC236}">
              <a16:creationId xmlns:a16="http://schemas.microsoft.com/office/drawing/2014/main" id="{00000000-0008-0000-0E00-00006E020000}"/>
            </a:ext>
          </a:extLst>
        </xdr:cNvPr>
        <xdr:cNvSpPr txBox="1"/>
      </xdr:nvSpPr>
      <xdr:spPr>
        <a:xfrm>
          <a:off x="18421427" y="1079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00000000-0008-0000-0E00-00008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21771</xdr:rowOff>
    </xdr:from>
    <xdr:to>
      <xdr:col>85</xdr:col>
      <xdr:colOff>126364</xdr:colOff>
      <xdr:row>86</xdr:row>
      <xdr:rowOff>168729</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flipV="1">
          <a:off x="16318864" y="133948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a:extLst>
            <a:ext uri="{FF2B5EF4-FFF2-40B4-BE49-F238E27FC236}">
              <a16:creationId xmlns:a16="http://schemas.microsoft.com/office/drawing/2014/main" id="{00000000-0008-0000-0E00-000089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139898</xdr:rowOff>
    </xdr:from>
    <xdr:ext cx="340478" cy="259045"/>
    <xdr:sp macro="" textlink="">
      <xdr:nvSpPr>
        <xdr:cNvPr id="651" name="【児童館】&#10;有形固定資産減価償却率最大値テキスト">
          <a:extLst>
            <a:ext uri="{FF2B5EF4-FFF2-40B4-BE49-F238E27FC236}">
              <a16:creationId xmlns:a16="http://schemas.microsoft.com/office/drawing/2014/main" id="{00000000-0008-0000-0E00-00008B020000}"/>
            </a:ext>
          </a:extLst>
        </xdr:cNvPr>
        <xdr:cNvSpPr txBox="1"/>
      </xdr:nvSpPr>
      <xdr:spPr>
        <a:xfrm>
          <a:off x="16357600" y="131700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21771</xdr:rowOff>
    </xdr:from>
    <xdr:to>
      <xdr:col>86</xdr:col>
      <xdr:colOff>25400</xdr:colOff>
      <xdr:row>78</xdr:row>
      <xdr:rowOff>21771</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6230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37935</xdr:rowOff>
    </xdr:from>
    <xdr:ext cx="405111" cy="259045"/>
    <xdr:sp macro="" textlink="">
      <xdr:nvSpPr>
        <xdr:cNvPr id="653" name="【児童館】&#10;有形固定資産減価償却率平均値テキスト">
          <a:extLst>
            <a:ext uri="{FF2B5EF4-FFF2-40B4-BE49-F238E27FC236}">
              <a16:creationId xmlns:a16="http://schemas.microsoft.com/office/drawing/2014/main" id="{00000000-0008-0000-0E00-00008D020000}"/>
            </a:ext>
          </a:extLst>
        </xdr:cNvPr>
        <xdr:cNvSpPr txBox="1"/>
      </xdr:nvSpPr>
      <xdr:spPr>
        <a:xfrm>
          <a:off x="16357600" y="1392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xdr:rowOff>
    </xdr:from>
    <xdr:to>
      <xdr:col>85</xdr:col>
      <xdr:colOff>177800</xdr:colOff>
      <xdr:row>82</xdr:row>
      <xdr:rowOff>116658</xdr:rowOff>
    </xdr:to>
    <xdr:sp macro="" textlink="">
      <xdr:nvSpPr>
        <xdr:cNvPr id="654" name="フローチャート: 判断 653">
          <a:extLst>
            <a:ext uri="{FF2B5EF4-FFF2-40B4-BE49-F238E27FC236}">
              <a16:creationId xmlns:a16="http://schemas.microsoft.com/office/drawing/2014/main" id="{00000000-0008-0000-0E00-00008E020000}"/>
            </a:ext>
          </a:extLst>
        </xdr:cNvPr>
        <xdr:cNvSpPr/>
      </xdr:nvSpPr>
      <xdr:spPr>
        <a:xfrm>
          <a:off x="16268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5262</xdr:rowOff>
    </xdr:from>
    <xdr:to>
      <xdr:col>81</xdr:col>
      <xdr:colOff>101600</xdr:colOff>
      <xdr:row>82</xdr:row>
      <xdr:rowOff>106862</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154305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104866</xdr:rowOff>
    </xdr:from>
    <xdr:to>
      <xdr:col>72</xdr:col>
      <xdr:colOff>38100</xdr:colOff>
      <xdr:row>82</xdr:row>
      <xdr:rowOff>35016</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13652500" y="139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65677</xdr:rowOff>
    </xdr:from>
    <xdr:to>
      <xdr:col>67</xdr:col>
      <xdr:colOff>101600</xdr:colOff>
      <xdr:row>81</xdr:row>
      <xdr:rowOff>167277</xdr:rowOff>
    </xdr:to>
    <xdr:sp macro="" textlink="">
      <xdr:nvSpPr>
        <xdr:cNvPr id="658" name="フローチャート: 判断 657">
          <a:extLst>
            <a:ext uri="{FF2B5EF4-FFF2-40B4-BE49-F238E27FC236}">
              <a16:creationId xmlns:a16="http://schemas.microsoft.com/office/drawing/2014/main" id="{00000000-0008-0000-0E00-000092020000}"/>
            </a:ext>
          </a:extLst>
        </xdr:cNvPr>
        <xdr:cNvSpPr/>
      </xdr:nvSpPr>
      <xdr:spPr>
        <a:xfrm>
          <a:off x="127635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42818</xdr:rowOff>
    </xdr:from>
    <xdr:to>
      <xdr:col>85</xdr:col>
      <xdr:colOff>177800</xdr:colOff>
      <xdr:row>83</xdr:row>
      <xdr:rowOff>144418</xdr:rowOff>
    </xdr:to>
    <xdr:sp macro="" textlink="">
      <xdr:nvSpPr>
        <xdr:cNvPr id="664" name="楕円 663">
          <a:extLst>
            <a:ext uri="{FF2B5EF4-FFF2-40B4-BE49-F238E27FC236}">
              <a16:creationId xmlns:a16="http://schemas.microsoft.com/office/drawing/2014/main" id="{00000000-0008-0000-0E00-000098020000}"/>
            </a:ext>
          </a:extLst>
        </xdr:cNvPr>
        <xdr:cNvSpPr/>
      </xdr:nvSpPr>
      <xdr:spPr>
        <a:xfrm>
          <a:off x="16268700" y="1427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21245</xdr:rowOff>
    </xdr:from>
    <xdr:ext cx="405111" cy="259045"/>
    <xdr:sp macro="" textlink="">
      <xdr:nvSpPr>
        <xdr:cNvPr id="665" name="【児童館】&#10;有形固定資産減価償却率該当値テキスト">
          <a:extLst>
            <a:ext uri="{FF2B5EF4-FFF2-40B4-BE49-F238E27FC236}">
              <a16:creationId xmlns:a16="http://schemas.microsoft.com/office/drawing/2014/main" id="{00000000-0008-0000-0E00-000099020000}"/>
            </a:ext>
          </a:extLst>
        </xdr:cNvPr>
        <xdr:cNvSpPr txBox="1"/>
      </xdr:nvSpPr>
      <xdr:spPr>
        <a:xfrm>
          <a:off x="16357600" y="1425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78739</xdr:rowOff>
    </xdr:from>
    <xdr:to>
      <xdr:col>81</xdr:col>
      <xdr:colOff>101600</xdr:colOff>
      <xdr:row>84</xdr:row>
      <xdr:rowOff>8889</xdr:rowOff>
    </xdr:to>
    <xdr:sp macro="" textlink="">
      <xdr:nvSpPr>
        <xdr:cNvPr id="666" name="楕円 665">
          <a:extLst>
            <a:ext uri="{FF2B5EF4-FFF2-40B4-BE49-F238E27FC236}">
              <a16:creationId xmlns:a16="http://schemas.microsoft.com/office/drawing/2014/main" id="{00000000-0008-0000-0E00-00009A020000}"/>
            </a:ext>
          </a:extLst>
        </xdr:cNvPr>
        <xdr:cNvSpPr/>
      </xdr:nvSpPr>
      <xdr:spPr>
        <a:xfrm>
          <a:off x="15430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93618</xdr:rowOff>
    </xdr:from>
    <xdr:to>
      <xdr:col>85</xdr:col>
      <xdr:colOff>127000</xdr:colOff>
      <xdr:row>83</xdr:row>
      <xdr:rowOff>129539</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flipV="1">
          <a:off x="15481300" y="14323968"/>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23223</xdr:rowOff>
    </xdr:from>
    <xdr:to>
      <xdr:col>76</xdr:col>
      <xdr:colOff>165100</xdr:colOff>
      <xdr:row>83</xdr:row>
      <xdr:rowOff>124823</xdr:rowOff>
    </xdr:to>
    <xdr:sp macro="" textlink="">
      <xdr:nvSpPr>
        <xdr:cNvPr id="668" name="楕円 667">
          <a:extLst>
            <a:ext uri="{FF2B5EF4-FFF2-40B4-BE49-F238E27FC236}">
              <a16:creationId xmlns:a16="http://schemas.microsoft.com/office/drawing/2014/main" id="{00000000-0008-0000-0E00-00009C020000}"/>
            </a:ext>
          </a:extLst>
        </xdr:cNvPr>
        <xdr:cNvSpPr/>
      </xdr:nvSpPr>
      <xdr:spPr>
        <a:xfrm>
          <a:off x="14541500" y="142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74023</xdr:rowOff>
    </xdr:from>
    <xdr:to>
      <xdr:col>81</xdr:col>
      <xdr:colOff>50800</xdr:colOff>
      <xdr:row>83</xdr:row>
      <xdr:rowOff>129539</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4592300" y="14304373"/>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139156</xdr:rowOff>
    </xdr:from>
    <xdr:to>
      <xdr:col>72</xdr:col>
      <xdr:colOff>38100</xdr:colOff>
      <xdr:row>83</xdr:row>
      <xdr:rowOff>69306</xdr:rowOff>
    </xdr:to>
    <xdr:sp macro="" textlink="">
      <xdr:nvSpPr>
        <xdr:cNvPr id="670" name="楕円 669">
          <a:extLst>
            <a:ext uri="{FF2B5EF4-FFF2-40B4-BE49-F238E27FC236}">
              <a16:creationId xmlns:a16="http://schemas.microsoft.com/office/drawing/2014/main" id="{00000000-0008-0000-0E00-00009E020000}"/>
            </a:ext>
          </a:extLst>
        </xdr:cNvPr>
        <xdr:cNvSpPr/>
      </xdr:nvSpPr>
      <xdr:spPr>
        <a:xfrm>
          <a:off x="13652500" y="141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18506</xdr:rowOff>
    </xdr:from>
    <xdr:to>
      <xdr:col>76</xdr:col>
      <xdr:colOff>114300</xdr:colOff>
      <xdr:row>83</xdr:row>
      <xdr:rowOff>74023</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3703300" y="1424885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1995</xdr:rowOff>
    </xdr:from>
    <xdr:to>
      <xdr:col>67</xdr:col>
      <xdr:colOff>101600</xdr:colOff>
      <xdr:row>83</xdr:row>
      <xdr:rowOff>103595</xdr:rowOff>
    </xdr:to>
    <xdr:sp macro="" textlink="">
      <xdr:nvSpPr>
        <xdr:cNvPr id="672" name="楕円 671">
          <a:extLst>
            <a:ext uri="{FF2B5EF4-FFF2-40B4-BE49-F238E27FC236}">
              <a16:creationId xmlns:a16="http://schemas.microsoft.com/office/drawing/2014/main" id="{00000000-0008-0000-0E00-0000A0020000}"/>
            </a:ext>
          </a:extLst>
        </xdr:cNvPr>
        <xdr:cNvSpPr/>
      </xdr:nvSpPr>
      <xdr:spPr>
        <a:xfrm>
          <a:off x="12763500" y="142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18506</xdr:rowOff>
    </xdr:from>
    <xdr:to>
      <xdr:col>71</xdr:col>
      <xdr:colOff>177800</xdr:colOff>
      <xdr:row>83</xdr:row>
      <xdr:rowOff>52795</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flipV="1">
          <a:off x="12814300" y="1424885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123389</xdr:rowOff>
    </xdr:from>
    <xdr:ext cx="405111" cy="259045"/>
    <xdr:sp macro="" textlink="">
      <xdr:nvSpPr>
        <xdr:cNvPr id="674" name="n_1aveValue【児童館】&#10;有形固定資産減価償却率">
          <a:extLst>
            <a:ext uri="{FF2B5EF4-FFF2-40B4-BE49-F238E27FC236}">
              <a16:creationId xmlns:a16="http://schemas.microsoft.com/office/drawing/2014/main" id="{00000000-0008-0000-0E00-0000A2020000}"/>
            </a:ext>
          </a:extLst>
        </xdr:cNvPr>
        <xdr:cNvSpPr txBox="1"/>
      </xdr:nvSpPr>
      <xdr:spPr>
        <a:xfrm>
          <a:off x="15266044" y="1383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675" name="n_2aveValue【児童館】&#10;有形固定資産減価償却率">
          <a:extLst>
            <a:ext uri="{FF2B5EF4-FFF2-40B4-BE49-F238E27FC236}">
              <a16:creationId xmlns:a16="http://schemas.microsoft.com/office/drawing/2014/main" id="{00000000-0008-0000-0E00-0000A3020000}"/>
            </a:ext>
          </a:extLst>
        </xdr:cNvPr>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51543</xdr:rowOff>
    </xdr:from>
    <xdr:ext cx="405111" cy="259045"/>
    <xdr:sp macro="" textlink="">
      <xdr:nvSpPr>
        <xdr:cNvPr id="676" name="n_3aveValue【児童館】&#10;有形固定資産減価償却率">
          <a:extLst>
            <a:ext uri="{FF2B5EF4-FFF2-40B4-BE49-F238E27FC236}">
              <a16:creationId xmlns:a16="http://schemas.microsoft.com/office/drawing/2014/main" id="{00000000-0008-0000-0E00-0000A4020000}"/>
            </a:ext>
          </a:extLst>
        </xdr:cNvPr>
        <xdr:cNvSpPr txBox="1"/>
      </xdr:nvSpPr>
      <xdr:spPr>
        <a:xfrm>
          <a:off x="13500744" y="1376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12354</xdr:rowOff>
    </xdr:from>
    <xdr:ext cx="405111" cy="259045"/>
    <xdr:sp macro="" textlink="">
      <xdr:nvSpPr>
        <xdr:cNvPr id="677" name="n_4aveValue【児童館】&#10;有形固定資産減価償却率">
          <a:extLst>
            <a:ext uri="{FF2B5EF4-FFF2-40B4-BE49-F238E27FC236}">
              <a16:creationId xmlns:a16="http://schemas.microsoft.com/office/drawing/2014/main" id="{00000000-0008-0000-0E00-0000A5020000}"/>
            </a:ext>
          </a:extLst>
        </xdr:cNvPr>
        <xdr:cNvSpPr txBox="1"/>
      </xdr:nvSpPr>
      <xdr:spPr>
        <a:xfrm>
          <a:off x="12611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xdr:rowOff>
    </xdr:from>
    <xdr:ext cx="405111" cy="259045"/>
    <xdr:sp macro="" textlink="">
      <xdr:nvSpPr>
        <xdr:cNvPr id="678" name="n_1mainValue【児童館】&#10;有形固定資産減価償却率">
          <a:extLst>
            <a:ext uri="{FF2B5EF4-FFF2-40B4-BE49-F238E27FC236}">
              <a16:creationId xmlns:a16="http://schemas.microsoft.com/office/drawing/2014/main" id="{00000000-0008-0000-0E00-0000A6020000}"/>
            </a:ext>
          </a:extLst>
        </xdr:cNvPr>
        <xdr:cNvSpPr txBox="1"/>
      </xdr:nvSpPr>
      <xdr:spPr>
        <a:xfrm>
          <a:off x="152660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115950</xdr:rowOff>
    </xdr:from>
    <xdr:ext cx="405111" cy="259045"/>
    <xdr:sp macro="" textlink="">
      <xdr:nvSpPr>
        <xdr:cNvPr id="679" name="n_2mainValue【児童館】&#10;有形固定資産減価償却率">
          <a:extLst>
            <a:ext uri="{FF2B5EF4-FFF2-40B4-BE49-F238E27FC236}">
              <a16:creationId xmlns:a16="http://schemas.microsoft.com/office/drawing/2014/main" id="{00000000-0008-0000-0E00-0000A7020000}"/>
            </a:ext>
          </a:extLst>
        </xdr:cNvPr>
        <xdr:cNvSpPr txBox="1"/>
      </xdr:nvSpPr>
      <xdr:spPr>
        <a:xfrm>
          <a:off x="14389744" y="1434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60433</xdr:rowOff>
    </xdr:from>
    <xdr:ext cx="405111" cy="259045"/>
    <xdr:sp macro="" textlink="">
      <xdr:nvSpPr>
        <xdr:cNvPr id="680" name="n_3mainValue【児童館】&#10;有形固定資産減価償却率">
          <a:extLst>
            <a:ext uri="{FF2B5EF4-FFF2-40B4-BE49-F238E27FC236}">
              <a16:creationId xmlns:a16="http://schemas.microsoft.com/office/drawing/2014/main" id="{00000000-0008-0000-0E00-0000A8020000}"/>
            </a:ext>
          </a:extLst>
        </xdr:cNvPr>
        <xdr:cNvSpPr txBox="1"/>
      </xdr:nvSpPr>
      <xdr:spPr>
        <a:xfrm>
          <a:off x="13500744" y="1429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94722</xdr:rowOff>
    </xdr:from>
    <xdr:ext cx="405111" cy="259045"/>
    <xdr:sp macro="" textlink="">
      <xdr:nvSpPr>
        <xdr:cNvPr id="681" name="n_4mainValue【児童館】&#10;有形固定資産減価償却率">
          <a:extLst>
            <a:ext uri="{FF2B5EF4-FFF2-40B4-BE49-F238E27FC236}">
              <a16:creationId xmlns:a16="http://schemas.microsoft.com/office/drawing/2014/main" id="{00000000-0008-0000-0E00-0000A9020000}"/>
            </a:ext>
          </a:extLst>
        </xdr:cNvPr>
        <xdr:cNvSpPr txBox="1"/>
      </xdr:nvSpPr>
      <xdr:spPr>
        <a:xfrm>
          <a:off x="126117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a:extLst>
            <a:ext uri="{FF2B5EF4-FFF2-40B4-BE49-F238E27FC236}">
              <a16:creationId xmlns:a16="http://schemas.microsoft.com/office/drawing/2014/main" id="{00000000-0008-0000-0E00-0000C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82550</xdr:rowOff>
    </xdr:from>
    <xdr:to>
      <xdr:col>116</xdr:col>
      <xdr:colOff>62864</xdr:colOff>
      <xdr:row>86</xdr:row>
      <xdr:rowOff>76200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flipV="1">
          <a:off x="22160864" y="13284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6" name="【児童館】&#10;一人当たり面積最小値テキスト">
          <a:extLst>
            <a:ext uri="{FF2B5EF4-FFF2-40B4-BE49-F238E27FC236}">
              <a16:creationId xmlns:a16="http://schemas.microsoft.com/office/drawing/2014/main" id="{00000000-0008-0000-0E00-0000C2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29227</xdr:rowOff>
    </xdr:from>
    <xdr:ext cx="469744" cy="259045"/>
    <xdr:sp macro="" textlink="">
      <xdr:nvSpPr>
        <xdr:cNvPr id="708" name="【児童館】&#10;一人当たり面積最大値テキスト">
          <a:extLst>
            <a:ext uri="{FF2B5EF4-FFF2-40B4-BE49-F238E27FC236}">
              <a16:creationId xmlns:a16="http://schemas.microsoft.com/office/drawing/2014/main" id="{00000000-0008-0000-0E00-0000C4020000}"/>
            </a:ext>
          </a:extLst>
        </xdr:cNvPr>
        <xdr:cNvSpPr txBox="1"/>
      </xdr:nvSpPr>
      <xdr:spPr>
        <a:xfrm>
          <a:off x="22199600"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22072600" y="1328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111777</xdr:rowOff>
    </xdr:from>
    <xdr:ext cx="469744" cy="259045"/>
    <xdr:sp macro="" textlink="">
      <xdr:nvSpPr>
        <xdr:cNvPr id="710" name="【児童館】&#10;一人当たり面積平均値テキスト">
          <a:extLst>
            <a:ext uri="{FF2B5EF4-FFF2-40B4-BE49-F238E27FC236}">
              <a16:creationId xmlns:a16="http://schemas.microsoft.com/office/drawing/2014/main" id="{00000000-0008-0000-0E00-0000C6020000}"/>
            </a:ext>
          </a:extLst>
        </xdr:cNvPr>
        <xdr:cNvSpPr txBox="1"/>
      </xdr:nvSpPr>
      <xdr:spPr>
        <a:xfrm>
          <a:off x="22199600" y="1434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711" name="フローチャート: 判断 710">
          <a:extLst>
            <a:ext uri="{FF2B5EF4-FFF2-40B4-BE49-F238E27FC236}">
              <a16:creationId xmlns:a16="http://schemas.microsoft.com/office/drawing/2014/main" id="{00000000-0008-0000-0E00-0000C7020000}"/>
            </a:ext>
          </a:extLst>
        </xdr:cNvPr>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0</xdr:rowOff>
    </xdr:from>
    <xdr:to>
      <xdr:col>102</xdr:col>
      <xdr:colOff>165100</xdr:colOff>
      <xdr:row>84</xdr:row>
      <xdr:rowOff>101600</xdr:rowOff>
    </xdr:to>
    <xdr:sp macro="" textlink="">
      <xdr:nvSpPr>
        <xdr:cNvPr id="714" name="フローチャート: 判断 713">
          <a:extLst>
            <a:ext uri="{FF2B5EF4-FFF2-40B4-BE49-F238E27FC236}">
              <a16:creationId xmlns:a16="http://schemas.microsoft.com/office/drawing/2014/main" id="{00000000-0008-0000-0E00-0000CA020000}"/>
            </a:ext>
          </a:extLst>
        </xdr:cNvPr>
        <xdr:cNvSpPr/>
      </xdr:nvSpPr>
      <xdr:spPr>
        <a:xfrm>
          <a:off x="19494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12700</xdr:rowOff>
    </xdr:from>
    <xdr:to>
      <xdr:col>98</xdr:col>
      <xdr:colOff>38100</xdr:colOff>
      <xdr:row>84</xdr:row>
      <xdr:rowOff>114300</xdr:rowOff>
    </xdr:to>
    <xdr:sp macro="" textlink="">
      <xdr:nvSpPr>
        <xdr:cNvPr id="715" name="フローチャート: 判断 714">
          <a:extLst>
            <a:ext uri="{FF2B5EF4-FFF2-40B4-BE49-F238E27FC236}">
              <a16:creationId xmlns:a16="http://schemas.microsoft.com/office/drawing/2014/main" id="{00000000-0008-0000-0E00-0000CB020000}"/>
            </a:ext>
          </a:extLst>
        </xdr:cNvPr>
        <xdr:cNvSpPr/>
      </xdr:nvSpPr>
      <xdr:spPr>
        <a:xfrm>
          <a:off x="18605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69850</xdr:rowOff>
    </xdr:from>
    <xdr:to>
      <xdr:col>116</xdr:col>
      <xdr:colOff>114300</xdr:colOff>
      <xdr:row>84</xdr:row>
      <xdr:rowOff>0</xdr:rowOff>
    </xdr:to>
    <xdr:sp macro="" textlink="">
      <xdr:nvSpPr>
        <xdr:cNvPr id="721" name="楕円 720">
          <a:extLst>
            <a:ext uri="{FF2B5EF4-FFF2-40B4-BE49-F238E27FC236}">
              <a16:creationId xmlns:a16="http://schemas.microsoft.com/office/drawing/2014/main" id="{00000000-0008-0000-0E00-0000D1020000}"/>
            </a:ext>
          </a:extLst>
        </xdr:cNvPr>
        <xdr:cNvSpPr/>
      </xdr:nvSpPr>
      <xdr:spPr>
        <a:xfrm>
          <a:off x="221107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92727</xdr:rowOff>
    </xdr:from>
    <xdr:ext cx="469744" cy="259045"/>
    <xdr:sp macro="" textlink="">
      <xdr:nvSpPr>
        <xdr:cNvPr id="722" name="【児童館】&#10;一人当たり面積該当値テキスト">
          <a:extLst>
            <a:ext uri="{FF2B5EF4-FFF2-40B4-BE49-F238E27FC236}">
              <a16:creationId xmlns:a16="http://schemas.microsoft.com/office/drawing/2014/main" id="{00000000-0008-0000-0E00-0000D2020000}"/>
            </a:ext>
          </a:extLst>
        </xdr:cNvPr>
        <xdr:cNvSpPr txBox="1"/>
      </xdr:nvSpPr>
      <xdr:spPr>
        <a:xfrm>
          <a:off x="22199600"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69850</xdr:rowOff>
    </xdr:from>
    <xdr:to>
      <xdr:col>112</xdr:col>
      <xdr:colOff>38100</xdr:colOff>
      <xdr:row>84</xdr:row>
      <xdr:rowOff>0</xdr:rowOff>
    </xdr:to>
    <xdr:sp macro="" textlink="">
      <xdr:nvSpPr>
        <xdr:cNvPr id="723" name="楕円 722">
          <a:extLst>
            <a:ext uri="{FF2B5EF4-FFF2-40B4-BE49-F238E27FC236}">
              <a16:creationId xmlns:a16="http://schemas.microsoft.com/office/drawing/2014/main" id="{00000000-0008-0000-0E00-0000D3020000}"/>
            </a:ext>
          </a:extLst>
        </xdr:cNvPr>
        <xdr:cNvSpPr/>
      </xdr:nvSpPr>
      <xdr:spPr>
        <a:xfrm>
          <a:off x="212725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120650</xdr:rowOff>
    </xdr:from>
    <xdr:to>
      <xdr:col>116</xdr:col>
      <xdr:colOff>63500</xdr:colOff>
      <xdr:row>83</xdr:row>
      <xdr:rowOff>120650</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a:off x="21323300" y="1435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69850</xdr:rowOff>
    </xdr:from>
    <xdr:to>
      <xdr:col>107</xdr:col>
      <xdr:colOff>101600</xdr:colOff>
      <xdr:row>84</xdr:row>
      <xdr:rowOff>0</xdr:rowOff>
    </xdr:to>
    <xdr:sp macro="" textlink="">
      <xdr:nvSpPr>
        <xdr:cNvPr id="725" name="楕円 724">
          <a:extLst>
            <a:ext uri="{FF2B5EF4-FFF2-40B4-BE49-F238E27FC236}">
              <a16:creationId xmlns:a16="http://schemas.microsoft.com/office/drawing/2014/main" id="{00000000-0008-0000-0E00-0000D5020000}"/>
            </a:ext>
          </a:extLst>
        </xdr:cNvPr>
        <xdr:cNvSpPr/>
      </xdr:nvSpPr>
      <xdr:spPr>
        <a:xfrm>
          <a:off x="203835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120650</xdr:rowOff>
    </xdr:from>
    <xdr:to>
      <xdr:col>111</xdr:col>
      <xdr:colOff>177800</xdr:colOff>
      <xdr:row>83</xdr:row>
      <xdr:rowOff>120650</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a:off x="20434300" y="1435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727" name="楕円 726">
          <a:extLst>
            <a:ext uri="{FF2B5EF4-FFF2-40B4-BE49-F238E27FC236}">
              <a16:creationId xmlns:a16="http://schemas.microsoft.com/office/drawing/2014/main" id="{00000000-0008-0000-0E00-0000D7020000}"/>
            </a:ext>
          </a:extLst>
        </xdr:cNvPr>
        <xdr:cNvSpPr/>
      </xdr:nvSpPr>
      <xdr:spPr>
        <a:xfrm>
          <a:off x="19494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120650</xdr:rowOff>
    </xdr:from>
    <xdr:to>
      <xdr:col>107</xdr:col>
      <xdr:colOff>50800</xdr:colOff>
      <xdr:row>83</xdr:row>
      <xdr:rowOff>133350</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flipV="1">
          <a:off x="19545300" y="14351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82550</xdr:rowOff>
    </xdr:from>
    <xdr:to>
      <xdr:col>98</xdr:col>
      <xdr:colOff>38100</xdr:colOff>
      <xdr:row>84</xdr:row>
      <xdr:rowOff>12700</xdr:rowOff>
    </xdr:to>
    <xdr:sp macro="" textlink="">
      <xdr:nvSpPr>
        <xdr:cNvPr id="729" name="楕円 728">
          <a:extLst>
            <a:ext uri="{FF2B5EF4-FFF2-40B4-BE49-F238E27FC236}">
              <a16:creationId xmlns:a16="http://schemas.microsoft.com/office/drawing/2014/main" id="{00000000-0008-0000-0E00-0000D9020000}"/>
            </a:ext>
          </a:extLst>
        </xdr:cNvPr>
        <xdr:cNvSpPr/>
      </xdr:nvSpPr>
      <xdr:spPr>
        <a:xfrm>
          <a:off x="18605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133350</xdr:rowOff>
    </xdr:from>
    <xdr:to>
      <xdr:col>102</xdr:col>
      <xdr:colOff>114300</xdr:colOff>
      <xdr:row>83</xdr:row>
      <xdr:rowOff>133350</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a:off x="18656300" y="1436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731" name="n_1aveValue【児童館】&#10;一人当たり面積">
          <a:extLst>
            <a:ext uri="{FF2B5EF4-FFF2-40B4-BE49-F238E27FC236}">
              <a16:creationId xmlns:a16="http://schemas.microsoft.com/office/drawing/2014/main" id="{00000000-0008-0000-0E00-0000DB020000}"/>
            </a:ext>
          </a:extLst>
        </xdr:cNvPr>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732" name="n_2aveValue【児童館】&#10;一人当たり面積">
          <a:extLst>
            <a:ext uri="{FF2B5EF4-FFF2-40B4-BE49-F238E27FC236}">
              <a16:creationId xmlns:a16="http://schemas.microsoft.com/office/drawing/2014/main" id="{00000000-0008-0000-0E00-0000DC020000}"/>
            </a:ext>
          </a:extLst>
        </xdr:cNvPr>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92727</xdr:rowOff>
    </xdr:from>
    <xdr:ext cx="469744" cy="259045"/>
    <xdr:sp macro="" textlink="">
      <xdr:nvSpPr>
        <xdr:cNvPr id="733" name="n_3aveValue【児童館】&#10;一人当たり面積">
          <a:extLst>
            <a:ext uri="{FF2B5EF4-FFF2-40B4-BE49-F238E27FC236}">
              <a16:creationId xmlns:a16="http://schemas.microsoft.com/office/drawing/2014/main" id="{00000000-0008-0000-0E00-0000DD020000}"/>
            </a:ext>
          </a:extLst>
        </xdr:cNvPr>
        <xdr:cNvSpPr txBox="1"/>
      </xdr:nvSpPr>
      <xdr:spPr>
        <a:xfrm>
          <a:off x="193104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105427</xdr:rowOff>
    </xdr:from>
    <xdr:ext cx="469744" cy="259045"/>
    <xdr:sp macro="" textlink="">
      <xdr:nvSpPr>
        <xdr:cNvPr id="734" name="n_4aveValue【児童館】&#10;一人当たり面積">
          <a:extLst>
            <a:ext uri="{FF2B5EF4-FFF2-40B4-BE49-F238E27FC236}">
              <a16:creationId xmlns:a16="http://schemas.microsoft.com/office/drawing/2014/main" id="{00000000-0008-0000-0E00-0000DE020000}"/>
            </a:ext>
          </a:extLst>
        </xdr:cNvPr>
        <xdr:cNvSpPr txBox="1"/>
      </xdr:nvSpPr>
      <xdr:spPr>
        <a:xfrm>
          <a:off x="184214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16527</xdr:rowOff>
    </xdr:from>
    <xdr:ext cx="469744" cy="259045"/>
    <xdr:sp macro="" textlink="">
      <xdr:nvSpPr>
        <xdr:cNvPr id="735" name="n_1mainValue【児童館】&#10;一人当たり面積">
          <a:extLst>
            <a:ext uri="{FF2B5EF4-FFF2-40B4-BE49-F238E27FC236}">
              <a16:creationId xmlns:a16="http://schemas.microsoft.com/office/drawing/2014/main" id="{00000000-0008-0000-0E00-0000DF020000}"/>
            </a:ext>
          </a:extLst>
        </xdr:cNvPr>
        <xdr:cNvSpPr txBox="1"/>
      </xdr:nvSpPr>
      <xdr:spPr>
        <a:xfrm>
          <a:off x="21075727"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16527</xdr:rowOff>
    </xdr:from>
    <xdr:ext cx="469744" cy="259045"/>
    <xdr:sp macro="" textlink="">
      <xdr:nvSpPr>
        <xdr:cNvPr id="736" name="n_2mainValue【児童館】&#10;一人当たり面積">
          <a:extLst>
            <a:ext uri="{FF2B5EF4-FFF2-40B4-BE49-F238E27FC236}">
              <a16:creationId xmlns:a16="http://schemas.microsoft.com/office/drawing/2014/main" id="{00000000-0008-0000-0E00-0000E0020000}"/>
            </a:ext>
          </a:extLst>
        </xdr:cNvPr>
        <xdr:cNvSpPr txBox="1"/>
      </xdr:nvSpPr>
      <xdr:spPr>
        <a:xfrm>
          <a:off x="20199427"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29227</xdr:rowOff>
    </xdr:from>
    <xdr:ext cx="469744" cy="259045"/>
    <xdr:sp macro="" textlink="">
      <xdr:nvSpPr>
        <xdr:cNvPr id="737" name="n_3mainValue【児童館】&#10;一人当たり面積">
          <a:extLst>
            <a:ext uri="{FF2B5EF4-FFF2-40B4-BE49-F238E27FC236}">
              <a16:creationId xmlns:a16="http://schemas.microsoft.com/office/drawing/2014/main" id="{00000000-0008-0000-0E00-0000E1020000}"/>
            </a:ext>
          </a:extLst>
        </xdr:cNvPr>
        <xdr:cNvSpPr txBox="1"/>
      </xdr:nvSpPr>
      <xdr:spPr>
        <a:xfrm>
          <a:off x="19310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738" name="n_4mainValue【児童館】&#10;一人当たり面積">
          <a:extLst>
            <a:ext uri="{FF2B5EF4-FFF2-40B4-BE49-F238E27FC236}">
              <a16:creationId xmlns:a16="http://schemas.microsoft.com/office/drawing/2014/main" id="{00000000-0008-0000-0E00-0000E2020000}"/>
            </a:ext>
          </a:extLst>
        </xdr:cNvPr>
        <xdr:cNvSpPr txBox="1"/>
      </xdr:nvSpPr>
      <xdr:spPr>
        <a:xfrm>
          <a:off x="18421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00000000-0008-0000-0E00-0000E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a:extLst>
            <a:ext uri="{FF2B5EF4-FFF2-40B4-BE49-F238E27FC236}">
              <a16:creationId xmlns:a16="http://schemas.microsoft.com/office/drawing/2014/main" id="{00000000-0008-0000-0E00-0000FB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flipV="1">
          <a:off x="16318864" y="1725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5" name="【公民館】&#10;有形固定資産減価償却率最小値テキスト">
          <a:extLst>
            <a:ext uri="{FF2B5EF4-FFF2-40B4-BE49-F238E27FC236}">
              <a16:creationId xmlns:a16="http://schemas.microsoft.com/office/drawing/2014/main" id="{00000000-0008-0000-0E00-0000FD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767" name="【公民館】&#10;有形固定資産減価償却率最大値テキスト">
          <a:extLst>
            <a:ext uri="{FF2B5EF4-FFF2-40B4-BE49-F238E27FC236}">
              <a16:creationId xmlns:a16="http://schemas.microsoft.com/office/drawing/2014/main" id="{00000000-0008-0000-0E00-0000FF020000}"/>
            </a:ext>
          </a:extLst>
        </xdr:cNvPr>
        <xdr:cNvSpPr txBox="1"/>
      </xdr:nvSpPr>
      <xdr:spPr>
        <a:xfrm>
          <a:off x="16357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768" name="直線コネクタ 767">
          <a:extLst>
            <a:ext uri="{FF2B5EF4-FFF2-40B4-BE49-F238E27FC236}">
              <a16:creationId xmlns:a16="http://schemas.microsoft.com/office/drawing/2014/main" id="{00000000-0008-0000-0E00-000000030000}"/>
            </a:ext>
          </a:extLst>
        </xdr:cNvPr>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65876</xdr:rowOff>
    </xdr:from>
    <xdr:ext cx="405111" cy="259045"/>
    <xdr:sp macro="" textlink="">
      <xdr:nvSpPr>
        <xdr:cNvPr id="769" name="【公民館】&#10;有形固定資産減価償却率平均値テキスト">
          <a:extLst>
            <a:ext uri="{FF2B5EF4-FFF2-40B4-BE49-F238E27FC236}">
              <a16:creationId xmlns:a16="http://schemas.microsoft.com/office/drawing/2014/main" id="{00000000-0008-0000-0E00-000001030000}"/>
            </a:ext>
          </a:extLst>
        </xdr:cNvPr>
        <xdr:cNvSpPr txBox="1"/>
      </xdr:nvSpPr>
      <xdr:spPr>
        <a:xfrm>
          <a:off x="16357600" y="18068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770" name="フローチャート: 判断 769">
          <a:extLst>
            <a:ext uri="{FF2B5EF4-FFF2-40B4-BE49-F238E27FC236}">
              <a16:creationId xmlns:a16="http://schemas.microsoft.com/office/drawing/2014/main" id="{00000000-0008-0000-0E00-000002030000}"/>
            </a:ext>
          </a:extLst>
        </xdr:cNvPr>
        <xdr:cNvSpPr/>
      </xdr:nvSpPr>
      <xdr:spPr>
        <a:xfrm>
          <a:off x="162687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77651</xdr:rowOff>
    </xdr:from>
    <xdr:to>
      <xdr:col>81</xdr:col>
      <xdr:colOff>101600</xdr:colOff>
      <xdr:row>106</xdr:row>
      <xdr:rowOff>7801</xdr:rowOff>
    </xdr:to>
    <xdr:sp macro="" textlink="">
      <xdr:nvSpPr>
        <xdr:cNvPr id="771" name="フローチャート: 判断 770">
          <a:extLst>
            <a:ext uri="{FF2B5EF4-FFF2-40B4-BE49-F238E27FC236}">
              <a16:creationId xmlns:a16="http://schemas.microsoft.com/office/drawing/2014/main" id="{00000000-0008-0000-0E00-000003030000}"/>
            </a:ext>
          </a:extLst>
        </xdr:cNvPr>
        <xdr:cNvSpPr/>
      </xdr:nvSpPr>
      <xdr:spPr>
        <a:xfrm>
          <a:off x="15430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772" name="フローチャート: 判断 771">
          <a:extLst>
            <a:ext uri="{FF2B5EF4-FFF2-40B4-BE49-F238E27FC236}">
              <a16:creationId xmlns:a16="http://schemas.microsoft.com/office/drawing/2014/main" id="{00000000-0008-0000-0E00-000004030000}"/>
            </a:ext>
          </a:extLst>
        </xdr:cNvPr>
        <xdr:cNvSpPr/>
      </xdr:nvSpPr>
      <xdr:spPr>
        <a:xfrm>
          <a:off x="14541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773" name="フローチャート: 判断 772">
          <a:extLst>
            <a:ext uri="{FF2B5EF4-FFF2-40B4-BE49-F238E27FC236}">
              <a16:creationId xmlns:a16="http://schemas.microsoft.com/office/drawing/2014/main" id="{00000000-0008-0000-0E00-000005030000}"/>
            </a:ext>
          </a:extLst>
        </xdr:cNvPr>
        <xdr:cNvSpPr/>
      </xdr:nvSpPr>
      <xdr:spPr>
        <a:xfrm>
          <a:off x="1365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774" name="フローチャート: 判断 773">
          <a:extLst>
            <a:ext uri="{FF2B5EF4-FFF2-40B4-BE49-F238E27FC236}">
              <a16:creationId xmlns:a16="http://schemas.microsoft.com/office/drawing/2014/main" id="{00000000-0008-0000-0E00-000006030000}"/>
            </a:ext>
          </a:extLst>
        </xdr:cNvPr>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E00-00000A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E00-00000B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780" name="楕円 779">
          <a:extLst>
            <a:ext uri="{FF2B5EF4-FFF2-40B4-BE49-F238E27FC236}">
              <a16:creationId xmlns:a16="http://schemas.microsoft.com/office/drawing/2014/main" id="{00000000-0008-0000-0E00-00000C030000}"/>
            </a:ext>
          </a:extLst>
        </xdr:cNvPr>
        <xdr:cNvSpPr/>
      </xdr:nvSpPr>
      <xdr:spPr>
        <a:xfrm>
          <a:off x="16268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59707</xdr:rowOff>
    </xdr:from>
    <xdr:ext cx="405111" cy="259045"/>
    <xdr:sp macro="" textlink="">
      <xdr:nvSpPr>
        <xdr:cNvPr id="781" name="【公民館】&#10;有形固定資産減価償却率該当値テキスト">
          <a:extLst>
            <a:ext uri="{FF2B5EF4-FFF2-40B4-BE49-F238E27FC236}">
              <a16:creationId xmlns:a16="http://schemas.microsoft.com/office/drawing/2014/main" id="{00000000-0008-0000-0E00-00000D030000}"/>
            </a:ext>
          </a:extLst>
        </xdr:cNvPr>
        <xdr:cNvSpPr txBox="1"/>
      </xdr:nvSpPr>
      <xdr:spPr>
        <a:xfrm>
          <a:off x="16357600" y="1789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7438</xdr:rowOff>
    </xdr:from>
    <xdr:to>
      <xdr:col>81</xdr:col>
      <xdr:colOff>101600</xdr:colOff>
      <xdr:row>105</xdr:row>
      <xdr:rowOff>109038</xdr:rowOff>
    </xdr:to>
    <xdr:sp macro="" textlink="">
      <xdr:nvSpPr>
        <xdr:cNvPr id="782" name="楕円 781">
          <a:extLst>
            <a:ext uri="{FF2B5EF4-FFF2-40B4-BE49-F238E27FC236}">
              <a16:creationId xmlns:a16="http://schemas.microsoft.com/office/drawing/2014/main" id="{00000000-0008-0000-0E00-00000E030000}"/>
            </a:ext>
          </a:extLst>
        </xdr:cNvPr>
        <xdr:cNvSpPr/>
      </xdr:nvSpPr>
      <xdr:spPr>
        <a:xfrm>
          <a:off x="15430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58238</xdr:rowOff>
    </xdr:from>
    <xdr:to>
      <xdr:col>85</xdr:col>
      <xdr:colOff>127000</xdr:colOff>
      <xdr:row>105</xdr:row>
      <xdr:rowOff>87630</xdr:rowOff>
    </xdr:to>
    <xdr:cxnSp macro="">
      <xdr:nvCxnSpPr>
        <xdr:cNvPr id="783" name="直線コネクタ 782">
          <a:extLst>
            <a:ext uri="{FF2B5EF4-FFF2-40B4-BE49-F238E27FC236}">
              <a16:creationId xmlns:a16="http://schemas.microsoft.com/office/drawing/2014/main" id="{00000000-0008-0000-0E00-00000F030000}"/>
            </a:ext>
          </a:extLst>
        </xdr:cNvPr>
        <xdr:cNvCxnSpPr/>
      </xdr:nvCxnSpPr>
      <xdr:spPr>
        <a:xfrm>
          <a:off x="15481300" y="18060488"/>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784" name="楕円 783">
          <a:extLst>
            <a:ext uri="{FF2B5EF4-FFF2-40B4-BE49-F238E27FC236}">
              <a16:creationId xmlns:a16="http://schemas.microsoft.com/office/drawing/2014/main" id="{00000000-0008-0000-0E00-000010030000}"/>
            </a:ext>
          </a:extLst>
        </xdr:cNvPr>
        <xdr:cNvSpPr/>
      </xdr:nvSpPr>
      <xdr:spPr>
        <a:xfrm>
          <a:off x="14541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32113</xdr:rowOff>
    </xdr:from>
    <xdr:to>
      <xdr:col>81</xdr:col>
      <xdr:colOff>50800</xdr:colOff>
      <xdr:row>105</xdr:row>
      <xdr:rowOff>58238</xdr:rowOff>
    </xdr:to>
    <xdr:cxnSp macro="">
      <xdr:nvCxnSpPr>
        <xdr:cNvPr id="785" name="直線コネクタ 784">
          <a:extLst>
            <a:ext uri="{FF2B5EF4-FFF2-40B4-BE49-F238E27FC236}">
              <a16:creationId xmlns:a16="http://schemas.microsoft.com/office/drawing/2014/main" id="{00000000-0008-0000-0E00-000011030000}"/>
            </a:ext>
          </a:extLst>
        </xdr:cNvPr>
        <xdr:cNvCxnSpPr/>
      </xdr:nvCxnSpPr>
      <xdr:spPr>
        <a:xfrm>
          <a:off x="14592300" y="1803436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121738</xdr:rowOff>
    </xdr:from>
    <xdr:to>
      <xdr:col>72</xdr:col>
      <xdr:colOff>38100</xdr:colOff>
      <xdr:row>105</xdr:row>
      <xdr:rowOff>51888</xdr:rowOff>
    </xdr:to>
    <xdr:sp macro="" textlink="">
      <xdr:nvSpPr>
        <xdr:cNvPr id="786" name="楕円 785">
          <a:extLst>
            <a:ext uri="{FF2B5EF4-FFF2-40B4-BE49-F238E27FC236}">
              <a16:creationId xmlns:a16="http://schemas.microsoft.com/office/drawing/2014/main" id="{00000000-0008-0000-0E00-000012030000}"/>
            </a:ext>
          </a:extLst>
        </xdr:cNvPr>
        <xdr:cNvSpPr/>
      </xdr:nvSpPr>
      <xdr:spPr>
        <a:xfrm>
          <a:off x="13652500" y="179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1088</xdr:rowOff>
    </xdr:from>
    <xdr:to>
      <xdr:col>76</xdr:col>
      <xdr:colOff>114300</xdr:colOff>
      <xdr:row>105</xdr:row>
      <xdr:rowOff>32113</xdr:rowOff>
    </xdr:to>
    <xdr:cxnSp macro="">
      <xdr:nvCxnSpPr>
        <xdr:cNvPr id="787" name="直線コネクタ 786">
          <a:extLst>
            <a:ext uri="{FF2B5EF4-FFF2-40B4-BE49-F238E27FC236}">
              <a16:creationId xmlns:a16="http://schemas.microsoft.com/office/drawing/2014/main" id="{00000000-0008-0000-0E00-000013030000}"/>
            </a:ext>
          </a:extLst>
        </xdr:cNvPr>
        <xdr:cNvCxnSpPr/>
      </xdr:nvCxnSpPr>
      <xdr:spPr>
        <a:xfrm>
          <a:off x="13703300" y="1800333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92348</xdr:rowOff>
    </xdr:from>
    <xdr:to>
      <xdr:col>67</xdr:col>
      <xdr:colOff>101600</xdr:colOff>
      <xdr:row>105</xdr:row>
      <xdr:rowOff>22498</xdr:rowOff>
    </xdr:to>
    <xdr:sp macro="" textlink="">
      <xdr:nvSpPr>
        <xdr:cNvPr id="788" name="楕円 787">
          <a:extLst>
            <a:ext uri="{FF2B5EF4-FFF2-40B4-BE49-F238E27FC236}">
              <a16:creationId xmlns:a16="http://schemas.microsoft.com/office/drawing/2014/main" id="{00000000-0008-0000-0E00-000014030000}"/>
            </a:ext>
          </a:extLst>
        </xdr:cNvPr>
        <xdr:cNvSpPr/>
      </xdr:nvSpPr>
      <xdr:spPr>
        <a:xfrm>
          <a:off x="127635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143148</xdr:rowOff>
    </xdr:from>
    <xdr:to>
      <xdr:col>71</xdr:col>
      <xdr:colOff>177800</xdr:colOff>
      <xdr:row>105</xdr:row>
      <xdr:rowOff>1088</xdr:rowOff>
    </xdr:to>
    <xdr:cxnSp macro="">
      <xdr:nvCxnSpPr>
        <xdr:cNvPr id="789" name="直線コネクタ 788">
          <a:extLst>
            <a:ext uri="{FF2B5EF4-FFF2-40B4-BE49-F238E27FC236}">
              <a16:creationId xmlns:a16="http://schemas.microsoft.com/office/drawing/2014/main" id="{00000000-0008-0000-0E00-000015030000}"/>
            </a:ext>
          </a:extLst>
        </xdr:cNvPr>
        <xdr:cNvCxnSpPr/>
      </xdr:nvCxnSpPr>
      <xdr:spPr>
        <a:xfrm>
          <a:off x="12814300" y="1797394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170378</xdr:rowOff>
    </xdr:from>
    <xdr:ext cx="405111" cy="259045"/>
    <xdr:sp macro="" textlink="">
      <xdr:nvSpPr>
        <xdr:cNvPr id="790" name="n_1aveValue【公民館】&#10;有形固定資産減価償却率">
          <a:extLst>
            <a:ext uri="{FF2B5EF4-FFF2-40B4-BE49-F238E27FC236}">
              <a16:creationId xmlns:a16="http://schemas.microsoft.com/office/drawing/2014/main" id="{00000000-0008-0000-0E00-000016030000}"/>
            </a:ext>
          </a:extLst>
        </xdr:cNvPr>
        <xdr:cNvSpPr txBox="1"/>
      </xdr:nvSpPr>
      <xdr:spPr>
        <a:xfrm>
          <a:off x="152660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163847</xdr:rowOff>
    </xdr:from>
    <xdr:ext cx="405111" cy="259045"/>
    <xdr:sp macro="" textlink="">
      <xdr:nvSpPr>
        <xdr:cNvPr id="791" name="n_2aveValue【公民館】&#10;有形固定資産減価償却率">
          <a:extLst>
            <a:ext uri="{FF2B5EF4-FFF2-40B4-BE49-F238E27FC236}">
              <a16:creationId xmlns:a16="http://schemas.microsoft.com/office/drawing/2014/main" id="{00000000-0008-0000-0E00-000017030000}"/>
            </a:ext>
          </a:extLst>
        </xdr:cNvPr>
        <xdr:cNvSpPr txBox="1"/>
      </xdr:nvSpPr>
      <xdr:spPr>
        <a:xfrm>
          <a:off x="14389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145885</xdr:rowOff>
    </xdr:from>
    <xdr:ext cx="405111" cy="259045"/>
    <xdr:sp macro="" textlink="">
      <xdr:nvSpPr>
        <xdr:cNvPr id="792" name="n_3aveValue【公民館】&#10;有形固定資産減価償却率">
          <a:extLst>
            <a:ext uri="{FF2B5EF4-FFF2-40B4-BE49-F238E27FC236}">
              <a16:creationId xmlns:a16="http://schemas.microsoft.com/office/drawing/2014/main" id="{00000000-0008-0000-0E00-000018030000}"/>
            </a:ext>
          </a:extLst>
        </xdr:cNvPr>
        <xdr:cNvSpPr txBox="1"/>
      </xdr:nvSpPr>
      <xdr:spPr>
        <a:xfrm>
          <a:off x="13500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140988</xdr:rowOff>
    </xdr:from>
    <xdr:ext cx="405111" cy="259045"/>
    <xdr:sp macro="" textlink="">
      <xdr:nvSpPr>
        <xdr:cNvPr id="793" name="n_4aveValue【公民館】&#10;有形固定資産減価償却率">
          <a:extLst>
            <a:ext uri="{FF2B5EF4-FFF2-40B4-BE49-F238E27FC236}">
              <a16:creationId xmlns:a16="http://schemas.microsoft.com/office/drawing/2014/main" id="{00000000-0008-0000-0E00-000019030000}"/>
            </a:ext>
          </a:extLst>
        </xdr:cNvPr>
        <xdr:cNvSpPr txBox="1"/>
      </xdr:nvSpPr>
      <xdr:spPr>
        <a:xfrm>
          <a:off x="12611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125565</xdr:rowOff>
    </xdr:from>
    <xdr:ext cx="405111" cy="259045"/>
    <xdr:sp macro="" textlink="">
      <xdr:nvSpPr>
        <xdr:cNvPr id="794" name="n_1mainValue【公民館】&#10;有形固定資産減価償却率">
          <a:extLst>
            <a:ext uri="{FF2B5EF4-FFF2-40B4-BE49-F238E27FC236}">
              <a16:creationId xmlns:a16="http://schemas.microsoft.com/office/drawing/2014/main" id="{00000000-0008-0000-0E00-00001A030000}"/>
            </a:ext>
          </a:extLst>
        </xdr:cNvPr>
        <xdr:cNvSpPr txBox="1"/>
      </xdr:nvSpPr>
      <xdr:spPr>
        <a:xfrm>
          <a:off x="152660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795" name="n_2mainValue【公民館】&#10;有形固定資産減価償却率">
          <a:extLst>
            <a:ext uri="{FF2B5EF4-FFF2-40B4-BE49-F238E27FC236}">
              <a16:creationId xmlns:a16="http://schemas.microsoft.com/office/drawing/2014/main" id="{00000000-0008-0000-0E00-00001B030000}"/>
            </a:ext>
          </a:extLst>
        </xdr:cNvPr>
        <xdr:cNvSpPr txBox="1"/>
      </xdr:nvSpPr>
      <xdr:spPr>
        <a:xfrm>
          <a:off x="14389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68415</xdr:rowOff>
    </xdr:from>
    <xdr:ext cx="405111" cy="259045"/>
    <xdr:sp macro="" textlink="">
      <xdr:nvSpPr>
        <xdr:cNvPr id="796" name="n_3mainValue【公民館】&#10;有形固定資産減価償却率">
          <a:extLst>
            <a:ext uri="{FF2B5EF4-FFF2-40B4-BE49-F238E27FC236}">
              <a16:creationId xmlns:a16="http://schemas.microsoft.com/office/drawing/2014/main" id="{00000000-0008-0000-0E00-00001C030000}"/>
            </a:ext>
          </a:extLst>
        </xdr:cNvPr>
        <xdr:cNvSpPr txBox="1"/>
      </xdr:nvSpPr>
      <xdr:spPr>
        <a:xfrm>
          <a:off x="13500744" y="1772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39025</xdr:rowOff>
    </xdr:from>
    <xdr:ext cx="405111" cy="259045"/>
    <xdr:sp macro="" textlink="">
      <xdr:nvSpPr>
        <xdr:cNvPr id="797" name="n_4mainValue【公民館】&#10;有形固定資産減価償却率">
          <a:extLst>
            <a:ext uri="{FF2B5EF4-FFF2-40B4-BE49-F238E27FC236}">
              <a16:creationId xmlns:a16="http://schemas.microsoft.com/office/drawing/2014/main" id="{00000000-0008-0000-0E00-00001D030000}"/>
            </a:ext>
          </a:extLst>
        </xdr:cNvPr>
        <xdr:cNvSpPr txBox="1"/>
      </xdr:nvSpPr>
      <xdr:spPr>
        <a:xfrm>
          <a:off x="12611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3" name="正方形/長方形 802">
          <a:extLst>
            <a:ext uri="{FF2B5EF4-FFF2-40B4-BE49-F238E27FC236}">
              <a16:creationId xmlns:a16="http://schemas.microsoft.com/office/drawing/2014/main" id="{00000000-0008-0000-0E00-000023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4" name="正方形/長方形 803">
          <a:extLst>
            <a:ext uri="{FF2B5EF4-FFF2-40B4-BE49-F238E27FC236}">
              <a16:creationId xmlns:a16="http://schemas.microsoft.com/office/drawing/2014/main" id="{00000000-0008-0000-0E00-000024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5" name="正方形/長方形 804">
          <a:extLst>
            <a:ext uri="{FF2B5EF4-FFF2-40B4-BE49-F238E27FC236}">
              <a16:creationId xmlns:a16="http://schemas.microsoft.com/office/drawing/2014/main" id="{00000000-0008-0000-0E00-000025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6" name="テキスト ボックス 805">
          <a:extLst>
            <a:ext uri="{FF2B5EF4-FFF2-40B4-BE49-F238E27FC236}">
              <a16:creationId xmlns:a16="http://schemas.microsoft.com/office/drawing/2014/main" id="{00000000-0008-0000-0E00-000026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7" name="直線コネクタ 806">
          <a:extLst>
            <a:ext uri="{FF2B5EF4-FFF2-40B4-BE49-F238E27FC236}">
              <a16:creationId xmlns:a16="http://schemas.microsoft.com/office/drawing/2014/main" id="{00000000-0008-0000-0E00-000027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9" name="テキスト ボックス 808">
          <a:extLst>
            <a:ext uri="{FF2B5EF4-FFF2-40B4-BE49-F238E27FC236}">
              <a16:creationId xmlns:a16="http://schemas.microsoft.com/office/drawing/2014/main" id="{00000000-0008-0000-0E00-000029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2" name="直線コネクタ 811">
          <a:extLst>
            <a:ext uri="{FF2B5EF4-FFF2-40B4-BE49-F238E27FC236}">
              <a16:creationId xmlns:a16="http://schemas.microsoft.com/office/drawing/2014/main" id="{00000000-0008-0000-0E00-00002C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4" name="直線コネクタ 813">
          <a:extLst>
            <a:ext uri="{FF2B5EF4-FFF2-40B4-BE49-F238E27FC236}">
              <a16:creationId xmlns:a16="http://schemas.microsoft.com/office/drawing/2014/main" id="{00000000-0008-0000-0E00-00002E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6" name="直線コネクタ 815">
          <a:extLst>
            <a:ext uri="{FF2B5EF4-FFF2-40B4-BE49-F238E27FC236}">
              <a16:creationId xmlns:a16="http://schemas.microsoft.com/office/drawing/2014/main" id="{00000000-0008-0000-0E00-000030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7" name="テキスト ボックス 816">
          <a:extLst>
            <a:ext uri="{FF2B5EF4-FFF2-40B4-BE49-F238E27FC236}">
              <a16:creationId xmlns:a16="http://schemas.microsoft.com/office/drawing/2014/main" id="{00000000-0008-0000-0E00-000031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8" name="直線コネクタ 817">
          <a:extLst>
            <a:ext uri="{FF2B5EF4-FFF2-40B4-BE49-F238E27FC236}">
              <a16:creationId xmlns:a16="http://schemas.microsoft.com/office/drawing/2014/main" id="{00000000-0008-0000-0E00-000032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9" name="テキスト ボックス 818">
          <a:extLst>
            <a:ext uri="{FF2B5EF4-FFF2-40B4-BE49-F238E27FC236}">
              <a16:creationId xmlns:a16="http://schemas.microsoft.com/office/drawing/2014/main" id="{00000000-0008-0000-0E00-000033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id="{00000000-0008-0000-0E00-000034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id="{00000000-0008-0000-0E00-000035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a:extLst>
            <a:ext uri="{FF2B5EF4-FFF2-40B4-BE49-F238E27FC236}">
              <a16:creationId xmlns:a16="http://schemas.microsoft.com/office/drawing/2014/main" id="{00000000-0008-0000-0E00-000036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823" name="直線コネクタ 822">
          <a:extLst>
            <a:ext uri="{FF2B5EF4-FFF2-40B4-BE49-F238E27FC236}">
              <a16:creationId xmlns:a16="http://schemas.microsoft.com/office/drawing/2014/main" id="{00000000-0008-0000-0E00-000037030000}"/>
            </a:ext>
          </a:extLst>
        </xdr:cNvPr>
        <xdr:cNvCxnSpPr/>
      </xdr:nvCxnSpPr>
      <xdr:spPr>
        <a:xfrm flipV="1">
          <a:off x="22160864" y="1727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824" name="【公民館】&#10;一人当たり面積最小値テキスト">
          <a:extLst>
            <a:ext uri="{FF2B5EF4-FFF2-40B4-BE49-F238E27FC236}">
              <a16:creationId xmlns:a16="http://schemas.microsoft.com/office/drawing/2014/main" id="{00000000-0008-0000-0E00-000038030000}"/>
            </a:ext>
          </a:extLst>
        </xdr:cNvPr>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825" name="直線コネクタ 824">
          <a:extLst>
            <a:ext uri="{FF2B5EF4-FFF2-40B4-BE49-F238E27FC236}">
              <a16:creationId xmlns:a16="http://schemas.microsoft.com/office/drawing/2014/main" id="{00000000-0008-0000-0E00-000039030000}"/>
            </a:ext>
          </a:extLst>
        </xdr:cNvPr>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826" name="【公民館】&#10;一人当たり面積最大値テキスト">
          <a:extLst>
            <a:ext uri="{FF2B5EF4-FFF2-40B4-BE49-F238E27FC236}">
              <a16:creationId xmlns:a16="http://schemas.microsoft.com/office/drawing/2014/main" id="{00000000-0008-0000-0E00-00003A030000}"/>
            </a:ext>
          </a:extLst>
        </xdr:cNvPr>
        <xdr:cNvSpPr txBox="1"/>
      </xdr:nvSpPr>
      <xdr:spPr>
        <a:xfrm>
          <a:off x="22199600" y="1704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827" name="直線コネクタ 826">
          <a:extLst>
            <a:ext uri="{FF2B5EF4-FFF2-40B4-BE49-F238E27FC236}">
              <a16:creationId xmlns:a16="http://schemas.microsoft.com/office/drawing/2014/main" id="{00000000-0008-0000-0E00-00003B030000}"/>
            </a:ext>
          </a:extLst>
        </xdr:cNvPr>
        <xdr:cNvCxnSpPr/>
      </xdr:nvCxnSpPr>
      <xdr:spPr>
        <a:xfrm>
          <a:off x="22072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123389</xdr:rowOff>
    </xdr:from>
    <xdr:ext cx="469744" cy="259045"/>
    <xdr:sp macro="" textlink="">
      <xdr:nvSpPr>
        <xdr:cNvPr id="828" name="【公民館】&#10;一人当たり面積平均値テキスト">
          <a:extLst>
            <a:ext uri="{FF2B5EF4-FFF2-40B4-BE49-F238E27FC236}">
              <a16:creationId xmlns:a16="http://schemas.microsoft.com/office/drawing/2014/main" id="{00000000-0008-0000-0E00-00003C030000}"/>
            </a:ext>
          </a:extLst>
        </xdr:cNvPr>
        <xdr:cNvSpPr txBox="1"/>
      </xdr:nvSpPr>
      <xdr:spPr>
        <a:xfrm>
          <a:off x="22199600" y="18125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829" name="フローチャート: 判断 828">
          <a:extLst>
            <a:ext uri="{FF2B5EF4-FFF2-40B4-BE49-F238E27FC236}">
              <a16:creationId xmlns:a16="http://schemas.microsoft.com/office/drawing/2014/main" id="{00000000-0008-0000-0E00-00003D030000}"/>
            </a:ext>
          </a:extLst>
        </xdr:cNvPr>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830" name="フローチャート: 判断 829">
          <a:extLst>
            <a:ext uri="{FF2B5EF4-FFF2-40B4-BE49-F238E27FC236}">
              <a16:creationId xmlns:a16="http://schemas.microsoft.com/office/drawing/2014/main" id="{00000000-0008-0000-0E00-00003E030000}"/>
            </a:ext>
          </a:extLst>
        </xdr:cNvPr>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831" name="フローチャート: 判断 830">
          <a:extLst>
            <a:ext uri="{FF2B5EF4-FFF2-40B4-BE49-F238E27FC236}">
              <a16:creationId xmlns:a16="http://schemas.microsoft.com/office/drawing/2014/main" id="{00000000-0008-0000-0E00-00003F030000}"/>
            </a:ext>
          </a:extLst>
        </xdr:cNvPr>
        <xdr:cNvSpPr/>
      </xdr:nvSpPr>
      <xdr:spPr>
        <a:xfrm>
          <a:off x="20383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832" name="フローチャート: 判断 831">
          <a:extLst>
            <a:ext uri="{FF2B5EF4-FFF2-40B4-BE49-F238E27FC236}">
              <a16:creationId xmlns:a16="http://schemas.microsoft.com/office/drawing/2014/main" id="{00000000-0008-0000-0E00-000040030000}"/>
            </a:ext>
          </a:extLst>
        </xdr:cNvPr>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833" name="フローチャート: 判断 832">
          <a:extLst>
            <a:ext uri="{FF2B5EF4-FFF2-40B4-BE49-F238E27FC236}">
              <a16:creationId xmlns:a16="http://schemas.microsoft.com/office/drawing/2014/main" id="{00000000-0008-0000-0E00-000041030000}"/>
            </a:ext>
          </a:extLst>
        </xdr:cNvPr>
        <xdr:cNvSpPr/>
      </xdr:nvSpPr>
      <xdr:spPr>
        <a:xfrm>
          <a:off x="18605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E00-000042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E00-000043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E00-000044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E00-000045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E00-000046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48261</xdr:rowOff>
    </xdr:from>
    <xdr:to>
      <xdr:col>116</xdr:col>
      <xdr:colOff>114300</xdr:colOff>
      <xdr:row>108</xdr:row>
      <xdr:rowOff>149861</xdr:rowOff>
    </xdr:to>
    <xdr:sp macro="" textlink="">
      <xdr:nvSpPr>
        <xdr:cNvPr id="839" name="楕円 838">
          <a:extLst>
            <a:ext uri="{FF2B5EF4-FFF2-40B4-BE49-F238E27FC236}">
              <a16:creationId xmlns:a16="http://schemas.microsoft.com/office/drawing/2014/main" id="{00000000-0008-0000-0E00-000047030000}"/>
            </a:ext>
          </a:extLst>
        </xdr:cNvPr>
        <xdr:cNvSpPr/>
      </xdr:nvSpPr>
      <xdr:spPr>
        <a:xfrm>
          <a:off x="221107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134638</xdr:rowOff>
    </xdr:from>
    <xdr:ext cx="469744" cy="259045"/>
    <xdr:sp macro="" textlink="">
      <xdr:nvSpPr>
        <xdr:cNvPr id="840" name="【公民館】&#10;一人当たり面積該当値テキスト">
          <a:extLst>
            <a:ext uri="{FF2B5EF4-FFF2-40B4-BE49-F238E27FC236}">
              <a16:creationId xmlns:a16="http://schemas.microsoft.com/office/drawing/2014/main" id="{00000000-0008-0000-0E00-000048030000}"/>
            </a:ext>
          </a:extLst>
        </xdr:cNvPr>
        <xdr:cNvSpPr txBox="1"/>
      </xdr:nvSpPr>
      <xdr:spPr>
        <a:xfrm>
          <a:off x="22199600" y="1847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48261</xdr:rowOff>
    </xdr:from>
    <xdr:to>
      <xdr:col>112</xdr:col>
      <xdr:colOff>38100</xdr:colOff>
      <xdr:row>108</xdr:row>
      <xdr:rowOff>149861</xdr:rowOff>
    </xdr:to>
    <xdr:sp macro="" textlink="">
      <xdr:nvSpPr>
        <xdr:cNvPr id="841" name="楕円 840">
          <a:extLst>
            <a:ext uri="{FF2B5EF4-FFF2-40B4-BE49-F238E27FC236}">
              <a16:creationId xmlns:a16="http://schemas.microsoft.com/office/drawing/2014/main" id="{00000000-0008-0000-0E00-000049030000}"/>
            </a:ext>
          </a:extLst>
        </xdr:cNvPr>
        <xdr:cNvSpPr/>
      </xdr:nvSpPr>
      <xdr:spPr>
        <a:xfrm>
          <a:off x="21272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99061</xdr:rowOff>
    </xdr:from>
    <xdr:to>
      <xdr:col>116</xdr:col>
      <xdr:colOff>63500</xdr:colOff>
      <xdr:row>108</xdr:row>
      <xdr:rowOff>99061</xdr:rowOff>
    </xdr:to>
    <xdr:cxnSp macro="">
      <xdr:nvCxnSpPr>
        <xdr:cNvPr id="842" name="直線コネクタ 841">
          <a:extLst>
            <a:ext uri="{FF2B5EF4-FFF2-40B4-BE49-F238E27FC236}">
              <a16:creationId xmlns:a16="http://schemas.microsoft.com/office/drawing/2014/main" id="{00000000-0008-0000-0E00-00004A030000}"/>
            </a:ext>
          </a:extLst>
        </xdr:cNvPr>
        <xdr:cNvCxnSpPr/>
      </xdr:nvCxnSpPr>
      <xdr:spPr>
        <a:xfrm>
          <a:off x="21323300" y="186156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51526</xdr:rowOff>
    </xdr:from>
    <xdr:to>
      <xdr:col>107</xdr:col>
      <xdr:colOff>101600</xdr:colOff>
      <xdr:row>108</xdr:row>
      <xdr:rowOff>153126</xdr:rowOff>
    </xdr:to>
    <xdr:sp macro="" textlink="">
      <xdr:nvSpPr>
        <xdr:cNvPr id="843" name="楕円 842">
          <a:extLst>
            <a:ext uri="{FF2B5EF4-FFF2-40B4-BE49-F238E27FC236}">
              <a16:creationId xmlns:a16="http://schemas.microsoft.com/office/drawing/2014/main" id="{00000000-0008-0000-0E00-00004B030000}"/>
            </a:ext>
          </a:extLst>
        </xdr:cNvPr>
        <xdr:cNvSpPr/>
      </xdr:nvSpPr>
      <xdr:spPr>
        <a:xfrm>
          <a:off x="20383500" y="185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99061</xdr:rowOff>
    </xdr:from>
    <xdr:to>
      <xdr:col>111</xdr:col>
      <xdr:colOff>177800</xdr:colOff>
      <xdr:row>108</xdr:row>
      <xdr:rowOff>102326</xdr:rowOff>
    </xdr:to>
    <xdr:cxnSp macro="">
      <xdr:nvCxnSpPr>
        <xdr:cNvPr id="844" name="直線コネクタ 843">
          <a:extLst>
            <a:ext uri="{FF2B5EF4-FFF2-40B4-BE49-F238E27FC236}">
              <a16:creationId xmlns:a16="http://schemas.microsoft.com/office/drawing/2014/main" id="{00000000-0008-0000-0E00-00004C030000}"/>
            </a:ext>
          </a:extLst>
        </xdr:cNvPr>
        <xdr:cNvCxnSpPr/>
      </xdr:nvCxnSpPr>
      <xdr:spPr>
        <a:xfrm flipV="1">
          <a:off x="20434300" y="186156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51526</xdr:rowOff>
    </xdr:from>
    <xdr:to>
      <xdr:col>102</xdr:col>
      <xdr:colOff>165100</xdr:colOff>
      <xdr:row>108</xdr:row>
      <xdr:rowOff>153126</xdr:rowOff>
    </xdr:to>
    <xdr:sp macro="" textlink="">
      <xdr:nvSpPr>
        <xdr:cNvPr id="845" name="楕円 844">
          <a:extLst>
            <a:ext uri="{FF2B5EF4-FFF2-40B4-BE49-F238E27FC236}">
              <a16:creationId xmlns:a16="http://schemas.microsoft.com/office/drawing/2014/main" id="{00000000-0008-0000-0E00-00004D030000}"/>
            </a:ext>
          </a:extLst>
        </xdr:cNvPr>
        <xdr:cNvSpPr/>
      </xdr:nvSpPr>
      <xdr:spPr>
        <a:xfrm>
          <a:off x="19494500" y="185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102326</xdr:rowOff>
    </xdr:from>
    <xdr:to>
      <xdr:col>107</xdr:col>
      <xdr:colOff>50800</xdr:colOff>
      <xdr:row>108</xdr:row>
      <xdr:rowOff>102326</xdr:rowOff>
    </xdr:to>
    <xdr:cxnSp macro="">
      <xdr:nvCxnSpPr>
        <xdr:cNvPr id="846" name="直線コネクタ 845">
          <a:extLst>
            <a:ext uri="{FF2B5EF4-FFF2-40B4-BE49-F238E27FC236}">
              <a16:creationId xmlns:a16="http://schemas.microsoft.com/office/drawing/2014/main" id="{00000000-0008-0000-0E00-00004E030000}"/>
            </a:ext>
          </a:extLst>
        </xdr:cNvPr>
        <xdr:cNvCxnSpPr/>
      </xdr:nvCxnSpPr>
      <xdr:spPr>
        <a:xfrm>
          <a:off x="19545300" y="186189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51526</xdr:rowOff>
    </xdr:from>
    <xdr:to>
      <xdr:col>98</xdr:col>
      <xdr:colOff>38100</xdr:colOff>
      <xdr:row>108</xdr:row>
      <xdr:rowOff>153126</xdr:rowOff>
    </xdr:to>
    <xdr:sp macro="" textlink="">
      <xdr:nvSpPr>
        <xdr:cNvPr id="847" name="楕円 846">
          <a:extLst>
            <a:ext uri="{FF2B5EF4-FFF2-40B4-BE49-F238E27FC236}">
              <a16:creationId xmlns:a16="http://schemas.microsoft.com/office/drawing/2014/main" id="{00000000-0008-0000-0E00-00004F030000}"/>
            </a:ext>
          </a:extLst>
        </xdr:cNvPr>
        <xdr:cNvSpPr/>
      </xdr:nvSpPr>
      <xdr:spPr>
        <a:xfrm>
          <a:off x="18605500" y="185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102326</xdr:rowOff>
    </xdr:from>
    <xdr:to>
      <xdr:col>102</xdr:col>
      <xdr:colOff>114300</xdr:colOff>
      <xdr:row>108</xdr:row>
      <xdr:rowOff>102326</xdr:rowOff>
    </xdr:to>
    <xdr:cxnSp macro="">
      <xdr:nvCxnSpPr>
        <xdr:cNvPr id="848" name="直線コネクタ 847">
          <a:extLst>
            <a:ext uri="{FF2B5EF4-FFF2-40B4-BE49-F238E27FC236}">
              <a16:creationId xmlns:a16="http://schemas.microsoft.com/office/drawing/2014/main" id="{00000000-0008-0000-0E00-000050030000}"/>
            </a:ext>
          </a:extLst>
        </xdr:cNvPr>
        <xdr:cNvCxnSpPr/>
      </xdr:nvCxnSpPr>
      <xdr:spPr>
        <a:xfrm>
          <a:off x="18656300" y="186189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40657</xdr:rowOff>
    </xdr:from>
    <xdr:ext cx="469744" cy="259045"/>
    <xdr:sp macro="" textlink="">
      <xdr:nvSpPr>
        <xdr:cNvPr id="849" name="n_1aveValue【公民館】&#10;一人当たり面積">
          <a:extLst>
            <a:ext uri="{FF2B5EF4-FFF2-40B4-BE49-F238E27FC236}">
              <a16:creationId xmlns:a16="http://schemas.microsoft.com/office/drawing/2014/main" id="{00000000-0008-0000-0E00-000051030000}"/>
            </a:ext>
          </a:extLst>
        </xdr:cNvPr>
        <xdr:cNvSpPr txBox="1"/>
      </xdr:nvSpPr>
      <xdr:spPr>
        <a:xfrm>
          <a:off x="210757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53720</xdr:rowOff>
    </xdr:from>
    <xdr:ext cx="469744" cy="259045"/>
    <xdr:sp macro="" textlink="">
      <xdr:nvSpPr>
        <xdr:cNvPr id="850" name="n_2aveValue【公民館】&#10;一人当たり面積">
          <a:extLst>
            <a:ext uri="{FF2B5EF4-FFF2-40B4-BE49-F238E27FC236}">
              <a16:creationId xmlns:a16="http://schemas.microsoft.com/office/drawing/2014/main" id="{00000000-0008-0000-0E00-000052030000}"/>
            </a:ext>
          </a:extLst>
        </xdr:cNvPr>
        <xdr:cNvSpPr txBox="1"/>
      </xdr:nvSpPr>
      <xdr:spPr>
        <a:xfrm>
          <a:off x="20199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851" name="n_3aveValue【公民館】&#10;一人当たり面積">
          <a:extLst>
            <a:ext uri="{FF2B5EF4-FFF2-40B4-BE49-F238E27FC236}">
              <a16:creationId xmlns:a16="http://schemas.microsoft.com/office/drawing/2014/main" id="{00000000-0008-0000-0E00-000053030000}"/>
            </a:ext>
          </a:extLst>
        </xdr:cNvPr>
        <xdr:cNvSpPr txBox="1"/>
      </xdr:nvSpPr>
      <xdr:spPr>
        <a:xfrm>
          <a:off x="19310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30859</xdr:rowOff>
    </xdr:from>
    <xdr:ext cx="469744" cy="259045"/>
    <xdr:sp macro="" textlink="">
      <xdr:nvSpPr>
        <xdr:cNvPr id="852" name="n_4aveValue【公民館】&#10;一人当たり面積">
          <a:extLst>
            <a:ext uri="{FF2B5EF4-FFF2-40B4-BE49-F238E27FC236}">
              <a16:creationId xmlns:a16="http://schemas.microsoft.com/office/drawing/2014/main" id="{00000000-0008-0000-0E00-000054030000}"/>
            </a:ext>
          </a:extLst>
        </xdr:cNvPr>
        <xdr:cNvSpPr txBox="1"/>
      </xdr:nvSpPr>
      <xdr:spPr>
        <a:xfrm>
          <a:off x="18421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140988</xdr:rowOff>
    </xdr:from>
    <xdr:ext cx="469744" cy="259045"/>
    <xdr:sp macro="" textlink="">
      <xdr:nvSpPr>
        <xdr:cNvPr id="853" name="n_1mainValue【公民館】&#10;一人当たり面積">
          <a:extLst>
            <a:ext uri="{FF2B5EF4-FFF2-40B4-BE49-F238E27FC236}">
              <a16:creationId xmlns:a16="http://schemas.microsoft.com/office/drawing/2014/main" id="{00000000-0008-0000-0E00-000055030000}"/>
            </a:ext>
          </a:extLst>
        </xdr:cNvPr>
        <xdr:cNvSpPr txBox="1"/>
      </xdr:nvSpPr>
      <xdr:spPr>
        <a:xfrm>
          <a:off x="210757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144253</xdr:rowOff>
    </xdr:from>
    <xdr:ext cx="469744" cy="259045"/>
    <xdr:sp macro="" textlink="">
      <xdr:nvSpPr>
        <xdr:cNvPr id="854" name="n_2mainValue【公民館】&#10;一人当たり面積">
          <a:extLst>
            <a:ext uri="{FF2B5EF4-FFF2-40B4-BE49-F238E27FC236}">
              <a16:creationId xmlns:a16="http://schemas.microsoft.com/office/drawing/2014/main" id="{00000000-0008-0000-0E00-000056030000}"/>
            </a:ext>
          </a:extLst>
        </xdr:cNvPr>
        <xdr:cNvSpPr txBox="1"/>
      </xdr:nvSpPr>
      <xdr:spPr>
        <a:xfrm>
          <a:off x="20199427" y="1866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144253</xdr:rowOff>
    </xdr:from>
    <xdr:ext cx="469744" cy="259045"/>
    <xdr:sp macro="" textlink="">
      <xdr:nvSpPr>
        <xdr:cNvPr id="855" name="n_3mainValue【公民館】&#10;一人当たり面積">
          <a:extLst>
            <a:ext uri="{FF2B5EF4-FFF2-40B4-BE49-F238E27FC236}">
              <a16:creationId xmlns:a16="http://schemas.microsoft.com/office/drawing/2014/main" id="{00000000-0008-0000-0E00-000057030000}"/>
            </a:ext>
          </a:extLst>
        </xdr:cNvPr>
        <xdr:cNvSpPr txBox="1"/>
      </xdr:nvSpPr>
      <xdr:spPr>
        <a:xfrm>
          <a:off x="19310427" y="1866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144253</xdr:rowOff>
    </xdr:from>
    <xdr:ext cx="469744" cy="259045"/>
    <xdr:sp macro="" textlink="">
      <xdr:nvSpPr>
        <xdr:cNvPr id="856" name="n_4mainValue【公民館】&#10;一人当たり面積">
          <a:extLst>
            <a:ext uri="{FF2B5EF4-FFF2-40B4-BE49-F238E27FC236}">
              <a16:creationId xmlns:a16="http://schemas.microsoft.com/office/drawing/2014/main" id="{00000000-0008-0000-0E00-000058030000}"/>
            </a:ext>
          </a:extLst>
        </xdr:cNvPr>
        <xdr:cNvSpPr txBox="1"/>
      </xdr:nvSpPr>
      <xdr:spPr>
        <a:xfrm>
          <a:off x="18421427" y="1866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id="{00000000-0008-0000-0E00-000059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id="{00000000-0008-0000-0E00-00005A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id="{00000000-0008-0000-0E00-00005B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類似団体と比較して特に有形固定資産減価償却率が高くなっている施設は、橋りょう・トンネル、公営住宅と児童館である。公営住宅は、類似団体内平均値よりも</a:t>
          </a:r>
          <a:r>
            <a:rPr kumimoji="1" lang="en-US" altLang="ja-JP" sz="1100">
              <a:solidFill>
                <a:schemeClr val="dk1"/>
              </a:solidFill>
              <a:effectLst/>
              <a:latin typeface="+mn-lt"/>
              <a:ea typeface="+mn-ea"/>
              <a:cs typeface="+mn-cs"/>
            </a:rPr>
            <a:t>29.4</a:t>
          </a:r>
          <a:r>
            <a:rPr kumimoji="1" lang="ja-JP" altLang="ja-JP" sz="1100">
              <a:solidFill>
                <a:schemeClr val="dk1"/>
              </a:solidFill>
              <a:effectLst/>
              <a:latin typeface="+mn-lt"/>
              <a:ea typeface="+mn-ea"/>
              <a:cs typeface="+mn-cs"/>
            </a:rPr>
            <a:t>ポイント高い</a:t>
          </a:r>
          <a:r>
            <a:rPr kumimoji="1" lang="en-US" altLang="ja-JP" sz="1100">
              <a:solidFill>
                <a:schemeClr val="dk1"/>
              </a:solidFill>
              <a:effectLst/>
              <a:latin typeface="+mn-lt"/>
              <a:ea typeface="+mn-ea"/>
              <a:cs typeface="+mn-cs"/>
            </a:rPr>
            <a:t>93.1</a:t>
          </a:r>
          <a:r>
            <a:rPr kumimoji="1" lang="ja-JP" altLang="ja-JP" sz="1100">
              <a:solidFill>
                <a:schemeClr val="dk1"/>
              </a:solidFill>
              <a:effectLst/>
              <a:latin typeface="+mn-lt"/>
              <a:ea typeface="+mn-ea"/>
              <a:cs typeface="+mn-cs"/>
            </a:rPr>
            <a:t>％となっており、施設の老朽化が顕著に表れている。この要因は、資産形成に影響しない軽度の補修工事については町単独事業として実施しているが、資産形成に繋がる改修等の工事については国庫補助事業としており、国庫補助金の配分に大きく影響を受けるため、町の更新計画と乖離することが挙げられる。児童館については、</a:t>
          </a:r>
          <a:r>
            <a:rPr kumimoji="1" lang="en-US" altLang="ja-JP" sz="1100">
              <a:solidFill>
                <a:schemeClr val="dk1"/>
              </a:solidFill>
              <a:effectLst/>
              <a:latin typeface="+mn-lt"/>
              <a:ea typeface="+mn-ea"/>
              <a:cs typeface="+mn-cs"/>
            </a:rPr>
            <a:t>63.9</a:t>
          </a:r>
          <a:r>
            <a:rPr kumimoji="1" lang="ja-JP" altLang="ja-JP" sz="1100">
              <a:solidFill>
                <a:schemeClr val="dk1"/>
              </a:solidFill>
              <a:effectLst/>
              <a:latin typeface="+mn-lt"/>
              <a:ea typeface="+mn-ea"/>
              <a:cs typeface="+mn-cs"/>
            </a:rPr>
            <a:t>％となっており、類似団体より</a:t>
          </a:r>
          <a:r>
            <a:rPr kumimoji="1" lang="en-US" altLang="ja-JP" sz="1100">
              <a:solidFill>
                <a:schemeClr val="dk1"/>
              </a:solidFill>
              <a:effectLst/>
              <a:latin typeface="+mn-lt"/>
              <a:ea typeface="+mn-ea"/>
              <a:cs typeface="+mn-cs"/>
            </a:rPr>
            <a:t>12.2</a:t>
          </a:r>
          <a:r>
            <a:rPr kumimoji="1" lang="ja-JP" altLang="ja-JP" sz="1100">
              <a:solidFill>
                <a:schemeClr val="dk1"/>
              </a:solidFill>
              <a:effectLst/>
              <a:latin typeface="+mn-lt"/>
              <a:ea typeface="+mn-ea"/>
              <a:cs typeface="+mn-cs"/>
            </a:rPr>
            <a:t>ポイント高くなっている。竣工より</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以上経過しているものがほとんどのため、老朽化が進んでいるが、資産形成に繋がるような大きな工事は実施せずに軽度な補修を行っている状況である。維持管理にかかる経費の増加に留意しつつ、引き続き子育て環境の整備に取り組んでいく。</a:t>
          </a:r>
          <a:endParaRPr lang="ja-JP" altLang="ja-JP">
            <a:effectLst/>
          </a:endParaRPr>
        </a:p>
        <a:p>
          <a:r>
            <a:rPr kumimoji="1" lang="ja-JP" altLang="ja-JP" sz="1100">
              <a:solidFill>
                <a:schemeClr val="dk1"/>
              </a:solidFill>
              <a:effectLst/>
              <a:latin typeface="+mn-lt"/>
              <a:ea typeface="+mn-ea"/>
              <a:cs typeface="+mn-cs"/>
            </a:rPr>
            <a:t>　その他の項目については、類似団体内平均値との比較で大きな乖離は見られないものの、今後、各公共施設の老朽化が進みその対応が喫緊の課題となるため「玉村町公共施設等総合管理計画」及びこれに基づく「個別施設計画」に沿い、財政負担の軽減を念頭に置きながら適切な公共施設の管理に努めていく。</a:t>
          </a:r>
          <a:endParaRPr lang="ja-JP" altLang="ja-JP">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36,298
35,251
25.78
15,908,472
15,005,908
831,839
7,600,953
9,415,874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88100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4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38463</xdr:rowOff>
    </xdr:from>
    <xdr:to>
      <xdr:col>24</xdr:col>
      <xdr:colOff>114300</xdr:colOff>
      <xdr:row>38</xdr:row>
      <xdr:rowOff>140063</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16890</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53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5806</xdr:rowOff>
    </xdr:from>
    <xdr:to>
      <xdr:col>20</xdr:col>
      <xdr:colOff>38100</xdr:colOff>
      <xdr:row>38</xdr:row>
      <xdr:rowOff>107406</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56606</xdr:rowOff>
    </xdr:from>
    <xdr:to>
      <xdr:col>24</xdr:col>
      <xdr:colOff>63500</xdr:colOff>
      <xdr:row>38</xdr:row>
      <xdr:rowOff>89263</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57170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147864</xdr:rowOff>
    </xdr:from>
    <xdr:to>
      <xdr:col>15</xdr:col>
      <xdr:colOff>101600</xdr:colOff>
      <xdr:row>38</xdr:row>
      <xdr:rowOff>78014</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27215</xdr:rowOff>
    </xdr:from>
    <xdr:to>
      <xdr:col>19</xdr:col>
      <xdr:colOff>177800</xdr:colOff>
      <xdr:row>38</xdr:row>
      <xdr:rowOff>56606</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542315"/>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115207</xdr:rowOff>
    </xdr:from>
    <xdr:to>
      <xdr:col>10</xdr:col>
      <xdr:colOff>165100</xdr:colOff>
      <xdr:row>38</xdr:row>
      <xdr:rowOff>45357</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166007</xdr:rowOff>
    </xdr:from>
    <xdr:to>
      <xdr:col>15</xdr:col>
      <xdr:colOff>50800</xdr:colOff>
      <xdr:row>38</xdr:row>
      <xdr:rowOff>27215</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50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82550</xdr:rowOff>
    </xdr:from>
    <xdr:to>
      <xdr:col>6</xdr:col>
      <xdr:colOff>38100</xdr:colOff>
      <xdr:row>38</xdr:row>
      <xdr:rowOff>12700</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133350</xdr:rowOff>
    </xdr:from>
    <xdr:to>
      <xdr:col>10</xdr:col>
      <xdr:colOff>114300</xdr:colOff>
      <xdr:row>37</xdr:row>
      <xdr:rowOff>166007</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47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127199</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66783</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98533</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69142</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36484</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55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68071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116857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80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25400</xdr:rowOff>
    </xdr:from>
    <xdr:to>
      <xdr:col>55</xdr:col>
      <xdr:colOff>50800</xdr:colOff>
      <xdr:row>41</xdr:row>
      <xdr:rowOff>127000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111777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696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25400</xdr:rowOff>
    </xdr:from>
    <xdr:to>
      <xdr:col>50</xdr:col>
      <xdr:colOff>165100</xdr:colOff>
      <xdr:row>41</xdr:row>
      <xdr:rowOff>127000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76200</xdr:rowOff>
    </xdr:from>
    <xdr:to>
      <xdr:col>55</xdr:col>
      <xdr:colOff>0</xdr:colOff>
      <xdr:row>41</xdr:row>
      <xdr:rowOff>76200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9639300" y="710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25400</xdr:rowOff>
    </xdr:from>
    <xdr:to>
      <xdr:col>46</xdr:col>
      <xdr:colOff>38100</xdr:colOff>
      <xdr:row>41</xdr:row>
      <xdr:rowOff>127000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76200</xdr:rowOff>
    </xdr:from>
    <xdr:to>
      <xdr:col>50</xdr:col>
      <xdr:colOff>114300</xdr:colOff>
      <xdr:row>41</xdr:row>
      <xdr:rowOff>76200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87503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25400</xdr:rowOff>
    </xdr:from>
    <xdr:to>
      <xdr:col>41</xdr:col>
      <xdr:colOff>101600</xdr:colOff>
      <xdr:row>41</xdr:row>
      <xdr:rowOff>127000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76200</xdr:rowOff>
    </xdr:from>
    <xdr:to>
      <xdr:col>45</xdr:col>
      <xdr:colOff>177800</xdr:colOff>
      <xdr:row>41</xdr:row>
      <xdr:rowOff>76200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8613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25400</xdr:rowOff>
    </xdr:from>
    <xdr:to>
      <xdr:col>36</xdr:col>
      <xdr:colOff>165100</xdr:colOff>
      <xdr:row>41</xdr:row>
      <xdr:rowOff>127000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76200</xdr:rowOff>
    </xdr:from>
    <xdr:to>
      <xdr:col>41</xdr:col>
      <xdr:colOff>50800</xdr:colOff>
      <xdr:row>41</xdr:row>
      <xdr:rowOff>76200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69723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48277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59707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44467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673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118127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118127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118127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118127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714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F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00000000-0008-0000-0F00-0000AF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00000000-0008-0000-0F00-0000B1000000}"/>
            </a:ext>
          </a:extLst>
        </xdr:cNvPr>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32493</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F00-0000B3000000}"/>
            </a:ext>
          </a:extLst>
        </xdr:cNvPr>
        <xdr:cNvSpPr txBox="1"/>
      </xdr:nvSpPr>
      <xdr:spPr>
        <a:xfrm>
          <a:off x="4673600" y="1031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45538</xdr:rowOff>
    </xdr:from>
    <xdr:to>
      <xdr:col>24</xdr:col>
      <xdr:colOff>114300</xdr:colOff>
      <xdr:row>61</xdr:row>
      <xdr:rowOff>147138</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4584700" y="10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23965</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F00-0000BF000000}"/>
            </a:ext>
          </a:extLst>
        </xdr:cNvPr>
        <xdr:cNvSpPr txBox="1"/>
      </xdr:nvSpPr>
      <xdr:spPr>
        <a:xfrm>
          <a:off x="4673600"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9616</xdr:rowOff>
    </xdr:from>
    <xdr:to>
      <xdr:col>20</xdr:col>
      <xdr:colOff>38100</xdr:colOff>
      <xdr:row>61</xdr:row>
      <xdr:rowOff>111216</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3746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60416</xdr:rowOff>
    </xdr:from>
    <xdr:to>
      <xdr:col>24</xdr:col>
      <xdr:colOff>63500</xdr:colOff>
      <xdr:row>61</xdr:row>
      <xdr:rowOff>96338</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3797300" y="1051886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145143</xdr:rowOff>
    </xdr:from>
    <xdr:to>
      <xdr:col>15</xdr:col>
      <xdr:colOff>101600</xdr:colOff>
      <xdr:row>61</xdr:row>
      <xdr:rowOff>75293</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2857500" y="104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24493</xdr:rowOff>
    </xdr:from>
    <xdr:to>
      <xdr:col>19</xdr:col>
      <xdr:colOff>177800</xdr:colOff>
      <xdr:row>61</xdr:row>
      <xdr:rowOff>60416</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2908300" y="104829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968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160020</xdr:rowOff>
    </xdr:from>
    <xdr:to>
      <xdr:col>15</xdr:col>
      <xdr:colOff>50800</xdr:colOff>
      <xdr:row>61</xdr:row>
      <xdr:rowOff>24493</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2019300" y="104470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73297</xdr:rowOff>
    </xdr:from>
    <xdr:to>
      <xdr:col>6</xdr:col>
      <xdr:colOff>38100</xdr:colOff>
      <xdr:row>61</xdr:row>
      <xdr:rowOff>3447</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1079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124097</xdr:rowOff>
    </xdr:from>
    <xdr:to>
      <xdr:col>10</xdr:col>
      <xdr:colOff>114300</xdr:colOff>
      <xdr:row>60</xdr:row>
      <xdr:rowOff>160020</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1130300" y="1041109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117946</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35820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71318</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2705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52631</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1816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7637</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9277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102343</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35820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91820</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2705744" y="1020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1816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19974</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927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F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F00-0000E8000000}"/>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F00-0000EA000000}"/>
            </a:ext>
          </a:extLst>
        </xdr:cNvPr>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84472</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F00-0000EC000000}"/>
            </a:ext>
          </a:extLst>
        </xdr:cNvPr>
        <xdr:cNvSpPr txBox="1"/>
      </xdr:nvSpPr>
      <xdr:spPr>
        <a:xfrm>
          <a:off x="10515600" y="10542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86360</xdr:rowOff>
    </xdr:from>
    <xdr:to>
      <xdr:col>55</xdr:col>
      <xdr:colOff>50800</xdr:colOff>
      <xdr:row>63</xdr:row>
      <xdr:rowOff>16510</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104267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64787</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F00-0000F8000000}"/>
            </a:ext>
          </a:extLst>
        </xdr:cNvPr>
        <xdr:cNvSpPr txBox="1"/>
      </xdr:nvSpPr>
      <xdr:spPr>
        <a:xfrm>
          <a:off x="10515600"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88265</xdr:rowOff>
    </xdr:from>
    <xdr:to>
      <xdr:col>50</xdr:col>
      <xdr:colOff>165100</xdr:colOff>
      <xdr:row>63</xdr:row>
      <xdr:rowOff>18415</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9588500" y="107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137160</xdr:rowOff>
    </xdr:from>
    <xdr:to>
      <xdr:col>55</xdr:col>
      <xdr:colOff>0</xdr:colOff>
      <xdr:row>62</xdr:row>
      <xdr:rowOff>139065</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9639300" y="1076706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88265</xdr:rowOff>
    </xdr:from>
    <xdr:to>
      <xdr:col>46</xdr:col>
      <xdr:colOff>38100</xdr:colOff>
      <xdr:row>63</xdr:row>
      <xdr:rowOff>18415</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8699500" y="107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139065</xdr:rowOff>
    </xdr:from>
    <xdr:to>
      <xdr:col>50</xdr:col>
      <xdr:colOff>114300</xdr:colOff>
      <xdr:row>62</xdr:row>
      <xdr:rowOff>139065</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a:off x="8750300" y="107689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90170</xdr:rowOff>
    </xdr:from>
    <xdr:to>
      <xdr:col>41</xdr:col>
      <xdr:colOff>101600</xdr:colOff>
      <xdr:row>63</xdr:row>
      <xdr:rowOff>20320</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78105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139065</xdr:rowOff>
    </xdr:from>
    <xdr:to>
      <xdr:col>45</xdr:col>
      <xdr:colOff>177800</xdr:colOff>
      <xdr:row>62</xdr:row>
      <xdr:rowOff>140970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flipV="1">
          <a:off x="7861300" y="107689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90170</xdr:rowOff>
    </xdr:from>
    <xdr:to>
      <xdr:col>36</xdr:col>
      <xdr:colOff>165100</xdr:colOff>
      <xdr:row>63</xdr:row>
      <xdr:rowOff>20320</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69215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140970</xdr:rowOff>
    </xdr:from>
    <xdr:to>
      <xdr:col>41</xdr:col>
      <xdr:colOff>50800</xdr:colOff>
      <xdr:row>62</xdr:row>
      <xdr:rowOff>140970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6972300" y="107708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652</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F00-000001010000}"/>
            </a:ext>
          </a:extLst>
        </xdr:cNvPr>
        <xdr:cNvSpPr txBox="1"/>
      </xdr:nvSpPr>
      <xdr:spPr>
        <a:xfrm>
          <a:off x="93917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164482</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F00-000002010000}"/>
            </a:ext>
          </a:extLst>
        </xdr:cNvPr>
        <xdr:cNvSpPr txBox="1"/>
      </xdr:nvSpPr>
      <xdr:spPr>
        <a:xfrm>
          <a:off x="8515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4462</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F00-000003010000}"/>
            </a:ext>
          </a:extLst>
        </xdr:cNvPr>
        <xdr:cNvSpPr txBox="1"/>
      </xdr:nvSpPr>
      <xdr:spPr>
        <a:xfrm>
          <a:off x="7626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162577</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F00-000004010000}"/>
            </a:ext>
          </a:extLst>
        </xdr:cNvPr>
        <xdr:cNvSpPr txBox="1"/>
      </xdr:nvSpPr>
      <xdr:spPr>
        <a:xfrm>
          <a:off x="6737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9542</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F00-000005010000}"/>
            </a:ext>
          </a:extLst>
        </xdr:cNvPr>
        <xdr:cNvSpPr txBox="1"/>
      </xdr:nvSpPr>
      <xdr:spPr>
        <a:xfrm>
          <a:off x="9391727" y="1081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9542</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F00-000006010000}"/>
            </a:ext>
          </a:extLst>
        </xdr:cNvPr>
        <xdr:cNvSpPr txBox="1"/>
      </xdr:nvSpPr>
      <xdr:spPr>
        <a:xfrm>
          <a:off x="8515427" y="1081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11447</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F00-000007010000}"/>
            </a:ext>
          </a:extLst>
        </xdr:cNvPr>
        <xdr:cNvSpPr txBox="1"/>
      </xdr:nvSpPr>
      <xdr:spPr>
        <a:xfrm>
          <a:off x="76264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11447</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F00-000008010000}"/>
            </a:ext>
          </a:extLst>
        </xdr:cNvPr>
        <xdr:cNvSpPr txBox="1"/>
      </xdr:nvSpPr>
      <xdr:spPr>
        <a:xfrm>
          <a:off x="67374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00000000-0008-0000-0F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64226</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flipV="1">
          <a:off x="4634865"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00000000-0008-0000-0F00-000023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10903</xdr:rowOff>
    </xdr:from>
    <xdr:ext cx="340478" cy="259045"/>
    <xdr:sp macro="" textlink="">
      <xdr:nvSpPr>
        <xdr:cNvPr id="293" name="【福祉施設】&#10;有形固定資産減価償却率最大値テキスト">
          <a:extLst>
            <a:ext uri="{FF2B5EF4-FFF2-40B4-BE49-F238E27FC236}">
              <a16:creationId xmlns:a16="http://schemas.microsoft.com/office/drawing/2014/main" id="{00000000-0008-0000-0F00-000025010000}"/>
            </a:ext>
          </a:extLst>
        </xdr:cNvPr>
        <xdr:cNvSpPr txBox="1"/>
      </xdr:nvSpPr>
      <xdr:spPr>
        <a:xfrm>
          <a:off x="4673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64226</xdr:rowOff>
    </xdr:from>
    <xdr:to>
      <xdr:col>24</xdr:col>
      <xdr:colOff>152400</xdr:colOff>
      <xdr:row>78</xdr:row>
      <xdr:rowOff>64226</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148970</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00000000-0008-0000-0F00-000027010000}"/>
            </a:ext>
          </a:extLst>
        </xdr:cNvPr>
        <xdr:cNvSpPr txBox="1"/>
      </xdr:nvSpPr>
      <xdr:spPr>
        <a:xfrm>
          <a:off x="4673600" y="1403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126093</xdr:rowOff>
    </xdr:from>
    <xdr:to>
      <xdr:col>24</xdr:col>
      <xdr:colOff>114300</xdr:colOff>
      <xdr:row>83</xdr:row>
      <xdr:rowOff>56243</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45847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114663</xdr:rowOff>
    </xdr:from>
    <xdr:to>
      <xdr:col>20</xdr:col>
      <xdr:colOff>38100</xdr:colOff>
      <xdr:row>83</xdr:row>
      <xdr:rowOff>44813</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3746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85271</xdr:rowOff>
    </xdr:from>
    <xdr:to>
      <xdr:col>15</xdr:col>
      <xdr:colOff>101600</xdr:colOff>
      <xdr:row>83</xdr:row>
      <xdr:rowOff>15421</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2857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18324</xdr:rowOff>
    </xdr:from>
    <xdr:to>
      <xdr:col>10</xdr:col>
      <xdr:colOff>165100</xdr:colOff>
      <xdr:row>82</xdr:row>
      <xdr:rowOff>119924</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1968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13426</xdr:rowOff>
    </xdr:from>
    <xdr:to>
      <xdr:col>6</xdr:col>
      <xdr:colOff>38100</xdr:colOff>
      <xdr:row>82</xdr:row>
      <xdr:rowOff>115026</xdr:rowOff>
    </xdr:to>
    <xdr:sp macro="" textlink="">
      <xdr:nvSpPr>
        <xdr:cNvPr id="300" name="フローチャート: 判断 299">
          <a:extLst>
            <a:ext uri="{FF2B5EF4-FFF2-40B4-BE49-F238E27FC236}">
              <a16:creationId xmlns:a16="http://schemas.microsoft.com/office/drawing/2014/main" id="{00000000-0008-0000-0F00-00002C010000}"/>
            </a:ext>
          </a:extLst>
        </xdr:cNvPr>
        <xdr:cNvSpPr/>
      </xdr:nvSpPr>
      <xdr:spPr>
        <a:xfrm>
          <a:off x="1079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33020</xdr:rowOff>
    </xdr:from>
    <xdr:to>
      <xdr:col>24</xdr:col>
      <xdr:colOff>114300</xdr:colOff>
      <xdr:row>83</xdr:row>
      <xdr:rowOff>134620</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45847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11447</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00000000-0008-0000-0F00-000033010000}"/>
            </a:ext>
          </a:extLst>
        </xdr:cNvPr>
        <xdr:cNvSpPr txBox="1"/>
      </xdr:nvSpPr>
      <xdr:spPr>
        <a:xfrm>
          <a:off x="4673600"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18324</xdr:rowOff>
    </xdr:from>
    <xdr:to>
      <xdr:col>20</xdr:col>
      <xdr:colOff>38100</xdr:colOff>
      <xdr:row>83</xdr:row>
      <xdr:rowOff>119924</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3746500" y="1424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69124</xdr:rowOff>
    </xdr:from>
    <xdr:to>
      <xdr:col>24</xdr:col>
      <xdr:colOff>63500</xdr:colOff>
      <xdr:row>83</xdr:row>
      <xdr:rowOff>83820</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3797300" y="14299474"/>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155484</xdr:rowOff>
    </xdr:from>
    <xdr:to>
      <xdr:col>15</xdr:col>
      <xdr:colOff>101600</xdr:colOff>
      <xdr:row>83</xdr:row>
      <xdr:rowOff>85634</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2857500" y="1421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34834</xdr:rowOff>
    </xdr:from>
    <xdr:to>
      <xdr:col>19</xdr:col>
      <xdr:colOff>177800</xdr:colOff>
      <xdr:row>83</xdr:row>
      <xdr:rowOff>69124</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2908300" y="1426518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52614</xdr:rowOff>
    </xdr:from>
    <xdr:to>
      <xdr:col>10</xdr:col>
      <xdr:colOff>165100</xdr:colOff>
      <xdr:row>82</xdr:row>
      <xdr:rowOff>154214</xdr:rowOff>
    </xdr:to>
    <xdr:sp macro="" textlink="">
      <xdr:nvSpPr>
        <xdr:cNvPr id="312" name="楕円 311">
          <a:extLst>
            <a:ext uri="{FF2B5EF4-FFF2-40B4-BE49-F238E27FC236}">
              <a16:creationId xmlns:a16="http://schemas.microsoft.com/office/drawing/2014/main" id="{00000000-0008-0000-0F00-000038010000}"/>
            </a:ext>
          </a:extLst>
        </xdr:cNvPr>
        <xdr:cNvSpPr/>
      </xdr:nvSpPr>
      <xdr:spPr>
        <a:xfrm>
          <a:off x="1968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103414</xdr:rowOff>
    </xdr:from>
    <xdr:to>
      <xdr:col>15</xdr:col>
      <xdr:colOff>50800</xdr:colOff>
      <xdr:row>83</xdr:row>
      <xdr:rowOff>34834</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2019300" y="14162314"/>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90170</xdr:rowOff>
    </xdr:from>
    <xdr:to>
      <xdr:col>6</xdr:col>
      <xdr:colOff>38100</xdr:colOff>
      <xdr:row>83</xdr:row>
      <xdr:rowOff>20320</xdr:rowOff>
    </xdr:to>
    <xdr:sp macro="" textlink="">
      <xdr:nvSpPr>
        <xdr:cNvPr id="314" name="楕円 313">
          <a:extLst>
            <a:ext uri="{FF2B5EF4-FFF2-40B4-BE49-F238E27FC236}">
              <a16:creationId xmlns:a16="http://schemas.microsoft.com/office/drawing/2014/main" id="{00000000-0008-0000-0F00-00003A010000}"/>
            </a:ext>
          </a:extLst>
        </xdr:cNvPr>
        <xdr:cNvSpPr/>
      </xdr:nvSpPr>
      <xdr:spPr>
        <a:xfrm>
          <a:off x="1079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103414</xdr:rowOff>
    </xdr:from>
    <xdr:to>
      <xdr:col>10</xdr:col>
      <xdr:colOff>114300</xdr:colOff>
      <xdr:row>82</xdr:row>
      <xdr:rowOff>140970</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flipV="1">
          <a:off x="1130300" y="1416231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61340</xdr:rowOff>
    </xdr:from>
    <xdr:ext cx="405111" cy="259045"/>
    <xdr:sp macro="" textlink="">
      <xdr:nvSpPr>
        <xdr:cNvPr id="316" name="n_1aveValue【福祉施設】&#10;有形固定資産減価償却率">
          <a:extLst>
            <a:ext uri="{FF2B5EF4-FFF2-40B4-BE49-F238E27FC236}">
              <a16:creationId xmlns:a16="http://schemas.microsoft.com/office/drawing/2014/main" id="{00000000-0008-0000-0F00-00003C010000}"/>
            </a:ext>
          </a:extLst>
        </xdr:cNvPr>
        <xdr:cNvSpPr txBox="1"/>
      </xdr:nvSpPr>
      <xdr:spPr>
        <a:xfrm>
          <a:off x="35820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31948</xdr:rowOff>
    </xdr:from>
    <xdr:ext cx="405111" cy="259045"/>
    <xdr:sp macro="" textlink="">
      <xdr:nvSpPr>
        <xdr:cNvPr id="317" name="n_2aveValue【福祉施設】&#10;有形固定資産減価償却率">
          <a:extLst>
            <a:ext uri="{FF2B5EF4-FFF2-40B4-BE49-F238E27FC236}">
              <a16:creationId xmlns:a16="http://schemas.microsoft.com/office/drawing/2014/main" id="{00000000-0008-0000-0F00-00003D010000}"/>
            </a:ext>
          </a:extLst>
        </xdr:cNvPr>
        <xdr:cNvSpPr txBox="1"/>
      </xdr:nvSpPr>
      <xdr:spPr>
        <a:xfrm>
          <a:off x="2705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136451</xdr:rowOff>
    </xdr:from>
    <xdr:ext cx="405111" cy="259045"/>
    <xdr:sp macro="" textlink="">
      <xdr:nvSpPr>
        <xdr:cNvPr id="318" name="n_3aveValue【福祉施設】&#10;有形固定資産減価償却率">
          <a:extLst>
            <a:ext uri="{FF2B5EF4-FFF2-40B4-BE49-F238E27FC236}">
              <a16:creationId xmlns:a16="http://schemas.microsoft.com/office/drawing/2014/main" id="{00000000-0008-0000-0F00-00003E010000}"/>
            </a:ext>
          </a:extLst>
        </xdr:cNvPr>
        <xdr:cNvSpPr txBox="1"/>
      </xdr:nvSpPr>
      <xdr:spPr>
        <a:xfrm>
          <a:off x="1816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131553</xdr:rowOff>
    </xdr:from>
    <xdr:ext cx="405111" cy="259045"/>
    <xdr:sp macro="" textlink="">
      <xdr:nvSpPr>
        <xdr:cNvPr id="319" name="n_4aveValue【福祉施設】&#10;有形固定資産減価償却率">
          <a:extLst>
            <a:ext uri="{FF2B5EF4-FFF2-40B4-BE49-F238E27FC236}">
              <a16:creationId xmlns:a16="http://schemas.microsoft.com/office/drawing/2014/main" id="{00000000-0008-0000-0F00-00003F010000}"/>
            </a:ext>
          </a:extLst>
        </xdr:cNvPr>
        <xdr:cNvSpPr txBox="1"/>
      </xdr:nvSpPr>
      <xdr:spPr>
        <a:xfrm>
          <a:off x="927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111051</xdr:rowOff>
    </xdr:from>
    <xdr:ext cx="405111" cy="259045"/>
    <xdr:sp macro="" textlink="">
      <xdr:nvSpPr>
        <xdr:cNvPr id="320" name="n_1mainValue【福祉施設】&#10;有形固定資産減価償却率">
          <a:extLst>
            <a:ext uri="{FF2B5EF4-FFF2-40B4-BE49-F238E27FC236}">
              <a16:creationId xmlns:a16="http://schemas.microsoft.com/office/drawing/2014/main" id="{00000000-0008-0000-0F00-000040010000}"/>
            </a:ext>
          </a:extLst>
        </xdr:cNvPr>
        <xdr:cNvSpPr txBox="1"/>
      </xdr:nvSpPr>
      <xdr:spPr>
        <a:xfrm>
          <a:off x="35820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76761</xdr:rowOff>
    </xdr:from>
    <xdr:ext cx="405111" cy="259045"/>
    <xdr:sp macro="" textlink="">
      <xdr:nvSpPr>
        <xdr:cNvPr id="321" name="n_2mainValue【福祉施設】&#10;有形固定資産減価償却率">
          <a:extLst>
            <a:ext uri="{FF2B5EF4-FFF2-40B4-BE49-F238E27FC236}">
              <a16:creationId xmlns:a16="http://schemas.microsoft.com/office/drawing/2014/main" id="{00000000-0008-0000-0F00-000041010000}"/>
            </a:ext>
          </a:extLst>
        </xdr:cNvPr>
        <xdr:cNvSpPr txBox="1"/>
      </xdr:nvSpPr>
      <xdr:spPr>
        <a:xfrm>
          <a:off x="27057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145341</xdr:rowOff>
    </xdr:from>
    <xdr:ext cx="405111" cy="259045"/>
    <xdr:sp macro="" textlink="">
      <xdr:nvSpPr>
        <xdr:cNvPr id="322" name="n_3mainValue【福祉施設】&#10;有形固定資産減価償却率">
          <a:extLst>
            <a:ext uri="{FF2B5EF4-FFF2-40B4-BE49-F238E27FC236}">
              <a16:creationId xmlns:a16="http://schemas.microsoft.com/office/drawing/2014/main" id="{00000000-0008-0000-0F00-000042010000}"/>
            </a:ext>
          </a:extLst>
        </xdr:cNvPr>
        <xdr:cNvSpPr txBox="1"/>
      </xdr:nvSpPr>
      <xdr:spPr>
        <a:xfrm>
          <a:off x="1816744"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11447</xdr:rowOff>
    </xdr:from>
    <xdr:ext cx="405111" cy="259045"/>
    <xdr:sp macro="" textlink="">
      <xdr:nvSpPr>
        <xdr:cNvPr id="323" name="n_4mainValue【福祉施設】&#10;有形固定資産減価償却率">
          <a:extLst>
            <a:ext uri="{FF2B5EF4-FFF2-40B4-BE49-F238E27FC236}">
              <a16:creationId xmlns:a16="http://schemas.microsoft.com/office/drawing/2014/main" id="{00000000-0008-0000-0F00-000043010000}"/>
            </a:ext>
          </a:extLst>
        </xdr:cNvPr>
        <xdr:cNvSpPr txBox="1"/>
      </xdr:nvSpPr>
      <xdr:spPr>
        <a:xfrm>
          <a:off x="927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00000000-0008-0000-0F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74676</xdr:rowOff>
    </xdr:from>
    <xdr:to>
      <xdr:col>54</xdr:col>
      <xdr:colOff>189865</xdr:colOff>
      <xdr:row>86</xdr:row>
      <xdr:rowOff>33528</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flipV="1">
          <a:off x="10476865" y="1344777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a:extLst>
            <a:ext uri="{FF2B5EF4-FFF2-40B4-BE49-F238E27FC236}">
              <a16:creationId xmlns:a16="http://schemas.microsoft.com/office/drawing/2014/main" id="{00000000-0008-0000-0F00-00005A010000}"/>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21353</xdr:rowOff>
    </xdr:from>
    <xdr:ext cx="469744" cy="259045"/>
    <xdr:sp macro="" textlink="">
      <xdr:nvSpPr>
        <xdr:cNvPr id="348" name="【福祉施設】&#10;一人当たり面積最大値テキスト">
          <a:extLst>
            <a:ext uri="{FF2B5EF4-FFF2-40B4-BE49-F238E27FC236}">
              <a16:creationId xmlns:a16="http://schemas.microsoft.com/office/drawing/2014/main" id="{00000000-0008-0000-0F00-00005C010000}"/>
            </a:ext>
          </a:extLst>
        </xdr:cNvPr>
        <xdr:cNvSpPr txBox="1"/>
      </xdr:nvSpPr>
      <xdr:spPr>
        <a:xfrm>
          <a:off x="10515600" y="1322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74676</xdr:rowOff>
    </xdr:from>
    <xdr:to>
      <xdr:col>55</xdr:col>
      <xdr:colOff>88900</xdr:colOff>
      <xdr:row>78</xdr:row>
      <xdr:rowOff>74676</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10388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126764</xdr:rowOff>
    </xdr:from>
    <xdr:ext cx="469744" cy="259045"/>
    <xdr:sp macro="" textlink="">
      <xdr:nvSpPr>
        <xdr:cNvPr id="350" name="【福祉施設】&#10;一人当たり面積平均値テキスト">
          <a:extLst>
            <a:ext uri="{FF2B5EF4-FFF2-40B4-BE49-F238E27FC236}">
              <a16:creationId xmlns:a16="http://schemas.microsoft.com/office/drawing/2014/main" id="{00000000-0008-0000-0F00-00005E010000}"/>
            </a:ext>
          </a:extLst>
        </xdr:cNvPr>
        <xdr:cNvSpPr txBox="1"/>
      </xdr:nvSpPr>
      <xdr:spPr>
        <a:xfrm>
          <a:off x="10515600" y="14185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103887</xdr:rowOff>
    </xdr:from>
    <xdr:to>
      <xdr:col>55</xdr:col>
      <xdr:colOff>50800</xdr:colOff>
      <xdr:row>84</xdr:row>
      <xdr:rowOff>34037</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10426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90170</xdr:rowOff>
    </xdr:from>
    <xdr:to>
      <xdr:col>50</xdr:col>
      <xdr:colOff>165100</xdr:colOff>
      <xdr:row>84</xdr:row>
      <xdr:rowOff>20320</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9588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85598</xdr:rowOff>
    </xdr:from>
    <xdr:to>
      <xdr:col>46</xdr:col>
      <xdr:colOff>38100</xdr:colOff>
      <xdr:row>84</xdr:row>
      <xdr:rowOff>15748</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8699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62737</xdr:rowOff>
    </xdr:from>
    <xdr:to>
      <xdr:col>41</xdr:col>
      <xdr:colOff>101600</xdr:colOff>
      <xdr:row>83</xdr:row>
      <xdr:rowOff>164337</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7810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49022</xdr:rowOff>
    </xdr:from>
    <xdr:to>
      <xdr:col>36</xdr:col>
      <xdr:colOff>165100</xdr:colOff>
      <xdr:row>83</xdr:row>
      <xdr:rowOff>150622</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692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104267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123462</xdr:rowOff>
    </xdr:from>
    <xdr:ext cx="469744" cy="259045"/>
    <xdr:sp macro="" textlink="">
      <xdr:nvSpPr>
        <xdr:cNvPr id="362" name="【福祉施設】&#10;一人当たり面積該当値テキスト">
          <a:extLst>
            <a:ext uri="{FF2B5EF4-FFF2-40B4-BE49-F238E27FC236}">
              <a16:creationId xmlns:a16="http://schemas.microsoft.com/office/drawing/2014/main" id="{00000000-0008-0000-0F00-00006A010000}"/>
            </a:ext>
          </a:extLst>
        </xdr:cNvPr>
        <xdr:cNvSpPr txBox="1"/>
      </xdr:nvSpPr>
      <xdr:spPr>
        <a:xfrm>
          <a:off x="10515600" y="1435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5587</xdr:rowOff>
    </xdr:from>
    <xdr:to>
      <xdr:col>50</xdr:col>
      <xdr:colOff>165100</xdr:colOff>
      <xdr:row>84</xdr:row>
      <xdr:rowOff>107187</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9588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24385</xdr:rowOff>
    </xdr:from>
    <xdr:to>
      <xdr:col>55</xdr:col>
      <xdr:colOff>0</xdr:colOff>
      <xdr:row>84</xdr:row>
      <xdr:rowOff>56387</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flipV="1">
          <a:off x="9639300" y="14426185"/>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1015</xdr:rowOff>
    </xdr:from>
    <xdr:to>
      <xdr:col>46</xdr:col>
      <xdr:colOff>38100</xdr:colOff>
      <xdr:row>84</xdr:row>
      <xdr:rowOff>102615</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8699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51815</xdr:rowOff>
    </xdr:from>
    <xdr:to>
      <xdr:col>50</xdr:col>
      <xdr:colOff>114300</xdr:colOff>
      <xdr:row>84</xdr:row>
      <xdr:rowOff>56387</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8750300" y="144536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92456</xdr:rowOff>
    </xdr:from>
    <xdr:to>
      <xdr:col>41</xdr:col>
      <xdr:colOff>101600</xdr:colOff>
      <xdr:row>85</xdr:row>
      <xdr:rowOff>22606</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7810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51815</xdr:rowOff>
    </xdr:from>
    <xdr:to>
      <xdr:col>45</xdr:col>
      <xdr:colOff>177800</xdr:colOff>
      <xdr:row>84</xdr:row>
      <xdr:rowOff>143256</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flipV="1">
          <a:off x="7861300" y="14453615"/>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10161</xdr:rowOff>
    </xdr:from>
    <xdr:to>
      <xdr:col>36</xdr:col>
      <xdr:colOff>165100</xdr:colOff>
      <xdr:row>84</xdr:row>
      <xdr:rowOff>111761</xdr:rowOff>
    </xdr:to>
    <xdr:sp macro="" textlink="">
      <xdr:nvSpPr>
        <xdr:cNvPr id="369" name="楕円 368">
          <a:extLst>
            <a:ext uri="{FF2B5EF4-FFF2-40B4-BE49-F238E27FC236}">
              <a16:creationId xmlns:a16="http://schemas.microsoft.com/office/drawing/2014/main" id="{00000000-0008-0000-0F00-000071010000}"/>
            </a:ext>
          </a:extLst>
        </xdr:cNvPr>
        <xdr:cNvSpPr/>
      </xdr:nvSpPr>
      <xdr:spPr>
        <a:xfrm>
          <a:off x="6921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60961</xdr:rowOff>
    </xdr:from>
    <xdr:to>
      <xdr:col>41</xdr:col>
      <xdr:colOff>50800</xdr:colOff>
      <xdr:row>84</xdr:row>
      <xdr:rowOff>143256</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6972300" y="14462761"/>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36847</xdr:rowOff>
    </xdr:from>
    <xdr:ext cx="469744" cy="259045"/>
    <xdr:sp macro="" textlink="">
      <xdr:nvSpPr>
        <xdr:cNvPr id="371" name="n_1aveValue【福祉施設】&#10;一人当たり面積">
          <a:extLst>
            <a:ext uri="{FF2B5EF4-FFF2-40B4-BE49-F238E27FC236}">
              <a16:creationId xmlns:a16="http://schemas.microsoft.com/office/drawing/2014/main" id="{00000000-0008-0000-0F00-000073010000}"/>
            </a:ext>
          </a:extLst>
        </xdr:cNvPr>
        <xdr:cNvSpPr txBox="1"/>
      </xdr:nvSpPr>
      <xdr:spPr>
        <a:xfrm>
          <a:off x="9391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32275</xdr:rowOff>
    </xdr:from>
    <xdr:ext cx="469744" cy="259045"/>
    <xdr:sp macro="" textlink="">
      <xdr:nvSpPr>
        <xdr:cNvPr id="372" name="n_2aveValue【福祉施設】&#10;一人当たり面積">
          <a:extLst>
            <a:ext uri="{FF2B5EF4-FFF2-40B4-BE49-F238E27FC236}">
              <a16:creationId xmlns:a16="http://schemas.microsoft.com/office/drawing/2014/main" id="{00000000-0008-0000-0F00-000074010000}"/>
            </a:ext>
          </a:extLst>
        </xdr:cNvPr>
        <xdr:cNvSpPr txBox="1"/>
      </xdr:nvSpPr>
      <xdr:spPr>
        <a:xfrm>
          <a:off x="8515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9414</xdr:rowOff>
    </xdr:from>
    <xdr:ext cx="469744" cy="259045"/>
    <xdr:sp macro="" textlink="">
      <xdr:nvSpPr>
        <xdr:cNvPr id="373" name="n_3aveValue【福祉施設】&#10;一人当たり面積">
          <a:extLst>
            <a:ext uri="{FF2B5EF4-FFF2-40B4-BE49-F238E27FC236}">
              <a16:creationId xmlns:a16="http://schemas.microsoft.com/office/drawing/2014/main" id="{00000000-0008-0000-0F00-000075010000}"/>
            </a:ext>
          </a:extLst>
        </xdr:cNvPr>
        <xdr:cNvSpPr txBox="1"/>
      </xdr:nvSpPr>
      <xdr:spPr>
        <a:xfrm>
          <a:off x="7626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167149</xdr:rowOff>
    </xdr:from>
    <xdr:ext cx="469744" cy="259045"/>
    <xdr:sp macro="" textlink="">
      <xdr:nvSpPr>
        <xdr:cNvPr id="374" name="n_4aveValue【福祉施設】&#10;一人当たり面積">
          <a:extLst>
            <a:ext uri="{FF2B5EF4-FFF2-40B4-BE49-F238E27FC236}">
              <a16:creationId xmlns:a16="http://schemas.microsoft.com/office/drawing/2014/main" id="{00000000-0008-0000-0F00-000076010000}"/>
            </a:ext>
          </a:extLst>
        </xdr:cNvPr>
        <xdr:cNvSpPr txBox="1"/>
      </xdr:nvSpPr>
      <xdr:spPr>
        <a:xfrm>
          <a:off x="67374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98314</xdr:rowOff>
    </xdr:from>
    <xdr:ext cx="469744" cy="259045"/>
    <xdr:sp macro="" textlink="">
      <xdr:nvSpPr>
        <xdr:cNvPr id="375" name="n_1mainValue【福祉施設】&#10;一人当たり面積">
          <a:extLst>
            <a:ext uri="{FF2B5EF4-FFF2-40B4-BE49-F238E27FC236}">
              <a16:creationId xmlns:a16="http://schemas.microsoft.com/office/drawing/2014/main" id="{00000000-0008-0000-0F00-000077010000}"/>
            </a:ext>
          </a:extLst>
        </xdr:cNvPr>
        <xdr:cNvSpPr txBox="1"/>
      </xdr:nvSpPr>
      <xdr:spPr>
        <a:xfrm>
          <a:off x="9391727"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93742</xdr:rowOff>
    </xdr:from>
    <xdr:ext cx="469744" cy="259045"/>
    <xdr:sp macro="" textlink="">
      <xdr:nvSpPr>
        <xdr:cNvPr id="376" name="n_2mainValue【福祉施設】&#10;一人当たり面積">
          <a:extLst>
            <a:ext uri="{FF2B5EF4-FFF2-40B4-BE49-F238E27FC236}">
              <a16:creationId xmlns:a16="http://schemas.microsoft.com/office/drawing/2014/main" id="{00000000-0008-0000-0F00-000078010000}"/>
            </a:ext>
          </a:extLst>
        </xdr:cNvPr>
        <xdr:cNvSpPr txBox="1"/>
      </xdr:nvSpPr>
      <xdr:spPr>
        <a:xfrm>
          <a:off x="8515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13733</xdr:rowOff>
    </xdr:from>
    <xdr:ext cx="469744" cy="259045"/>
    <xdr:sp macro="" textlink="">
      <xdr:nvSpPr>
        <xdr:cNvPr id="377" name="n_3mainValue【福祉施設】&#10;一人当たり面積">
          <a:extLst>
            <a:ext uri="{FF2B5EF4-FFF2-40B4-BE49-F238E27FC236}">
              <a16:creationId xmlns:a16="http://schemas.microsoft.com/office/drawing/2014/main" id="{00000000-0008-0000-0F00-000079010000}"/>
            </a:ext>
          </a:extLst>
        </xdr:cNvPr>
        <xdr:cNvSpPr txBox="1"/>
      </xdr:nvSpPr>
      <xdr:spPr>
        <a:xfrm>
          <a:off x="76264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102888</xdr:rowOff>
    </xdr:from>
    <xdr:ext cx="469744" cy="259045"/>
    <xdr:sp macro="" textlink="">
      <xdr:nvSpPr>
        <xdr:cNvPr id="378" name="n_4mainValue【福祉施設】&#10;一人当たり面積">
          <a:extLst>
            <a:ext uri="{FF2B5EF4-FFF2-40B4-BE49-F238E27FC236}">
              <a16:creationId xmlns:a16="http://schemas.microsoft.com/office/drawing/2014/main" id="{00000000-0008-0000-0F00-00007A010000}"/>
            </a:ext>
          </a:extLst>
        </xdr:cNvPr>
        <xdr:cNvSpPr txBox="1"/>
      </xdr:nvSpPr>
      <xdr:spPr>
        <a:xfrm>
          <a:off x="6737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00000000-0008-0000-0F00-00009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27214</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flipV="1">
          <a:off x="4634865" y="17172214"/>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id="{00000000-0008-0000-0F00-000095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145341</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00000000-0008-0000-0F00-000097010000}"/>
            </a:ext>
          </a:extLst>
        </xdr:cNvPr>
        <xdr:cNvSpPr txBox="1"/>
      </xdr:nvSpPr>
      <xdr:spPr>
        <a:xfrm>
          <a:off x="4673600" y="169474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27214</xdr:rowOff>
    </xdr:from>
    <xdr:to>
      <xdr:col>24</xdr:col>
      <xdr:colOff>152400</xdr:colOff>
      <xdr:row>100</xdr:row>
      <xdr:rowOff>27214</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4546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128288</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00000000-0008-0000-0F00-000099010000}"/>
            </a:ext>
          </a:extLst>
        </xdr:cNvPr>
        <xdr:cNvSpPr txBox="1"/>
      </xdr:nvSpPr>
      <xdr:spPr>
        <a:xfrm>
          <a:off x="4673600" y="1778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105411</xdr:rowOff>
    </xdr:from>
    <xdr:to>
      <xdr:col>24</xdr:col>
      <xdr:colOff>114300</xdr:colOff>
      <xdr:row>105</xdr:row>
      <xdr:rowOff>35561</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4584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76019</xdr:rowOff>
    </xdr:from>
    <xdr:to>
      <xdr:col>20</xdr:col>
      <xdr:colOff>38100</xdr:colOff>
      <xdr:row>105</xdr:row>
      <xdr:rowOff>6169</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3746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56424</xdr:rowOff>
    </xdr:from>
    <xdr:to>
      <xdr:col>15</xdr:col>
      <xdr:colOff>101600</xdr:colOff>
      <xdr:row>104</xdr:row>
      <xdr:rowOff>158024</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2857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49893</xdr:rowOff>
    </xdr:from>
    <xdr:to>
      <xdr:col>6</xdr:col>
      <xdr:colOff>38100</xdr:colOff>
      <xdr:row>104</xdr:row>
      <xdr:rowOff>151493</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1079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149498</xdr:rowOff>
    </xdr:from>
    <xdr:to>
      <xdr:col>24</xdr:col>
      <xdr:colOff>114300</xdr:colOff>
      <xdr:row>105</xdr:row>
      <xdr:rowOff>79648</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4584700" y="1798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127925</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00000000-0008-0000-0F00-0000A5010000}"/>
            </a:ext>
          </a:extLst>
        </xdr:cNvPr>
        <xdr:cNvSpPr txBox="1"/>
      </xdr:nvSpPr>
      <xdr:spPr>
        <a:xfrm>
          <a:off x="4673600"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110308</xdr:rowOff>
    </xdr:from>
    <xdr:to>
      <xdr:col>20</xdr:col>
      <xdr:colOff>38100</xdr:colOff>
      <xdr:row>105</xdr:row>
      <xdr:rowOff>40458</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37465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161108</xdr:rowOff>
    </xdr:from>
    <xdr:to>
      <xdr:col>24</xdr:col>
      <xdr:colOff>63500</xdr:colOff>
      <xdr:row>105</xdr:row>
      <xdr:rowOff>28848</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3797300" y="17991908"/>
          <a:ext cx="8382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74386</xdr:rowOff>
    </xdr:from>
    <xdr:to>
      <xdr:col>15</xdr:col>
      <xdr:colOff>101600</xdr:colOff>
      <xdr:row>105</xdr:row>
      <xdr:rowOff>4536</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28575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125186</xdr:rowOff>
    </xdr:from>
    <xdr:to>
      <xdr:col>19</xdr:col>
      <xdr:colOff>177800</xdr:colOff>
      <xdr:row>104</xdr:row>
      <xdr:rowOff>161108</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2908300" y="1795598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1968500" y="178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117021</xdr:rowOff>
    </xdr:from>
    <xdr:to>
      <xdr:col>15</xdr:col>
      <xdr:colOff>50800</xdr:colOff>
      <xdr:row>104</xdr:row>
      <xdr:rowOff>125186</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2019300" y="1794782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110308</xdr:rowOff>
    </xdr:from>
    <xdr:to>
      <xdr:col>6</xdr:col>
      <xdr:colOff>38100</xdr:colOff>
      <xdr:row>105</xdr:row>
      <xdr:rowOff>40458</xdr:rowOff>
    </xdr:to>
    <xdr:sp macro="" textlink="">
      <xdr:nvSpPr>
        <xdr:cNvPr id="428" name="楕円 427">
          <a:extLst>
            <a:ext uri="{FF2B5EF4-FFF2-40B4-BE49-F238E27FC236}">
              <a16:creationId xmlns:a16="http://schemas.microsoft.com/office/drawing/2014/main" id="{00000000-0008-0000-0F00-0000AC010000}"/>
            </a:ext>
          </a:extLst>
        </xdr:cNvPr>
        <xdr:cNvSpPr/>
      </xdr:nvSpPr>
      <xdr:spPr>
        <a:xfrm>
          <a:off x="10795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117021</xdr:rowOff>
    </xdr:from>
    <xdr:to>
      <xdr:col>10</xdr:col>
      <xdr:colOff>114300</xdr:colOff>
      <xdr:row>104</xdr:row>
      <xdr:rowOff>161108</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flipV="1">
          <a:off x="1130300" y="1794782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22696</xdr:rowOff>
    </xdr:from>
    <xdr:ext cx="405111" cy="259045"/>
    <xdr:sp macro="" textlink="">
      <xdr:nvSpPr>
        <xdr:cNvPr id="430" name="n_1aveValue【市民会館】&#10;有形固定資産減価償却率">
          <a:extLst>
            <a:ext uri="{FF2B5EF4-FFF2-40B4-BE49-F238E27FC236}">
              <a16:creationId xmlns:a16="http://schemas.microsoft.com/office/drawing/2014/main" id="{00000000-0008-0000-0F00-0000AE010000}"/>
            </a:ext>
          </a:extLst>
        </xdr:cNvPr>
        <xdr:cNvSpPr txBox="1"/>
      </xdr:nvSpPr>
      <xdr:spPr>
        <a:xfrm>
          <a:off x="3582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3101</xdr:rowOff>
    </xdr:from>
    <xdr:ext cx="405111" cy="259045"/>
    <xdr:sp macro="" textlink="">
      <xdr:nvSpPr>
        <xdr:cNvPr id="431" name="n_2aveValue【市民会館】&#10;有形固定資産減価償却率">
          <a:extLst>
            <a:ext uri="{FF2B5EF4-FFF2-40B4-BE49-F238E27FC236}">
              <a16:creationId xmlns:a16="http://schemas.microsoft.com/office/drawing/2014/main" id="{00000000-0008-0000-0F00-0000AF010000}"/>
            </a:ext>
          </a:extLst>
        </xdr:cNvPr>
        <xdr:cNvSpPr txBox="1"/>
      </xdr:nvSpPr>
      <xdr:spPr>
        <a:xfrm>
          <a:off x="27057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162214</xdr:rowOff>
    </xdr:from>
    <xdr:ext cx="405111" cy="259045"/>
    <xdr:sp macro="" textlink="">
      <xdr:nvSpPr>
        <xdr:cNvPr id="432" name="n_3aveValue【市民会館】&#10;有形固定資産減価償却率">
          <a:extLst>
            <a:ext uri="{FF2B5EF4-FFF2-40B4-BE49-F238E27FC236}">
              <a16:creationId xmlns:a16="http://schemas.microsoft.com/office/drawing/2014/main" id="{00000000-0008-0000-0F00-0000B0010000}"/>
            </a:ext>
          </a:extLst>
        </xdr:cNvPr>
        <xdr:cNvSpPr txBox="1"/>
      </xdr:nvSpPr>
      <xdr:spPr>
        <a:xfrm>
          <a:off x="1816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168020</xdr:rowOff>
    </xdr:from>
    <xdr:ext cx="405111" cy="259045"/>
    <xdr:sp macro="" textlink="">
      <xdr:nvSpPr>
        <xdr:cNvPr id="433" name="n_4aveValue【市民会館】&#10;有形固定資産減価償却率">
          <a:extLst>
            <a:ext uri="{FF2B5EF4-FFF2-40B4-BE49-F238E27FC236}">
              <a16:creationId xmlns:a16="http://schemas.microsoft.com/office/drawing/2014/main" id="{00000000-0008-0000-0F00-0000B1010000}"/>
            </a:ext>
          </a:extLst>
        </xdr:cNvPr>
        <xdr:cNvSpPr txBox="1"/>
      </xdr:nvSpPr>
      <xdr:spPr>
        <a:xfrm>
          <a:off x="927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31585</xdr:rowOff>
    </xdr:from>
    <xdr:ext cx="405111" cy="259045"/>
    <xdr:sp macro="" textlink="">
      <xdr:nvSpPr>
        <xdr:cNvPr id="434" name="n_1mainValue【市民会館】&#10;有形固定資産減価償却率">
          <a:extLst>
            <a:ext uri="{FF2B5EF4-FFF2-40B4-BE49-F238E27FC236}">
              <a16:creationId xmlns:a16="http://schemas.microsoft.com/office/drawing/2014/main" id="{00000000-0008-0000-0F00-0000B2010000}"/>
            </a:ext>
          </a:extLst>
        </xdr:cNvPr>
        <xdr:cNvSpPr txBox="1"/>
      </xdr:nvSpPr>
      <xdr:spPr>
        <a:xfrm>
          <a:off x="3582044" y="1803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167113</xdr:rowOff>
    </xdr:from>
    <xdr:ext cx="405111" cy="259045"/>
    <xdr:sp macro="" textlink="">
      <xdr:nvSpPr>
        <xdr:cNvPr id="435" name="n_2mainValue【市民会館】&#10;有形固定資産減価償却率">
          <a:extLst>
            <a:ext uri="{FF2B5EF4-FFF2-40B4-BE49-F238E27FC236}">
              <a16:creationId xmlns:a16="http://schemas.microsoft.com/office/drawing/2014/main" id="{00000000-0008-0000-0F00-0000B3010000}"/>
            </a:ext>
          </a:extLst>
        </xdr:cNvPr>
        <xdr:cNvSpPr txBox="1"/>
      </xdr:nvSpPr>
      <xdr:spPr>
        <a:xfrm>
          <a:off x="2705744"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12898</xdr:rowOff>
    </xdr:from>
    <xdr:ext cx="405111" cy="259045"/>
    <xdr:sp macro="" textlink="">
      <xdr:nvSpPr>
        <xdr:cNvPr id="436" name="n_3mainValue【市民会館】&#10;有形固定資産減価償却率">
          <a:extLst>
            <a:ext uri="{FF2B5EF4-FFF2-40B4-BE49-F238E27FC236}">
              <a16:creationId xmlns:a16="http://schemas.microsoft.com/office/drawing/2014/main" id="{00000000-0008-0000-0F00-0000B4010000}"/>
            </a:ext>
          </a:extLst>
        </xdr:cNvPr>
        <xdr:cNvSpPr txBox="1"/>
      </xdr:nvSpPr>
      <xdr:spPr>
        <a:xfrm>
          <a:off x="1816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31585</xdr:rowOff>
    </xdr:from>
    <xdr:ext cx="405111" cy="259045"/>
    <xdr:sp macro="" textlink="">
      <xdr:nvSpPr>
        <xdr:cNvPr id="437" name="n_4mainValue【市民会館】&#10;有形固定資産減価償却率">
          <a:extLst>
            <a:ext uri="{FF2B5EF4-FFF2-40B4-BE49-F238E27FC236}">
              <a16:creationId xmlns:a16="http://schemas.microsoft.com/office/drawing/2014/main" id="{00000000-0008-0000-0F00-0000B5010000}"/>
            </a:ext>
          </a:extLst>
        </xdr:cNvPr>
        <xdr:cNvSpPr txBox="1"/>
      </xdr:nvSpPr>
      <xdr:spPr>
        <a:xfrm>
          <a:off x="927744" y="1803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00000000-0008-0000-0F00-0000CA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71628</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flipV="1">
          <a:off x="10476865" y="17084039"/>
          <a:ext cx="0" cy="1504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60" name="【市民会館】&#10;一人当たり面積最小値テキスト">
          <a:extLst>
            <a:ext uri="{FF2B5EF4-FFF2-40B4-BE49-F238E27FC236}">
              <a16:creationId xmlns:a16="http://schemas.microsoft.com/office/drawing/2014/main" id="{00000000-0008-0000-0F00-0000CC010000}"/>
            </a:ext>
          </a:extLst>
        </xdr:cNvPr>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462" name="【市民会館】&#10;一人当たり面積最大値テキスト">
          <a:extLst>
            <a:ext uri="{FF2B5EF4-FFF2-40B4-BE49-F238E27FC236}">
              <a16:creationId xmlns:a16="http://schemas.microsoft.com/office/drawing/2014/main" id="{00000000-0008-0000-0F00-0000CE010000}"/>
            </a:ext>
          </a:extLst>
        </xdr:cNvPr>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50564</xdr:rowOff>
    </xdr:from>
    <xdr:ext cx="469744" cy="259045"/>
    <xdr:sp macro="" textlink="">
      <xdr:nvSpPr>
        <xdr:cNvPr id="464" name="【市民会館】&#10;一人当たり面積平均値テキスト">
          <a:extLst>
            <a:ext uri="{FF2B5EF4-FFF2-40B4-BE49-F238E27FC236}">
              <a16:creationId xmlns:a16="http://schemas.microsoft.com/office/drawing/2014/main" id="{00000000-0008-0000-0F00-0000D0010000}"/>
            </a:ext>
          </a:extLst>
        </xdr:cNvPr>
        <xdr:cNvSpPr txBox="1"/>
      </xdr:nvSpPr>
      <xdr:spPr>
        <a:xfrm>
          <a:off x="10515600" y="18052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27687</xdr:rowOff>
    </xdr:from>
    <xdr:to>
      <xdr:col>55</xdr:col>
      <xdr:colOff>50800</xdr:colOff>
      <xdr:row>106</xdr:row>
      <xdr:rowOff>129287</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104267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7113</xdr:rowOff>
    </xdr:from>
    <xdr:to>
      <xdr:col>50</xdr:col>
      <xdr:colOff>165100</xdr:colOff>
      <xdr:row>106</xdr:row>
      <xdr:rowOff>108713</xdr:rowOff>
    </xdr:to>
    <xdr:sp macro="" textlink="">
      <xdr:nvSpPr>
        <xdr:cNvPr id="466" name="フローチャート: 判断 465">
          <a:extLst>
            <a:ext uri="{FF2B5EF4-FFF2-40B4-BE49-F238E27FC236}">
              <a16:creationId xmlns:a16="http://schemas.microsoft.com/office/drawing/2014/main" id="{00000000-0008-0000-0F00-0000D2010000}"/>
            </a:ext>
          </a:extLst>
        </xdr:cNvPr>
        <xdr:cNvSpPr/>
      </xdr:nvSpPr>
      <xdr:spPr>
        <a:xfrm>
          <a:off x="9588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16256</xdr:rowOff>
    </xdr:from>
    <xdr:to>
      <xdr:col>46</xdr:col>
      <xdr:colOff>38100</xdr:colOff>
      <xdr:row>106</xdr:row>
      <xdr:rowOff>117856</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86995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39115</xdr:rowOff>
    </xdr:from>
    <xdr:to>
      <xdr:col>41</xdr:col>
      <xdr:colOff>101600</xdr:colOff>
      <xdr:row>106</xdr:row>
      <xdr:rowOff>140715</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7810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32258</xdr:rowOff>
    </xdr:from>
    <xdr:to>
      <xdr:col>36</xdr:col>
      <xdr:colOff>165100</xdr:colOff>
      <xdr:row>106</xdr:row>
      <xdr:rowOff>133858</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6921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55118</xdr:rowOff>
    </xdr:from>
    <xdr:to>
      <xdr:col>55</xdr:col>
      <xdr:colOff>50800</xdr:colOff>
      <xdr:row>106</xdr:row>
      <xdr:rowOff>156718</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10426700" y="1822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33545</xdr:rowOff>
    </xdr:from>
    <xdr:ext cx="469744" cy="259045"/>
    <xdr:sp macro="" textlink="">
      <xdr:nvSpPr>
        <xdr:cNvPr id="476" name="【市民会館】&#10;一人当たり面積該当値テキスト">
          <a:extLst>
            <a:ext uri="{FF2B5EF4-FFF2-40B4-BE49-F238E27FC236}">
              <a16:creationId xmlns:a16="http://schemas.microsoft.com/office/drawing/2014/main" id="{00000000-0008-0000-0F00-0000DC010000}"/>
            </a:ext>
          </a:extLst>
        </xdr:cNvPr>
        <xdr:cNvSpPr txBox="1"/>
      </xdr:nvSpPr>
      <xdr:spPr>
        <a:xfrm>
          <a:off x="10515600" y="1820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55118</xdr:rowOff>
    </xdr:from>
    <xdr:to>
      <xdr:col>50</xdr:col>
      <xdr:colOff>165100</xdr:colOff>
      <xdr:row>106</xdr:row>
      <xdr:rowOff>156718</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9588500" y="1822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105918</xdr:rowOff>
    </xdr:from>
    <xdr:to>
      <xdr:col>55</xdr:col>
      <xdr:colOff>0</xdr:colOff>
      <xdr:row>106</xdr:row>
      <xdr:rowOff>105918</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9639300" y="182796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55118</xdr:rowOff>
    </xdr:from>
    <xdr:to>
      <xdr:col>46</xdr:col>
      <xdr:colOff>38100</xdr:colOff>
      <xdr:row>106</xdr:row>
      <xdr:rowOff>156718</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8699500" y="1822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105918</xdr:rowOff>
    </xdr:from>
    <xdr:to>
      <xdr:col>50</xdr:col>
      <xdr:colOff>114300</xdr:colOff>
      <xdr:row>106</xdr:row>
      <xdr:rowOff>105918</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8750300" y="182796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57404</xdr:rowOff>
    </xdr:from>
    <xdr:to>
      <xdr:col>41</xdr:col>
      <xdr:colOff>101600</xdr:colOff>
      <xdr:row>106</xdr:row>
      <xdr:rowOff>159004</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78105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105918</xdr:rowOff>
    </xdr:from>
    <xdr:to>
      <xdr:col>45</xdr:col>
      <xdr:colOff>177800</xdr:colOff>
      <xdr:row>106</xdr:row>
      <xdr:rowOff>108204</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flipV="1">
          <a:off x="7861300" y="1827961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57404</xdr:rowOff>
    </xdr:from>
    <xdr:to>
      <xdr:col>36</xdr:col>
      <xdr:colOff>165100</xdr:colOff>
      <xdr:row>106</xdr:row>
      <xdr:rowOff>159004</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69215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108204</xdr:rowOff>
    </xdr:from>
    <xdr:to>
      <xdr:col>41</xdr:col>
      <xdr:colOff>50800</xdr:colOff>
      <xdr:row>106</xdr:row>
      <xdr:rowOff>108204</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6972300" y="18281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125240</xdr:rowOff>
    </xdr:from>
    <xdr:ext cx="469744" cy="259045"/>
    <xdr:sp macro="" textlink="">
      <xdr:nvSpPr>
        <xdr:cNvPr id="485" name="n_1aveValue【市民会館】&#10;一人当たり面積">
          <a:extLst>
            <a:ext uri="{FF2B5EF4-FFF2-40B4-BE49-F238E27FC236}">
              <a16:creationId xmlns:a16="http://schemas.microsoft.com/office/drawing/2014/main" id="{00000000-0008-0000-0F00-0000E5010000}"/>
            </a:ext>
          </a:extLst>
        </xdr:cNvPr>
        <xdr:cNvSpPr txBox="1"/>
      </xdr:nvSpPr>
      <xdr:spPr>
        <a:xfrm>
          <a:off x="93917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134383</xdr:rowOff>
    </xdr:from>
    <xdr:ext cx="469744" cy="259045"/>
    <xdr:sp macro="" textlink="">
      <xdr:nvSpPr>
        <xdr:cNvPr id="486" name="n_2aveValue【市民会館】&#10;一人当たり面積">
          <a:extLst>
            <a:ext uri="{FF2B5EF4-FFF2-40B4-BE49-F238E27FC236}">
              <a16:creationId xmlns:a16="http://schemas.microsoft.com/office/drawing/2014/main" id="{00000000-0008-0000-0F00-0000E6010000}"/>
            </a:ext>
          </a:extLst>
        </xdr:cNvPr>
        <xdr:cNvSpPr txBox="1"/>
      </xdr:nvSpPr>
      <xdr:spPr>
        <a:xfrm>
          <a:off x="8515427" y="1796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157242</xdr:rowOff>
    </xdr:from>
    <xdr:ext cx="469744" cy="259045"/>
    <xdr:sp macro="" textlink="">
      <xdr:nvSpPr>
        <xdr:cNvPr id="487" name="n_3aveValue【市民会館】&#10;一人当たり面積">
          <a:extLst>
            <a:ext uri="{FF2B5EF4-FFF2-40B4-BE49-F238E27FC236}">
              <a16:creationId xmlns:a16="http://schemas.microsoft.com/office/drawing/2014/main" id="{00000000-0008-0000-0F00-0000E7010000}"/>
            </a:ext>
          </a:extLst>
        </xdr:cNvPr>
        <xdr:cNvSpPr txBox="1"/>
      </xdr:nvSpPr>
      <xdr:spPr>
        <a:xfrm>
          <a:off x="7626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150385</xdr:rowOff>
    </xdr:from>
    <xdr:ext cx="469744" cy="259045"/>
    <xdr:sp macro="" textlink="">
      <xdr:nvSpPr>
        <xdr:cNvPr id="488" name="n_4aveValue【市民会館】&#10;一人当たり面積">
          <a:extLst>
            <a:ext uri="{FF2B5EF4-FFF2-40B4-BE49-F238E27FC236}">
              <a16:creationId xmlns:a16="http://schemas.microsoft.com/office/drawing/2014/main" id="{00000000-0008-0000-0F00-0000E8010000}"/>
            </a:ext>
          </a:extLst>
        </xdr:cNvPr>
        <xdr:cNvSpPr txBox="1"/>
      </xdr:nvSpPr>
      <xdr:spPr>
        <a:xfrm>
          <a:off x="6737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147845</xdr:rowOff>
    </xdr:from>
    <xdr:ext cx="469744" cy="259045"/>
    <xdr:sp macro="" textlink="">
      <xdr:nvSpPr>
        <xdr:cNvPr id="489" name="n_1mainValue【市民会館】&#10;一人当たり面積">
          <a:extLst>
            <a:ext uri="{FF2B5EF4-FFF2-40B4-BE49-F238E27FC236}">
              <a16:creationId xmlns:a16="http://schemas.microsoft.com/office/drawing/2014/main" id="{00000000-0008-0000-0F00-0000E9010000}"/>
            </a:ext>
          </a:extLst>
        </xdr:cNvPr>
        <xdr:cNvSpPr txBox="1"/>
      </xdr:nvSpPr>
      <xdr:spPr>
        <a:xfrm>
          <a:off x="9391727" y="1832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147845</xdr:rowOff>
    </xdr:from>
    <xdr:ext cx="469744" cy="259045"/>
    <xdr:sp macro="" textlink="">
      <xdr:nvSpPr>
        <xdr:cNvPr id="490" name="n_2mainValue【市民会館】&#10;一人当たり面積">
          <a:extLst>
            <a:ext uri="{FF2B5EF4-FFF2-40B4-BE49-F238E27FC236}">
              <a16:creationId xmlns:a16="http://schemas.microsoft.com/office/drawing/2014/main" id="{00000000-0008-0000-0F00-0000EA010000}"/>
            </a:ext>
          </a:extLst>
        </xdr:cNvPr>
        <xdr:cNvSpPr txBox="1"/>
      </xdr:nvSpPr>
      <xdr:spPr>
        <a:xfrm>
          <a:off x="8515427" y="1832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150131</xdr:rowOff>
    </xdr:from>
    <xdr:ext cx="469744" cy="259045"/>
    <xdr:sp macro="" textlink="">
      <xdr:nvSpPr>
        <xdr:cNvPr id="491" name="n_3mainValue【市民会館】&#10;一人当たり面積">
          <a:extLst>
            <a:ext uri="{FF2B5EF4-FFF2-40B4-BE49-F238E27FC236}">
              <a16:creationId xmlns:a16="http://schemas.microsoft.com/office/drawing/2014/main" id="{00000000-0008-0000-0F00-0000EB010000}"/>
            </a:ext>
          </a:extLst>
        </xdr:cNvPr>
        <xdr:cNvSpPr txBox="1"/>
      </xdr:nvSpPr>
      <xdr:spPr>
        <a:xfrm>
          <a:off x="76264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150131</xdr:rowOff>
    </xdr:from>
    <xdr:ext cx="469744" cy="259045"/>
    <xdr:sp macro="" textlink="">
      <xdr:nvSpPr>
        <xdr:cNvPr id="492" name="n_4mainValue【市民会館】&#10;一人当たり面積">
          <a:extLst>
            <a:ext uri="{FF2B5EF4-FFF2-40B4-BE49-F238E27FC236}">
              <a16:creationId xmlns:a16="http://schemas.microsoft.com/office/drawing/2014/main" id="{00000000-0008-0000-0F00-0000EC010000}"/>
            </a:ext>
          </a:extLst>
        </xdr:cNvPr>
        <xdr:cNvSpPr txBox="1"/>
      </xdr:nvSpPr>
      <xdr:spPr>
        <a:xfrm>
          <a:off x="67374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a:extLst>
            <a:ext uri="{FF2B5EF4-FFF2-40B4-BE49-F238E27FC236}">
              <a16:creationId xmlns:a16="http://schemas.microsoft.com/office/drawing/2014/main" id="{00000000-0008-0000-0F00-000005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50074</xdr:rowOff>
    </xdr:from>
    <xdr:to>
      <xdr:col>85</xdr:col>
      <xdr:colOff>126364</xdr:colOff>
      <xdr:row>42</xdr:row>
      <xdr:rowOff>92528</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flipV="1">
          <a:off x="16318864" y="5879374"/>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9" name="【一般廃棄物処理施設】&#10;有形固定資産減価償却率最小値テキスト">
          <a:extLst>
            <a:ext uri="{FF2B5EF4-FFF2-40B4-BE49-F238E27FC236}">
              <a16:creationId xmlns:a16="http://schemas.microsoft.com/office/drawing/2014/main" id="{00000000-0008-0000-0F00-00000702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168201</xdr:rowOff>
    </xdr:from>
    <xdr:ext cx="405111" cy="259045"/>
    <xdr:sp macro="" textlink="">
      <xdr:nvSpPr>
        <xdr:cNvPr id="521" name="【一般廃棄物処理施設】&#10;有形固定資産減価償却率最大値テキスト">
          <a:extLst>
            <a:ext uri="{FF2B5EF4-FFF2-40B4-BE49-F238E27FC236}">
              <a16:creationId xmlns:a16="http://schemas.microsoft.com/office/drawing/2014/main" id="{00000000-0008-0000-0F00-000009020000}"/>
            </a:ext>
          </a:extLst>
        </xdr:cNvPr>
        <xdr:cNvSpPr txBox="1"/>
      </xdr:nvSpPr>
      <xdr:spPr>
        <a:xfrm>
          <a:off x="16357600" y="565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50074</xdr:rowOff>
    </xdr:from>
    <xdr:to>
      <xdr:col>86</xdr:col>
      <xdr:colOff>25400</xdr:colOff>
      <xdr:row>34</xdr:row>
      <xdr:rowOff>50074</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6230600" y="587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156046</xdr:rowOff>
    </xdr:from>
    <xdr:ext cx="405111" cy="259045"/>
    <xdr:sp macro="" textlink="">
      <xdr:nvSpPr>
        <xdr:cNvPr id="523" name="【一般廃棄物処理施設】&#10;有形固定資産減価償却率平均値テキスト">
          <a:extLst>
            <a:ext uri="{FF2B5EF4-FFF2-40B4-BE49-F238E27FC236}">
              <a16:creationId xmlns:a16="http://schemas.microsoft.com/office/drawing/2014/main" id="{00000000-0008-0000-0F00-00000B020000}"/>
            </a:ext>
          </a:extLst>
        </xdr:cNvPr>
        <xdr:cNvSpPr txBox="1"/>
      </xdr:nvSpPr>
      <xdr:spPr>
        <a:xfrm>
          <a:off x="16357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133169</xdr:rowOff>
    </xdr:from>
    <xdr:to>
      <xdr:col>85</xdr:col>
      <xdr:colOff>177800</xdr:colOff>
      <xdr:row>39</xdr:row>
      <xdr:rowOff>63319</xdr:rowOff>
    </xdr:to>
    <xdr:sp macro="" textlink="">
      <xdr:nvSpPr>
        <xdr:cNvPr id="524" name="フローチャート: 判断 523">
          <a:extLst>
            <a:ext uri="{FF2B5EF4-FFF2-40B4-BE49-F238E27FC236}">
              <a16:creationId xmlns:a16="http://schemas.microsoft.com/office/drawing/2014/main" id="{00000000-0008-0000-0F00-00000C020000}"/>
            </a:ext>
          </a:extLst>
        </xdr:cNvPr>
        <xdr:cNvSpPr/>
      </xdr:nvSpPr>
      <xdr:spPr>
        <a:xfrm>
          <a:off x="16268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108676</xdr:rowOff>
    </xdr:from>
    <xdr:to>
      <xdr:col>81</xdr:col>
      <xdr:colOff>101600</xdr:colOff>
      <xdr:row>39</xdr:row>
      <xdr:rowOff>38826</xdr:rowOff>
    </xdr:to>
    <xdr:sp macro="" textlink="">
      <xdr:nvSpPr>
        <xdr:cNvPr id="525" name="フローチャート: 判断 524">
          <a:extLst>
            <a:ext uri="{FF2B5EF4-FFF2-40B4-BE49-F238E27FC236}">
              <a16:creationId xmlns:a16="http://schemas.microsoft.com/office/drawing/2014/main" id="{00000000-0008-0000-0F00-00000D020000}"/>
            </a:ext>
          </a:extLst>
        </xdr:cNvPr>
        <xdr:cNvSpPr/>
      </xdr:nvSpPr>
      <xdr:spPr>
        <a:xfrm>
          <a:off x="15430500" y="662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100512</xdr:rowOff>
    </xdr:from>
    <xdr:to>
      <xdr:col>76</xdr:col>
      <xdr:colOff>165100</xdr:colOff>
      <xdr:row>39</xdr:row>
      <xdr:rowOff>30662</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14541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79284</xdr:rowOff>
    </xdr:from>
    <xdr:to>
      <xdr:col>72</xdr:col>
      <xdr:colOff>38100</xdr:colOff>
      <xdr:row>39</xdr:row>
      <xdr:rowOff>9434</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3652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95613</xdr:rowOff>
    </xdr:from>
    <xdr:to>
      <xdr:col>67</xdr:col>
      <xdr:colOff>101600</xdr:colOff>
      <xdr:row>39</xdr:row>
      <xdr:rowOff>25763</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2763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53159</xdr:rowOff>
    </xdr:from>
    <xdr:to>
      <xdr:col>85</xdr:col>
      <xdr:colOff>177800</xdr:colOff>
      <xdr:row>39</xdr:row>
      <xdr:rowOff>154759</xdr:rowOff>
    </xdr:to>
    <xdr:sp macro="" textlink="">
      <xdr:nvSpPr>
        <xdr:cNvPr id="534" name="楕円 533">
          <a:extLst>
            <a:ext uri="{FF2B5EF4-FFF2-40B4-BE49-F238E27FC236}">
              <a16:creationId xmlns:a16="http://schemas.microsoft.com/office/drawing/2014/main" id="{00000000-0008-0000-0F00-000016020000}"/>
            </a:ext>
          </a:extLst>
        </xdr:cNvPr>
        <xdr:cNvSpPr/>
      </xdr:nvSpPr>
      <xdr:spPr>
        <a:xfrm>
          <a:off x="162687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31586</xdr:rowOff>
    </xdr:from>
    <xdr:ext cx="405111" cy="259045"/>
    <xdr:sp macro="" textlink="">
      <xdr:nvSpPr>
        <xdr:cNvPr id="535" name="【一般廃棄物処理施設】&#10;有形固定資産減価償却率該当値テキスト">
          <a:extLst>
            <a:ext uri="{FF2B5EF4-FFF2-40B4-BE49-F238E27FC236}">
              <a16:creationId xmlns:a16="http://schemas.microsoft.com/office/drawing/2014/main" id="{00000000-0008-0000-0F00-000017020000}"/>
            </a:ext>
          </a:extLst>
        </xdr:cNvPr>
        <xdr:cNvSpPr txBox="1"/>
      </xdr:nvSpPr>
      <xdr:spPr>
        <a:xfrm>
          <a:off x="16357600"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62956</xdr:rowOff>
    </xdr:from>
    <xdr:to>
      <xdr:col>81</xdr:col>
      <xdr:colOff>101600</xdr:colOff>
      <xdr:row>39</xdr:row>
      <xdr:rowOff>164556</xdr:rowOff>
    </xdr:to>
    <xdr:sp macro="" textlink="">
      <xdr:nvSpPr>
        <xdr:cNvPr id="536" name="楕円 535">
          <a:extLst>
            <a:ext uri="{FF2B5EF4-FFF2-40B4-BE49-F238E27FC236}">
              <a16:creationId xmlns:a16="http://schemas.microsoft.com/office/drawing/2014/main" id="{00000000-0008-0000-0F00-000018020000}"/>
            </a:ext>
          </a:extLst>
        </xdr:cNvPr>
        <xdr:cNvSpPr/>
      </xdr:nvSpPr>
      <xdr:spPr>
        <a:xfrm>
          <a:off x="154305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103959</xdr:rowOff>
    </xdr:from>
    <xdr:to>
      <xdr:col>85</xdr:col>
      <xdr:colOff>127000</xdr:colOff>
      <xdr:row>39</xdr:row>
      <xdr:rowOff>113756</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flipV="1">
          <a:off x="15481300" y="679050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12337</xdr:rowOff>
    </xdr:from>
    <xdr:to>
      <xdr:col>76</xdr:col>
      <xdr:colOff>165100</xdr:colOff>
      <xdr:row>39</xdr:row>
      <xdr:rowOff>113937</xdr:rowOff>
    </xdr:to>
    <xdr:sp macro="" textlink="">
      <xdr:nvSpPr>
        <xdr:cNvPr id="538" name="楕円 537">
          <a:extLst>
            <a:ext uri="{FF2B5EF4-FFF2-40B4-BE49-F238E27FC236}">
              <a16:creationId xmlns:a16="http://schemas.microsoft.com/office/drawing/2014/main" id="{00000000-0008-0000-0F00-00001A020000}"/>
            </a:ext>
          </a:extLst>
        </xdr:cNvPr>
        <xdr:cNvSpPr/>
      </xdr:nvSpPr>
      <xdr:spPr>
        <a:xfrm>
          <a:off x="14541500" y="66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63137</xdr:rowOff>
    </xdr:from>
    <xdr:to>
      <xdr:col>81</xdr:col>
      <xdr:colOff>50800</xdr:colOff>
      <xdr:row>39</xdr:row>
      <xdr:rowOff>113756</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4592300" y="6749687"/>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133169</xdr:rowOff>
    </xdr:from>
    <xdr:to>
      <xdr:col>72</xdr:col>
      <xdr:colOff>38100</xdr:colOff>
      <xdr:row>39</xdr:row>
      <xdr:rowOff>63319</xdr:rowOff>
    </xdr:to>
    <xdr:sp macro="" textlink="">
      <xdr:nvSpPr>
        <xdr:cNvPr id="540" name="楕円 539">
          <a:extLst>
            <a:ext uri="{FF2B5EF4-FFF2-40B4-BE49-F238E27FC236}">
              <a16:creationId xmlns:a16="http://schemas.microsoft.com/office/drawing/2014/main" id="{00000000-0008-0000-0F00-00001C020000}"/>
            </a:ext>
          </a:extLst>
        </xdr:cNvPr>
        <xdr:cNvSpPr/>
      </xdr:nvSpPr>
      <xdr:spPr>
        <a:xfrm>
          <a:off x="13652500" y="66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12519</xdr:rowOff>
    </xdr:from>
    <xdr:to>
      <xdr:col>76</xdr:col>
      <xdr:colOff>114300</xdr:colOff>
      <xdr:row>39</xdr:row>
      <xdr:rowOff>63137</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3703300" y="6699069"/>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80917</xdr:rowOff>
    </xdr:from>
    <xdr:to>
      <xdr:col>67</xdr:col>
      <xdr:colOff>101600</xdr:colOff>
      <xdr:row>39</xdr:row>
      <xdr:rowOff>11067</xdr:rowOff>
    </xdr:to>
    <xdr:sp macro="" textlink="">
      <xdr:nvSpPr>
        <xdr:cNvPr id="542" name="楕円 541">
          <a:extLst>
            <a:ext uri="{FF2B5EF4-FFF2-40B4-BE49-F238E27FC236}">
              <a16:creationId xmlns:a16="http://schemas.microsoft.com/office/drawing/2014/main" id="{00000000-0008-0000-0F00-00001E020000}"/>
            </a:ext>
          </a:extLst>
        </xdr:cNvPr>
        <xdr:cNvSpPr/>
      </xdr:nvSpPr>
      <xdr:spPr>
        <a:xfrm>
          <a:off x="127635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131717</xdr:rowOff>
    </xdr:from>
    <xdr:to>
      <xdr:col>71</xdr:col>
      <xdr:colOff>177800</xdr:colOff>
      <xdr:row>39</xdr:row>
      <xdr:rowOff>12519</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2814300" y="664681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55353</xdr:rowOff>
    </xdr:from>
    <xdr:ext cx="405111" cy="259045"/>
    <xdr:sp macro="" textlink="">
      <xdr:nvSpPr>
        <xdr:cNvPr id="544" name="n_1aveValue【一般廃棄物処理施設】&#10;有形固定資産減価償却率">
          <a:extLst>
            <a:ext uri="{FF2B5EF4-FFF2-40B4-BE49-F238E27FC236}">
              <a16:creationId xmlns:a16="http://schemas.microsoft.com/office/drawing/2014/main" id="{00000000-0008-0000-0F00-000020020000}"/>
            </a:ext>
          </a:extLst>
        </xdr:cNvPr>
        <xdr:cNvSpPr txBox="1"/>
      </xdr:nvSpPr>
      <xdr:spPr>
        <a:xfrm>
          <a:off x="15266044" y="639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47188</xdr:rowOff>
    </xdr:from>
    <xdr:ext cx="405111" cy="259045"/>
    <xdr:sp macro="" textlink="">
      <xdr:nvSpPr>
        <xdr:cNvPr id="545" name="n_2ave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4389744" y="63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25961</xdr:rowOff>
    </xdr:from>
    <xdr:ext cx="405111" cy="259045"/>
    <xdr:sp macro="" textlink="">
      <xdr:nvSpPr>
        <xdr:cNvPr id="546" name="n_3ave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3500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16890</xdr:rowOff>
    </xdr:from>
    <xdr:ext cx="405111" cy="259045"/>
    <xdr:sp macro="" textlink="">
      <xdr:nvSpPr>
        <xdr:cNvPr id="547" name="n_4ave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2611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155683</xdr:rowOff>
    </xdr:from>
    <xdr:ext cx="405111" cy="259045"/>
    <xdr:sp macro="" textlink="">
      <xdr:nvSpPr>
        <xdr:cNvPr id="548" name="n_1main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5266044" y="684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105064</xdr:rowOff>
    </xdr:from>
    <xdr:ext cx="405111" cy="259045"/>
    <xdr:sp macro="" textlink="">
      <xdr:nvSpPr>
        <xdr:cNvPr id="549" name="n_2main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43897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54446</xdr:rowOff>
    </xdr:from>
    <xdr:ext cx="405111" cy="259045"/>
    <xdr:sp macro="" textlink="">
      <xdr:nvSpPr>
        <xdr:cNvPr id="550" name="n_3main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3500744" y="674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27594</xdr:rowOff>
    </xdr:from>
    <xdr:ext cx="405111" cy="259045"/>
    <xdr:sp macro="" textlink="">
      <xdr:nvSpPr>
        <xdr:cNvPr id="551" name="n_4main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2611744" y="637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a:extLst>
            <a:ext uri="{FF2B5EF4-FFF2-40B4-BE49-F238E27FC236}">
              <a16:creationId xmlns:a16="http://schemas.microsoft.com/office/drawing/2014/main" id="{00000000-0008-0000-0F00-00003A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111644</xdr:rowOff>
    </xdr:from>
    <xdr:to>
      <xdr:col>116</xdr:col>
      <xdr:colOff>62864</xdr:colOff>
      <xdr:row>41</xdr:row>
      <xdr:rowOff>18953</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flipV="1">
          <a:off x="22160864" y="5769494"/>
          <a:ext cx="0" cy="127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72" name="【一般廃棄物処理施設】&#10;一人当たり有形固定資産（償却資産）額最小値テキスト">
          <a:extLst>
            <a:ext uri="{FF2B5EF4-FFF2-40B4-BE49-F238E27FC236}">
              <a16:creationId xmlns:a16="http://schemas.microsoft.com/office/drawing/2014/main" id="{00000000-0008-0000-0F00-00003C020000}"/>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58321</xdr:rowOff>
    </xdr:from>
    <xdr:ext cx="599010" cy="259045"/>
    <xdr:sp macro="" textlink="">
      <xdr:nvSpPr>
        <xdr:cNvPr id="574" name="【一般廃棄物処理施設】&#10;一人当たり有形固定資産（償却資産）額最大値テキスト">
          <a:extLst>
            <a:ext uri="{FF2B5EF4-FFF2-40B4-BE49-F238E27FC236}">
              <a16:creationId xmlns:a16="http://schemas.microsoft.com/office/drawing/2014/main" id="{00000000-0008-0000-0F00-00003E020000}"/>
            </a:ext>
          </a:extLst>
        </xdr:cNvPr>
        <xdr:cNvSpPr txBox="1"/>
      </xdr:nvSpPr>
      <xdr:spPr>
        <a:xfrm>
          <a:off x="22199600" y="554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111644</xdr:rowOff>
    </xdr:from>
    <xdr:to>
      <xdr:col>116</xdr:col>
      <xdr:colOff>152400</xdr:colOff>
      <xdr:row>33</xdr:row>
      <xdr:rowOff>111644</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22072600" y="576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53952</xdr:rowOff>
    </xdr:from>
    <xdr:ext cx="534377" cy="259045"/>
    <xdr:sp macro="" textlink="">
      <xdr:nvSpPr>
        <xdr:cNvPr id="576" name="【一般廃棄物処理施設】&#10;一人当たり有形固定資産（償却資産）額平均値テキスト">
          <a:extLst>
            <a:ext uri="{FF2B5EF4-FFF2-40B4-BE49-F238E27FC236}">
              <a16:creationId xmlns:a16="http://schemas.microsoft.com/office/drawing/2014/main" id="{00000000-0008-0000-0F00-000040020000}"/>
            </a:ext>
          </a:extLst>
        </xdr:cNvPr>
        <xdr:cNvSpPr txBox="1"/>
      </xdr:nvSpPr>
      <xdr:spPr>
        <a:xfrm>
          <a:off x="22199600" y="6397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31075</xdr:rowOff>
    </xdr:from>
    <xdr:to>
      <xdr:col>116</xdr:col>
      <xdr:colOff>114300</xdr:colOff>
      <xdr:row>38</xdr:row>
      <xdr:rowOff>132675</xdr:rowOff>
    </xdr:to>
    <xdr:sp macro="" textlink="">
      <xdr:nvSpPr>
        <xdr:cNvPr id="577" name="フローチャート: 判断 576">
          <a:extLst>
            <a:ext uri="{FF2B5EF4-FFF2-40B4-BE49-F238E27FC236}">
              <a16:creationId xmlns:a16="http://schemas.microsoft.com/office/drawing/2014/main" id="{00000000-0008-0000-0F00-000041020000}"/>
            </a:ext>
          </a:extLst>
        </xdr:cNvPr>
        <xdr:cNvSpPr/>
      </xdr:nvSpPr>
      <xdr:spPr>
        <a:xfrm>
          <a:off x="22110700" y="654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64525</xdr:rowOff>
    </xdr:from>
    <xdr:to>
      <xdr:col>112</xdr:col>
      <xdr:colOff>38100</xdr:colOff>
      <xdr:row>38</xdr:row>
      <xdr:rowOff>166125</xdr:rowOff>
    </xdr:to>
    <xdr:sp macro="" textlink="">
      <xdr:nvSpPr>
        <xdr:cNvPr id="578" name="フローチャート: 判断 577">
          <a:extLst>
            <a:ext uri="{FF2B5EF4-FFF2-40B4-BE49-F238E27FC236}">
              <a16:creationId xmlns:a16="http://schemas.microsoft.com/office/drawing/2014/main" id="{00000000-0008-0000-0F00-000042020000}"/>
            </a:ext>
          </a:extLst>
        </xdr:cNvPr>
        <xdr:cNvSpPr/>
      </xdr:nvSpPr>
      <xdr:spPr>
        <a:xfrm>
          <a:off x="21272500" y="657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69423</xdr:rowOff>
    </xdr:from>
    <xdr:to>
      <xdr:col>107</xdr:col>
      <xdr:colOff>101600</xdr:colOff>
      <xdr:row>38</xdr:row>
      <xdr:rowOff>171023</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20383500" y="658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86373</xdr:rowOff>
    </xdr:from>
    <xdr:to>
      <xdr:col>102</xdr:col>
      <xdr:colOff>165100</xdr:colOff>
      <xdr:row>39</xdr:row>
      <xdr:rowOff>16523</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19494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71006</xdr:rowOff>
    </xdr:from>
    <xdr:to>
      <xdr:col>98</xdr:col>
      <xdr:colOff>38100</xdr:colOff>
      <xdr:row>39</xdr:row>
      <xdr:rowOff>1156</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18605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31675</xdr:rowOff>
    </xdr:from>
    <xdr:to>
      <xdr:col>116</xdr:col>
      <xdr:colOff>114300</xdr:colOff>
      <xdr:row>38</xdr:row>
      <xdr:rowOff>133275</xdr:rowOff>
    </xdr:to>
    <xdr:sp macro="" textlink="">
      <xdr:nvSpPr>
        <xdr:cNvPr id="587" name="楕円 586">
          <a:extLst>
            <a:ext uri="{FF2B5EF4-FFF2-40B4-BE49-F238E27FC236}">
              <a16:creationId xmlns:a16="http://schemas.microsoft.com/office/drawing/2014/main" id="{00000000-0008-0000-0F00-00004B020000}"/>
            </a:ext>
          </a:extLst>
        </xdr:cNvPr>
        <xdr:cNvSpPr/>
      </xdr:nvSpPr>
      <xdr:spPr>
        <a:xfrm>
          <a:off x="22110700" y="65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10102</xdr:rowOff>
    </xdr:from>
    <xdr:ext cx="534377" cy="259045"/>
    <xdr:sp macro="" textlink="">
      <xdr:nvSpPr>
        <xdr:cNvPr id="588" name="【一般廃棄物処理施設】&#10;一人当たり有形固定資産（償却資産）額該当値テキスト">
          <a:extLst>
            <a:ext uri="{FF2B5EF4-FFF2-40B4-BE49-F238E27FC236}">
              <a16:creationId xmlns:a16="http://schemas.microsoft.com/office/drawing/2014/main" id="{00000000-0008-0000-0F00-00004C020000}"/>
            </a:ext>
          </a:extLst>
        </xdr:cNvPr>
        <xdr:cNvSpPr txBox="1"/>
      </xdr:nvSpPr>
      <xdr:spPr>
        <a:xfrm>
          <a:off x="22199600" y="652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55141</xdr:rowOff>
    </xdr:from>
    <xdr:to>
      <xdr:col>112</xdr:col>
      <xdr:colOff>38100</xdr:colOff>
      <xdr:row>38</xdr:row>
      <xdr:rowOff>156741</xdr:rowOff>
    </xdr:to>
    <xdr:sp macro="" textlink="">
      <xdr:nvSpPr>
        <xdr:cNvPr id="589" name="楕円 588">
          <a:extLst>
            <a:ext uri="{FF2B5EF4-FFF2-40B4-BE49-F238E27FC236}">
              <a16:creationId xmlns:a16="http://schemas.microsoft.com/office/drawing/2014/main" id="{00000000-0008-0000-0F00-00004D020000}"/>
            </a:ext>
          </a:extLst>
        </xdr:cNvPr>
        <xdr:cNvSpPr/>
      </xdr:nvSpPr>
      <xdr:spPr>
        <a:xfrm>
          <a:off x="21272500" y="657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82475</xdr:rowOff>
    </xdr:from>
    <xdr:to>
      <xdr:col>116</xdr:col>
      <xdr:colOff>63500</xdr:colOff>
      <xdr:row>38</xdr:row>
      <xdr:rowOff>105941</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flipV="1">
          <a:off x="21323300" y="6597575"/>
          <a:ext cx="838200" cy="2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56959</xdr:rowOff>
    </xdr:from>
    <xdr:to>
      <xdr:col>107</xdr:col>
      <xdr:colOff>101600</xdr:colOff>
      <xdr:row>38</xdr:row>
      <xdr:rowOff>158559</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20383500" y="657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105941</xdr:rowOff>
    </xdr:from>
    <xdr:to>
      <xdr:col>111</xdr:col>
      <xdr:colOff>177800</xdr:colOff>
      <xdr:row>38</xdr:row>
      <xdr:rowOff>107759</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flipV="1">
          <a:off x="20434300" y="6621041"/>
          <a:ext cx="889000" cy="1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58804</xdr:rowOff>
    </xdr:from>
    <xdr:to>
      <xdr:col>102</xdr:col>
      <xdr:colOff>165100</xdr:colOff>
      <xdr:row>38</xdr:row>
      <xdr:rowOff>160404</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19494500" y="657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107759</xdr:rowOff>
    </xdr:from>
    <xdr:to>
      <xdr:col>107</xdr:col>
      <xdr:colOff>50800</xdr:colOff>
      <xdr:row>38</xdr:row>
      <xdr:rowOff>109604</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flipV="1">
          <a:off x="19545300" y="6622859"/>
          <a:ext cx="889000" cy="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60513</xdr:rowOff>
    </xdr:from>
    <xdr:to>
      <xdr:col>98</xdr:col>
      <xdr:colOff>38100</xdr:colOff>
      <xdr:row>38</xdr:row>
      <xdr:rowOff>162113</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18605500" y="657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109604</xdr:rowOff>
    </xdr:from>
    <xdr:to>
      <xdr:col>102</xdr:col>
      <xdr:colOff>114300</xdr:colOff>
      <xdr:row>38</xdr:row>
      <xdr:rowOff>111313</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flipV="1">
          <a:off x="18656300" y="6624704"/>
          <a:ext cx="889000" cy="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157252</xdr:rowOff>
    </xdr:from>
    <xdr:ext cx="534377" cy="259045"/>
    <xdr:sp macro="" textlink="">
      <xdr:nvSpPr>
        <xdr:cNvPr id="597" name="n_1aveValue【一般廃棄物処理施設】&#10;一人当たり有形固定資産（償却資産）額">
          <a:extLst>
            <a:ext uri="{FF2B5EF4-FFF2-40B4-BE49-F238E27FC236}">
              <a16:creationId xmlns:a16="http://schemas.microsoft.com/office/drawing/2014/main" id="{00000000-0008-0000-0F00-000055020000}"/>
            </a:ext>
          </a:extLst>
        </xdr:cNvPr>
        <xdr:cNvSpPr txBox="1"/>
      </xdr:nvSpPr>
      <xdr:spPr>
        <a:xfrm>
          <a:off x="21043411" y="667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162150</xdr:rowOff>
    </xdr:from>
    <xdr:ext cx="534377" cy="259045"/>
    <xdr:sp macro="" textlink="">
      <xdr:nvSpPr>
        <xdr:cNvPr id="598" name="n_2aveValue【一般廃棄物処理施設】&#10;一人当たり有形固定資産（償却資産）額">
          <a:extLst>
            <a:ext uri="{FF2B5EF4-FFF2-40B4-BE49-F238E27FC236}">
              <a16:creationId xmlns:a16="http://schemas.microsoft.com/office/drawing/2014/main" id="{00000000-0008-0000-0F00-000056020000}"/>
            </a:ext>
          </a:extLst>
        </xdr:cNvPr>
        <xdr:cNvSpPr txBox="1"/>
      </xdr:nvSpPr>
      <xdr:spPr>
        <a:xfrm>
          <a:off x="20167111" y="6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7650</xdr:rowOff>
    </xdr:from>
    <xdr:ext cx="534377" cy="259045"/>
    <xdr:sp macro="" textlink="">
      <xdr:nvSpPr>
        <xdr:cNvPr id="599" name="n_3ave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192781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163733</xdr:rowOff>
    </xdr:from>
    <xdr:ext cx="534377" cy="259045"/>
    <xdr:sp macro="" textlink="">
      <xdr:nvSpPr>
        <xdr:cNvPr id="600" name="n_4aveValue【一般廃棄物処理施設】&#10;一人当たり有形固定資産（償却資産）額">
          <a:extLst>
            <a:ext uri="{FF2B5EF4-FFF2-40B4-BE49-F238E27FC236}">
              <a16:creationId xmlns:a16="http://schemas.microsoft.com/office/drawing/2014/main" id="{00000000-0008-0000-0F00-000058020000}"/>
            </a:ext>
          </a:extLst>
        </xdr:cNvPr>
        <xdr:cNvSpPr txBox="1"/>
      </xdr:nvSpPr>
      <xdr:spPr>
        <a:xfrm>
          <a:off x="18389111" y="66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1818</xdr:rowOff>
    </xdr:from>
    <xdr:ext cx="534377" cy="259045"/>
    <xdr:sp macro="" textlink="">
      <xdr:nvSpPr>
        <xdr:cNvPr id="601" name="n_1mainValue【一般廃棄物処理施設】&#10;一人当たり有形固定資産（償却資産）額">
          <a:extLst>
            <a:ext uri="{FF2B5EF4-FFF2-40B4-BE49-F238E27FC236}">
              <a16:creationId xmlns:a16="http://schemas.microsoft.com/office/drawing/2014/main" id="{00000000-0008-0000-0F00-000059020000}"/>
            </a:ext>
          </a:extLst>
        </xdr:cNvPr>
        <xdr:cNvSpPr txBox="1"/>
      </xdr:nvSpPr>
      <xdr:spPr>
        <a:xfrm>
          <a:off x="21043411" y="634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3635</xdr:rowOff>
    </xdr:from>
    <xdr:ext cx="534377" cy="259045"/>
    <xdr:sp macro="" textlink="">
      <xdr:nvSpPr>
        <xdr:cNvPr id="602" name="n_2main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20167111" y="634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5481</xdr:rowOff>
    </xdr:from>
    <xdr:ext cx="534377" cy="259045"/>
    <xdr:sp macro="" textlink="">
      <xdr:nvSpPr>
        <xdr:cNvPr id="603" name="n_3main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19278111" y="634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7190</xdr:rowOff>
    </xdr:from>
    <xdr:ext cx="534377" cy="259045"/>
    <xdr:sp macro="" textlink="">
      <xdr:nvSpPr>
        <xdr:cNvPr id="604" name="n_4main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18389111" y="635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a:extLst>
            <a:ext uri="{FF2B5EF4-FFF2-40B4-BE49-F238E27FC236}">
              <a16:creationId xmlns:a16="http://schemas.microsoft.com/office/drawing/2014/main" id="{00000000-0008-0000-0F00-00007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70213</xdr:rowOff>
    </xdr:from>
    <xdr:to>
      <xdr:col>85</xdr:col>
      <xdr:colOff>126364</xdr:colOff>
      <xdr:row>64</xdr:row>
      <xdr:rowOff>40822</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flipV="1">
          <a:off x="16318864" y="9499963"/>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631" name="【保健センター・保健所】&#10;有形固定資産減価償却率最小値テキスト">
          <a:extLst>
            <a:ext uri="{FF2B5EF4-FFF2-40B4-BE49-F238E27FC236}">
              <a16:creationId xmlns:a16="http://schemas.microsoft.com/office/drawing/2014/main" id="{00000000-0008-0000-0F00-000077020000}"/>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16890</xdr:rowOff>
    </xdr:from>
    <xdr:ext cx="340478" cy="259045"/>
    <xdr:sp macro="" textlink="">
      <xdr:nvSpPr>
        <xdr:cNvPr id="633" name="【保健センター・保健所】&#10;有形固定資産減価償却率最大値テキスト">
          <a:extLst>
            <a:ext uri="{FF2B5EF4-FFF2-40B4-BE49-F238E27FC236}">
              <a16:creationId xmlns:a16="http://schemas.microsoft.com/office/drawing/2014/main" id="{00000000-0008-0000-0F00-000079020000}"/>
            </a:ext>
          </a:extLst>
        </xdr:cNvPr>
        <xdr:cNvSpPr txBox="1"/>
      </xdr:nvSpPr>
      <xdr:spPr>
        <a:xfrm>
          <a:off x="16357600" y="92751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70213</xdr:rowOff>
    </xdr:from>
    <xdr:to>
      <xdr:col>86</xdr:col>
      <xdr:colOff>25400</xdr:colOff>
      <xdr:row>55</xdr:row>
      <xdr:rowOff>70213</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6230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1468</xdr:rowOff>
    </xdr:from>
    <xdr:ext cx="405111" cy="259045"/>
    <xdr:sp macro="" textlink="">
      <xdr:nvSpPr>
        <xdr:cNvPr id="635" name="【保健センター・保健所】&#10;有形固定資産減価償却率平均値テキスト">
          <a:extLst>
            <a:ext uri="{FF2B5EF4-FFF2-40B4-BE49-F238E27FC236}">
              <a16:creationId xmlns:a16="http://schemas.microsoft.com/office/drawing/2014/main" id="{00000000-0008-0000-0F00-00007B020000}"/>
            </a:ext>
          </a:extLst>
        </xdr:cNvPr>
        <xdr:cNvSpPr txBox="1"/>
      </xdr:nvSpPr>
      <xdr:spPr>
        <a:xfrm>
          <a:off x="16357600" y="10117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636" name="フローチャート: 判断 635">
          <a:extLst>
            <a:ext uri="{FF2B5EF4-FFF2-40B4-BE49-F238E27FC236}">
              <a16:creationId xmlns:a16="http://schemas.microsoft.com/office/drawing/2014/main" id="{00000000-0008-0000-0F00-00007C020000}"/>
            </a:ext>
          </a:extLst>
        </xdr:cNvPr>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109220</xdr:rowOff>
    </xdr:from>
    <xdr:to>
      <xdr:col>81</xdr:col>
      <xdr:colOff>101600</xdr:colOff>
      <xdr:row>60</xdr:row>
      <xdr:rowOff>39370</xdr:rowOff>
    </xdr:to>
    <xdr:sp macro="" textlink="">
      <xdr:nvSpPr>
        <xdr:cNvPr id="637" name="フローチャート: 判断 636">
          <a:extLst>
            <a:ext uri="{FF2B5EF4-FFF2-40B4-BE49-F238E27FC236}">
              <a16:creationId xmlns:a16="http://schemas.microsoft.com/office/drawing/2014/main" id="{00000000-0008-0000-0F00-00007D020000}"/>
            </a:ext>
          </a:extLst>
        </xdr:cNvPr>
        <xdr:cNvSpPr/>
      </xdr:nvSpPr>
      <xdr:spPr>
        <a:xfrm>
          <a:off x="15430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13652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136978</xdr:rowOff>
    </xdr:from>
    <xdr:to>
      <xdr:col>85</xdr:col>
      <xdr:colOff>177800</xdr:colOff>
      <xdr:row>62</xdr:row>
      <xdr:rowOff>67128</xdr:rowOff>
    </xdr:to>
    <xdr:sp macro="" textlink="">
      <xdr:nvSpPr>
        <xdr:cNvPr id="646" name="楕円 645">
          <a:extLst>
            <a:ext uri="{FF2B5EF4-FFF2-40B4-BE49-F238E27FC236}">
              <a16:creationId xmlns:a16="http://schemas.microsoft.com/office/drawing/2014/main" id="{00000000-0008-0000-0F00-000086020000}"/>
            </a:ext>
          </a:extLst>
        </xdr:cNvPr>
        <xdr:cNvSpPr/>
      </xdr:nvSpPr>
      <xdr:spPr>
        <a:xfrm>
          <a:off x="162687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115405</xdr:rowOff>
    </xdr:from>
    <xdr:ext cx="405111" cy="259045"/>
    <xdr:sp macro="" textlink="">
      <xdr:nvSpPr>
        <xdr:cNvPr id="647" name="【保健センター・保健所】&#10;有形固定資産減価償却率該当値テキスト">
          <a:extLst>
            <a:ext uri="{FF2B5EF4-FFF2-40B4-BE49-F238E27FC236}">
              <a16:creationId xmlns:a16="http://schemas.microsoft.com/office/drawing/2014/main" id="{00000000-0008-0000-0F00-000087020000}"/>
            </a:ext>
          </a:extLst>
        </xdr:cNvPr>
        <xdr:cNvSpPr txBox="1"/>
      </xdr:nvSpPr>
      <xdr:spPr>
        <a:xfrm>
          <a:off x="16357600"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104322</xdr:rowOff>
    </xdr:from>
    <xdr:to>
      <xdr:col>81</xdr:col>
      <xdr:colOff>101600</xdr:colOff>
      <xdr:row>62</xdr:row>
      <xdr:rowOff>34472</xdr:rowOff>
    </xdr:to>
    <xdr:sp macro="" textlink="">
      <xdr:nvSpPr>
        <xdr:cNvPr id="648" name="楕円 647">
          <a:extLst>
            <a:ext uri="{FF2B5EF4-FFF2-40B4-BE49-F238E27FC236}">
              <a16:creationId xmlns:a16="http://schemas.microsoft.com/office/drawing/2014/main" id="{00000000-0008-0000-0F00-000088020000}"/>
            </a:ext>
          </a:extLst>
        </xdr:cNvPr>
        <xdr:cNvSpPr/>
      </xdr:nvSpPr>
      <xdr:spPr>
        <a:xfrm>
          <a:off x="15430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155122</xdr:rowOff>
    </xdr:from>
    <xdr:to>
      <xdr:col>85</xdr:col>
      <xdr:colOff>127000</xdr:colOff>
      <xdr:row>62</xdr:row>
      <xdr:rowOff>16328</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5481300" y="106135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71665</xdr:rowOff>
    </xdr:from>
    <xdr:to>
      <xdr:col>76</xdr:col>
      <xdr:colOff>165100</xdr:colOff>
      <xdr:row>62</xdr:row>
      <xdr:rowOff>1815</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14541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122465</xdr:rowOff>
    </xdr:from>
    <xdr:to>
      <xdr:col>81</xdr:col>
      <xdr:colOff>50800</xdr:colOff>
      <xdr:row>61</xdr:row>
      <xdr:rowOff>155122</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4592300" y="10580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39007</xdr:rowOff>
    </xdr:from>
    <xdr:to>
      <xdr:col>72</xdr:col>
      <xdr:colOff>38100</xdr:colOff>
      <xdr:row>61</xdr:row>
      <xdr:rowOff>140607</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13652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89807</xdr:rowOff>
    </xdr:from>
    <xdr:to>
      <xdr:col>76</xdr:col>
      <xdr:colOff>114300</xdr:colOff>
      <xdr:row>61</xdr:row>
      <xdr:rowOff>122465</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3703300" y="10548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6350</xdr:rowOff>
    </xdr:from>
    <xdr:to>
      <xdr:col>67</xdr:col>
      <xdr:colOff>101600</xdr:colOff>
      <xdr:row>61</xdr:row>
      <xdr:rowOff>107950</xdr:rowOff>
    </xdr:to>
    <xdr:sp macro="" textlink="">
      <xdr:nvSpPr>
        <xdr:cNvPr id="654" name="楕円 653">
          <a:extLst>
            <a:ext uri="{FF2B5EF4-FFF2-40B4-BE49-F238E27FC236}">
              <a16:creationId xmlns:a16="http://schemas.microsoft.com/office/drawing/2014/main" id="{00000000-0008-0000-0F00-00008E020000}"/>
            </a:ext>
          </a:extLst>
        </xdr:cNvPr>
        <xdr:cNvSpPr/>
      </xdr:nvSpPr>
      <xdr:spPr>
        <a:xfrm>
          <a:off x="12763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57150</xdr:rowOff>
    </xdr:from>
    <xdr:to>
      <xdr:col>71</xdr:col>
      <xdr:colOff>177800</xdr:colOff>
      <xdr:row>61</xdr:row>
      <xdr:rowOff>89807</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2814300" y="1051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55897</xdr:rowOff>
    </xdr:from>
    <xdr:ext cx="405111" cy="259045"/>
    <xdr:sp macro="" textlink="">
      <xdr:nvSpPr>
        <xdr:cNvPr id="656" name="n_1aveValue【保健センター・保健所】&#10;有形固定資産減価償却率">
          <a:extLst>
            <a:ext uri="{FF2B5EF4-FFF2-40B4-BE49-F238E27FC236}">
              <a16:creationId xmlns:a16="http://schemas.microsoft.com/office/drawing/2014/main" id="{00000000-0008-0000-0F00-000090020000}"/>
            </a:ext>
          </a:extLst>
        </xdr:cNvPr>
        <xdr:cNvSpPr txBox="1"/>
      </xdr:nvSpPr>
      <xdr:spPr>
        <a:xfrm>
          <a:off x="152660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657" name="n_2aveValue【保健センター・保健所】&#10;有形固定資産減価償却率">
          <a:extLst>
            <a:ext uri="{FF2B5EF4-FFF2-40B4-BE49-F238E27FC236}">
              <a16:creationId xmlns:a16="http://schemas.microsoft.com/office/drawing/2014/main" id="{00000000-0008-0000-0F00-000091020000}"/>
            </a:ext>
          </a:extLst>
        </xdr:cNvPr>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24873</xdr:rowOff>
    </xdr:from>
    <xdr:ext cx="405111" cy="259045"/>
    <xdr:sp macro="" textlink="">
      <xdr:nvSpPr>
        <xdr:cNvPr id="658" name="n_3aveValue【保健センター・保健所】&#10;有形固定資産減価償却率">
          <a:extLst>
            <a:ext uri="{FF2B5EF4-FFF2-40B4-BE49-F238E27FC236}">
              <a16:creationId xmlns:a16="http://schemas.microsoft.com/office/drawing/2014/main" id="{00000000-0008-0000-0F00-000092020000}"/>
            </a:ext>
          </a:extLst>
        </xdr:cNvPr>
        <xdr:cNvSpPr txBox="1"/>
      </xdr:nvSpPr>
      <xdr:spPr>
        <a:xfrm>
          <a:off x="13500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659" name="n_4aveValue【保健センター・保健所】&#10;有形固定資産減価償却率">
          <a:extLst>
            <a:ext uri="{FF2B5EF4-FFF2-40B4-BE49-F238E27FC236}">
              <a16:creationId xmlns:a16="http://schemas.microsoft.com/office/drawing/2014/main" id="{00000000-0008-0000-0F00-000093020000}"/>
            </a:ext>
          </a:extLst>
        </xdr:cNvPr>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25599</xdr:rowOff>
    </xdr:from>
    <xdr:ext cx="405111" cy="259045"/>
    <xdr:sp macro="" textlink="">
      <xdr:nvSpPr>
        <xdr:cNvPr id="660" name="n_1mainValue【保健センター・保健所】&#10;有形固定資産減価償却率">
          <a:extLst>
            <a:ext uri="{FF2B5EF4-FFF2-40B4-BE49-F238E27FC236}">
              <a16:creationId xmlns:a16="http://schemas.microsoft.com/office/drawing/2014/main" id="{00000000-0008-0000-0F00-000094020000}"/>
            </a:ext>
          </a:extLst>
        </xdr:cNvPr>
        <xdr:cNvSpPr txBox="1"/>
      </xdr:nvSpPr>
      <xdr:spPr>
        <a:xfrm>
          <a:off x="152660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164392</xdr:rowOff>
    </xdr:from>
    <xdr:ext cx="405111" cy="259045"/>
    <xdr:sp macro="" textlink="">
      <xdr:nvSpPr>
        <xdr:cNvPr id="661" name="n_2main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4389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131734</xdr:rowOff>
    </xdr:from>
    <xdr:ext cx="405111" cy="259045"/>
    <xdr:sp macro="" textlink="">
      <xdr:nvSpPr>
        <xdr:cNvPr id="662" name="n_3main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3500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99077</xdr:rowOff>
    </xdr:from>
    <xdr:ext cx="405111" cy="259045"/>
    <xdr:sp macro="" textlink="">
      <xdr:nvSpPr>
        <xdr:cNvPr id="663" name="n_4main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2611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a:extLst>
            <a:ext uri="{FF2B5EF4-FFF2-40B4-BE49-F238E27FC236}">
              <a16:creationId xmlns:a16="http://schemas.microsoft.com/office/drawing/2014/main" id="{00000000-0008-0000-0F00-0000B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19594</xdr:rowOff>
    </xdr:from>
    <xdr:to>
      <xdr:col>116</xdr:col>
      <xdr:colOff>62864</xdr:colOff>
      <xdr:row>64</xdr:row>
      <xdr:rowOff>120831</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flipV="1">
          <a:off x="22160864" y="9620794"/>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690" name="【保健センター・保健所】&#10;一人当たり面積最小値テキスト">
          <a:extLst>
            <a:ext uri="{FF2B5EF4-FFF2-40B4-BE49-F238E27FC236}">
              <a16:creationId xmlns:a16="http://schemas.microsoft.com/office/drawing/2014/main" id="{00000000-0008-0000-0F00-0000B2020000}"/>
            </a:ext>
          </a:extLst>
        </xdr:cNvPr>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137721</xdr:rowOff>
    </xdr:from>
    <xdr:ext cx="469744" cy="259045"/>
    <xdr:sp macro="" textlink="">
      <xdr:nvSpPr>
        <xdr:cNvPr id="692" name="【保健センター・保健所】&#10;一人当たり面積最大値テキスト">
          <a:extLst>
            <a:ext uri="{FF2B5EF4-FFF2-40B4-BE49-F238E27FC236}">
              <a16:creationId xmlns:a16="http://schemas.microsoft.com/office/drawing/2014/main" id="{00000000-0008-0000-0F00-0000B4020000}"/>
            </a:ext>
          </a:extLst>
        </xdr:cNvPr>
        <xdr:cNvSpPr txBox="1"/>
      </xdr:nvSpPr>
      <xdr:spPr>
        <a:xfrm>
          <a:off x="22199600" y="93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19594</xdr:rowOff>
    </xdr:from>
    <xdr:to>
      <xdr:col>116</xdr:col>
      <xdr:colOff>152400</xdr:colOff>
      <xdr:row>56</xdr:row>
      <xdr:rowOff>19594</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22072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81478</xdr:rowOff>
    </xdr:from>
    <xdr:ext cx="469744" cy="259045"/>
    <xdr:sp macro="" textlink="">
      <xdr:nvSpPr>
        <xdr:cNvPr id="694" name="【保健センター・保健所】&#10;一人当たり面積平均値テキスト">
          <a:extLst>
            <a:ext uri="{FF2B5EF4-FFF2-40B4-BE49-F238E27FC236}">
              <a16:creationId xmlns:a16="http://schemas.microsoft.com/office/drawing/2014/main" id="{00000000-0008-0000-0F00-0000B6020000}"/>
            </a:ext>
          </a:extLst>
        </xdr:cNvPr>
        <xdr:cNvSpPr txBox="1"/>
      </xdr:nvSpPr>
      <xdr:spPr>
        <a:xfrm>
          <a:off x="22199600" y="1071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695" name="フローチャート: 判断 694">
          <a:extLst>
            <a:ext uri="{FF2B5EF4-FFF2-40B4-BE49-F238E27FC236}">
              <a16:creationId xmlns:a16="http://schemas.microsoft.com/office/drawing/2014/main" id="{00000000-0008-0000-0F00-0000B7020000}"/>
            </a:ext>
          </a:extLst>
        </xdr:cNvPr>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42273</xdr:rowOff>
    </xdr:from>
    <xdr:to>
      <xdr:col>112</xdr:col>
      <xdr:colOff>38100</xdr:colOff>
      <xdr:row>63</xdr:row>
      <xdr:rowOff>143873</xdr:rowOff>
    </xdr:to>
    <xdr:sp macro="" textlink="">
      <xdr:nvSpPr>
        <xdr:cNvPr id="696" name="フローチャート: 判断 695">
          <a:extLst>
            <a:ext uri="{FF2B5EF4-FFF2-40B4-BE49-F238E27FC236}">
              <a16:creationId xmlns:a16="http://schemas.microsoft.com/office/drawing/2014/main" id="{00000000-0008-0000-0F00-0000B8020000}"/>
            </a:ext>
          </a:extLst>
        </xdr:cNvPr>
        <xdr:cNvSpPr/>
      </xdr:nvSpPr>
      <xdr:spPr>
        <a:xfrm>
          <a:off x="21272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48804</xdr:rowOff>
    </xdr:from>
    <xdr:to>
      <xdr:col>107</xdr:col>
      <xdr:colOff>101600</xdr:colOff>
      <xdr:row>63</xdr:row>
      <xdr:rowOff>150404</xdr:rowOff>
    </xdr:to>
    <xdr:sp macro="" textlink="">
      <xdr:nvSpPr>
        <xdr:cNvPr id="697" name="フローチャート: 判断 696">
          <a:extLst>
            <a:ext uri="{FF2B5EF4-FFF2-40B4-BE49-F238E27FC236}">
              <a16:creationId xmlns:a16="http://schemas.microsoft.com/office/drawing/2014/main" id="{00000000-0008-0000-0F00-0000B9020000}"/>
            </a:ext>
          </a:extLst>
        </xdr:cNvPr>
        <xdr:cNvSpPr/>
      </xdr:nvSpPr>
      <xdr:spPr>
        <a:xfrm>
          <a:off x="20383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71665</xdr:rowOff>
    </xdr:from>
    <xdr:to>
      <xdr:col>102</xdr:col>
      <xdr:colOff>165100</xdr:colOff>
      <xdr:row>64</xdr:row>
      <xdr:rowOff>1815</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19494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58601</xdr:rowOff>
    </xdr:from>
    <xdr:to>
      <xdr:col>98</xdr:col>
      <xdr:colOff>38100</xdr:colOff>
      <xdr:row>63</xdr:row>
      <xdr:rowOff>160201</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18605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24312</xdr:rowOff>
    </xdr:from>
    <xdr:to>
      <xdr:col>116</xdr:col>
      <xdr:colOff>114300</xdr:colOff>
      <xdr:row>64</xdr:row>
      <xdr:rowOff>125912</xdr:rowOff>
    </xdr:to>
    <xdr:sp macro="" textlink="">
      <xdr:nvSpPr>
        <xdr:cNvPr id="705" name="楕円 704">
          <a:extLst>
            <a:ext uri="{FF2B5EF4-FFF2-40B4-BE49-F238E27FC236}">
              <a16:creationId xmlns:a16="http://schemas.microsoft.com/office/drawing/2014/main" id="{00000000-0008-0000-0F00-0000C1020000}"/>
            </a:ext>
          </a:extLst>
        </xdr:cNvPr>
        <xdr:cNvSpPr/>
      </xdr:nvSpPr>
      <xdr:spPr>
        <a:xfrm>
          <a:off x="22110700" y="1099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110689</xdr:rowOff>
    </xdr:from>
    <xdr:ext cx="469744" cy="259045"/>
    <xdr:sp macro="" textlink="">
      <xdr:nvSpPr>
        <xdr:cNvPr id="706" name="【保健センター・保健所】&#10;一人当たり面積該当値テキスト">
          <a:extLst>
            <a:ext uri="{FF2B5EF4-FFF2-40B4-BE49-F238E27FC236}">
              <a16:creationId xmlns:a16="http://schemas.microsoft.com/office/drawing/2014/main" id="{00000000-0008-0000-0F00-0000C2020000}"/>
            </a:ext>
          </a:extLst>
        </xdr:cNvPr>
        <xdr:cNvSpPr txBox="1"/>
      </xdr:nvSpPr>
      <xdr:spPr>
        <a:xfrm>
          <a:off x="22199600" y="1091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24312</xdr:rowOff>
    </xdr:from>
    <xdr:to>
      <xdr:col>112</xdr:col>
      <xdr:colOff>38100</xdr:colOff>
      <xdr:row>64</xdr:row>
      <xdr:rowOff>125912</xdr:rowOff>
    </xdr:to>
    <xdr:sp macro="" textlink="">
      <xdr:nvSpPr>
        <xdr:cNvPr id="707" name="楕円 706">
          <a:extLst>
            <a:ext uri="{FF2B5EF4-FFF2-40B4-BE49-F238E27FC236}">
              <a16:creationId xmlns:a16="http://schemas.microsoft.com/office/drawing/2014/main" id="{00000000-0008-0000-0F00-0000C3020000}"/>
            </a:ext>
          </a:extLst>
        </xdr:cNvPr>
        <xdr:cNvSpPr/>
      </xdr:nvSpPr>
      <xdr:spPr>
        <a:xfrm>
          <a:off x="21272500" y="1099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75112</xdr:rowOff>
    </xdr:from>
    <xdr:to>
      <xdr:col>116</xdr:col>
      <xdr:colOff>63500</xdr:colOff>
      <xdr:row>64</xdr:row>
      <xdr:rowOff>75112</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a:off x="21323300" y="110479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24312</xdr:rowOff>
    </xdr:from>
    <xdr:to>
      <xdr:col>107</xdr:col>
      <xdr:colOff>101600</xdr:colOff>
      <xdr:row>64</xdr:row>
      <xdr:rowOff>125912</xdr:rowOff>
    </xdr:to>
    <xdr:sp macro="" textlink="">
      <xdr:nvSpPr>
        <xdr:cNvPr id="709" name="楕円 708">
          <a:extLst>
            <a:ext uri="{FF2B5EF4-FFF2-40B4-BE49-F238E27FC236}">
              <a16:creationId xmlns:a16="http://schemas.microsoft.com/office/drawing/2014/main" id="{00000000-0008-0000-0F00-0000C5020000}"/>
            </a:ext>
          </a:extLst>
        </xdr:cNvPr>
        <xdr:cNvSpPr/>
      </xdr:nvSpPr>
      <xdr:spPr>
        <a:xfrm>
          <a:off x="20383500" y="1099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75112</xdr:rowOff>
    </xdr:from>
    <xdr:to>
      <xdr:col>111</xdr:col>
      <xdr:colOff>177800</xdr:colOff>
      <xdr:row>64</xdr:row>
      <xdr:rowOff>75112</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20434300" y="11047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27577</xdr:rowOff>
    </xdr:from>
    <xdr:to>
      <xdr:col>102</xdr:col>
      <xdr:colOff>165100</xdr:colOff>
      <xdr:row>64</xdr:row>
      <xdr:rowOff>129177</xdr:rowOff>
    </xdr:to>
    <xdr:sp macro="" textlink="">
      <xdr:nvSpPr>
        <xdr:cNvPr id="711" name="楕円 710">
          <a:extLst>
            <a:ext uri="{FF2B5EF4-FFF2-40B4-BE49-F238E27FC236}">
              <a16:creationId xmlns:a16="http://schemas.microsoft.com/office/drawing/2014/main" id="{00000000-0008-0000-0F00-0000C7020000}"/>
            </a:ext>
          </a:extLst>
        </xdr:cNvPr>
        <xdr:cNvSpPr/>
      </xdr:nvSpPr>
      <xdr:spPr>
        <a:xfrm>
          <a:off x="19494500" y="1100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75112</xdr:rowOff>
    </xdr:from>
    <xdr:to>
      <xdr:col>107</xdr:col>
      <xdr:colOff>50800</xdr:colOff>
      <xdr:row>64</xdr:row>
      <xdr:rowOff>78377</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flipV="1">
          <a:off x="19545300" y="110479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27577</xdr:rowOff>
    </xdr:from>
    <xdr:to>
      <xdr:col>98</xdr:col>
      <xdr:colOff>38100</xdr:colOff>
      <xdr:row>64</xdr:row>
      <xdr:rowOff>129177</xdr:rowOff>
    </xdr:to>
    <xdr:sp macro="" textlink="">
      <xdr:nvSpPr>
        <xdr:cNvPr id="713" name="楕円 712">
          <a:extLst>
            <a:ext uri="{FF2B5EF4-FFF2-40B4-BE49-F238E27FC236}">
              <a16:creationId xmlns:a16="http://schemas.microsoft.com/office/drawing/2014/main" id="{00000000-0008-0000-0F00-0000C9020000}"/>
            </a:ext>
          </a:extLst>
        </xdr:cNvPr>
        <xdr:cNvSpPr/>
      </xdr:nvSpPr>
      <xdr:spPr>
        <a:xfrm>
          <a:off x="18605500" y="1100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78377</xdr:rowOff>
    </xdr:from>
    <xdr:to>
      <xdr:col>102</xdr:col>
      <xdr:colOff>114300</xdr:colOff>
      <xdr:row>64</xdr:row>
      <xdr:rowOff>78377</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a:off x="18656300" y="110511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160400</xdr:rowOff>
    </xdr:from>
    <xdr:ext cx="469744" cy="259045"/>
    <xdr:sp macro="" textlink="">
      <xdr:nvSpPr>
        <xdr:cNvPr id="715" name="n_1aveValue【保健センター・保健所】&#10;一人当たり面積">
          <a:extLst>
            <a:ext uri="{FF2B5EF4-FFF2-40B4-BE49-F238E27FC236}">
              <a16:creationId xmlns:a16="http://schemas.microsoft.com/office/drawing/2014/main" id="{00000000-0008-0000-0F00-0000CB020000}"/>
            </a:ext>
          </a:extLst>
        </xdr:cNvPr>
        <xdr:cNvSpPr txBox="1"/>
      </xdr:nvSpPr>
      <xdr:spPr>
        <a:xfrm>
          <a:off x="210757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166931</xdr:rowOff>
    </xdr:from>
    <xdr:ext cx="469744" cy="259045"/>
    <xdr:sp macro="" textlink="">
      <xdr:nvSpPr>
        <xdr:cNvPr id="716" name="n_2aveValue【保健センター・保健所】&#10;一人当たり面積">
          <a:extLst>
            <a:ext uri="{FF2B5EF4-FFF2-40B4-BE49-F238E27FC236}">
              <a16:creationId xmlns:a16="http://schemas.microsoft.com/office/drawing/2014/main" id="{00000000-0008-0000-0F00-0000CC020000}"/>
            </a:ext>
          </a:extLst>
        </xdr:cNvPr>
        <xdr:cNvSpPr txBox="1"/>
      </xdr:nvSpPr>
      <xdr:spPr>
        <a:xfrm>
          <a:off x="20199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18342</xdr:rowOff>
    </xdr:from>
    <xdr:ext cx="469744" cy="259045"/>
    <xdr:sp macro="" textlink="">
      <xdr:nvSpPr>
        <xdr:cNvPr id="717" name="n_3aveValue【保健センター・保健所】&#10;一人当たり面積">
          <a:extLst>
            <a:ext uri="{FF2B5EF4-FFF2-40B4-BE49-F238E27FC236}">
              <a16:creationId xmlns:a16="http://schemas.microsoft.com/office/drawing/2014/main" id="{00000000-0008-0000-0F00-0000CD020000}"/>
            </a:ext>
          </a:extLst>
        </xdr:cNvPr>
        <xdr:cNvSpPr txBox="1"/>
      </xdr:nvSpPr>
      <xdr:spPr>
        <a:xfrm>
          <a:off x="19310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5278</xdr:rowOff>
    </xdr:from>
    <xdr:ext cx="469744" cy="259045"/>
    <xdr:sp macro="" textlink="">
      <xdr:nvSpPr>
        <xdr:cNvPr id="718" name="n_4aveValue【保健センター・保健所】&#10;一人当たり面積">
          <a:extLst>
            <a:ext uri="{FF2B5EF4-FFF2-40B4-BE49-F238E27FC236}">
              <a16:creationId xmlns:a16="http://schemas.microsoft.com/office/drawing/2014/main" id="{00000000-0008-0000-0F00-0000CE020000}"/>
            </a:ext>
          </a:extLst>
        </xdr:cNvPr>
        <xdr:cNvSpPr txBox="1"/>
      </xdr:nvSpPr>
      <xdr:spPr>
        <a:xfrm>
          <a:off x="18421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117039</xdr:rowOff>
    </xdr:from>
    <xdr:ext cx="469744" cy="259045"/>
    <xdr:sp macro="" textlink="">
      <xdr:nvSpPr>
        <xdr:cNvPr id="719" name="n_1mainValue【保健センター・保健所】&#10;一人当たり面積">
          <a:extLst>
            <a:ext uri="{FF2B5EF4-FFF2-40B4-BE49-F238E27FC236}">
              <a16:creationId xmlns:a16="http://schemas.microsoft.com/office/drawing/2014/main" id="{00000000-0008-0000-0F00-0000CF020000}"/>
            </a:ext>
          </a:extLst>
        </xdr:cNvPr>
        <xdr:cNvSpPr txBox="1"/>
      </xdr:nvSpPr>
      <xdr:spPr>
        <a:xfrm>
          <a:off x="21075727" y="1108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117039</xdr:rowOff>
    </xdr:from>
    <xdr:ext cx="469744" cy="259045"/>
    <xdr:sp macro="" textlink="">
      <xdr:nvSpPr>
        <xdr:cNvPr id="720" name="n_2mainValue【保健センター・保健所】&#10;一人当たり面積">
          <a:extLst>
            <a:ext uri="{FF2B5EF4-FFF2-40B4-BE49-F238E27FC236}">
              <a16:creationId xmlns:a16="http://schemas.microsoft.com/office/drawing/2014/main" id="{00000000-0008-0000-0F00-0000D0020000}"/>
            </a:ext>
          </a:extLst>
        </xdr:cNvPr>
        <xdr:cNvSpPr txBox="1"/>
      </xdr:nvSpPr>
      <xdr:spPr>
        <a:xfrm>
          <a:off x="20199427" y="1108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120304</xdr:rowOff>
    </xdr:from>
    <xdr:ext cx="469744" cy="259045"/>
    <xdr:sp macro="" textlink="">
      <xdr:nvSpPr>
        <xdr:cNvPr id="721" name="n_3mainValue【保健センター・保健所】&#10;一人当たり面積">
          <a:extLst>
            <a:ext uri="{FF2B5EF4-FFF2-40B4-BE49-F238E27FC236}">
              <a16:creationId xmlns:a16="http://schemas.microsoft.com/office/drawing/2014/main" id="{00000000-0008-0000-0F00-0000D1020000}"/>
            </a:ext>
          </a:extLst>
        </xdr:cNvPr>
        <xdr:cNvSpPr txBox="1"/>
      </xdr:nvSpPr>
      <xdr:spPr>
        <a:xfrm>
          <a:off x="19310427" y="1109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120304</xdr:rowOff>
    </xdr:from>
    <xdr:ext cx="469744" cy="259045"/>
    <xdr:sp macro="" textlink="">
      <xdr:nvSpPr>
        <xdr:cNvPr id="722" name="n_4mainValue【保健センター・保健所】&#10;一人当たり面積">
          <a:extLst>
            <a:ext uri="{FF2B5EF4-FFF2-40B4-BE49-F238E27FC236}">
              <a16:creationId xmlns:a16="http://schemas.microsoft.com/office/drawing/2014/main" id="{00000000-0008-0000-0F00-0000D2020000}"/>
            </a:ext>
          </a:extLst>
        </xdr:cNvPr>
        <xdr:cNvSpPr txBox="1"/>
      </xdr:nvSpPr>
      <xdr:spPr>
        <a:xfrm>
          <a:off x="18421427" y="1109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a:extLst>
            <a:ext uri="{FF2B5EF4-FFF2-40B4-BE49-F238E27FC236}">
              <a16:creationId xmlns:a16="http://schemas.microsoft.com/office/drawing/2014/main" id="{00000000-0008-0000-0F00-0000D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a:extLst>
            <a:ext uri="{FF2B5EF4-FFF2-40B4-BE49-F238E27FC236}">
              <a16:creationId xmlns:a16="http://schemas.microsoft.com/office/drawing/2014/main" id="{00000000-0008-0000-0F00-0000D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7" name="【消防施設】&#10;有形固定資産減価償却率グラフ枠">
          <a:extLst>
            <a:ext uri="{FF2B5EF4-FFF2-40B4-BE49-F238E27FC236}">
              <a16:creationId xmlns:a16="http://schemas.microsoft.com/office/drawing/2014/main" id="{00000000-0008-0000-0F00-0000EB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flipV="1">
          <a:off x="16318864" y="135026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9" name="【消防施設】&#10;有形固定資産減価償却率最小値テキスト">
          <a:extLst>
            <a:ext uri="{FF2B5EF4-FFF2-40B4-BE49-F238E27FC236}">
              <a16:creationId xmlns:a16="http://schemas.microsoft.com/office/drawing/2014/main" id="{00000000-0008-0000-0F00-0000ED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751" name="【消防施設】&#10;有形固定資産減価償却率最大値テキスト">
          <a:extLst>
            <a:ext uri="{FF2B5EF4-FFF2-40B4-BE49-F238E27FC236}">
              <a16:creationId xmlns:a16="http://schemas.microsoft.com/office/drawing/2014/main" id="{00000000-0008-0000-0F00-0000EF020000}"/>
            </a:ext>
          </a:extLst>
        </xdr:cNvPr>
        <xdr:cNvSpPr txBox="1"/>
      </xdr:nvSpPr>
      <xdr:spPr>
        <a:xfrm>
          <a:off x="16357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147338</xdr:rowOff>
    </xdr:from>
    <xdr:ext cx="405111" cy="259045"/>
    <xdr:sp macro="" textlink="">
      <xdr:nvSpPr>
        <xdr:cNvPr id="753" name="【消防施設】&#10;有形固定資産減価償却率平均値テキスト">
          <a:extLst>
            <a:ext uri="{FF2B5EF4-FFF2-40B4-BE49-F238E27FC236}">
              <a16:creationId xmlns:a16="http://schemas.microsoft.com/office/drawing/2014/main" id="{00000000-0008-0000-0F00-0000F1020000}"/>
            </a:ext>
          </a:extLst>
        </xdr:cNvPr>
        <xdr:cNvSpPr txBox="1"/>
      </xdr:nvSpPr>
      <xdr:spPr>
        <a:xfrm>
          <a:off x="16357600" y="1403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754" name="フローチャート: 判断 753">
          <a:extLst>
            <a:ext uri="{FF2B5EF4-FFF2-40B4-BE49-F238E27FC236}">
              <a16:creationId xmlns:a16="http://schemas.microsoft.com/office/drawing/2014/main" id="{00000000-0008-0000-0F00-0000F2020000}"/>
            </a:ext>
          </a:extLst>
        </xdr:cNvPr>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755" name="フローチャート: 判断 754">
          <a:extLst>
            <a:ext uri="{FF2B5EF4-FFF2-40B4-BE49-F238E27FC236}">
              <a16:creationId xmlns:a16="http://schemas.microsoft.com/office/drawing/2014/main" id="{00000000-0008-0000-0F00-0000F3020000}"/>
            </a:ext>
          </a:extLst>
        </xdr:cNvPr>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756" name="フローチャート: 判断 755">
          <a:extLst>
            <a:ext uri="{FF2B5EF4-FFF2-40B4-BE49-F238E27FC236}">
              <a16:creationId xmlns:a16="http://schemas.microsoft.com/office/drawing/2014/main" id="{00000000-0008-0000-0F00-0000F4020000}"/>
            </a:ext>
          </a:extLst>
        </xdr:cNvPr>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757" name="フローチャート: 判断 756">
          <a:extLst>
            <a:ext uri="{FF2B5EF4-FFF2-40B4-BE49-F238E27FC236}">
              <a16:creationId xmlns:a16="http://schemas.microsoft.com/office/drawing/2014/main" id="{00000000-0008-0000-0F00-0000F5020000}"/>
            </a:ext>
          </a:extLst>
        </xdr:cNvPr>
        <xdr:cNvSpPr/>
      </xdr:nvSpPr>
      <xdr:spPr>
        <a:xfrm>
          <a:off x="13652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758" name="フローチャート: 判断 757">
          <a:extLst>
            <a:ext uri="{FF2B5EF4-FFF2-40B4-BE49-F238E27FC236}">
              <a16:creationId xmlns:a16="http://schemas.microsoft.com/office/drawing/2014/main" id="{00000000-0008-0000-0F00-0000F6020000}"/>
            </a:ext>
          </a:extLst>
        </xdr:cNvPr>
        <xdr:cNvSpPr/>
      </xdr:nvSpPr>
      <xdr:spPr>
        <a:xfrm>
          <a:off x="12763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130992</xdr:rowOff>
    </xdr:from>
    <xdr:to>
      <xdr:col>85</xdr:col>
      <xdr:colOff>177800</xdr:colOff>
      <xdr:row>84</xdr:row>
      <xdr:rowOff>61142</xdr:rowOff>
    </xdr:to>
    <xdr:sp macro="" textlink="">
      <xdr:nvSpPr>
        <xdr:cNvPr id="764" name="楕円 763">
          <a:extLst>
            <a:ext uri="{FF2B5EF4-FFF2-40B4-BE49-F238E27FC236}">
              <a16:creationId xmlns:a16="http://schemas.microsoft.com/office/drawing/2014/main" id="{00000000-0008-0000-0F00-0000FC020000}"/>
            </a:ext>
          </a:extLst>
        </xdr:cNvPr>
        <xdr:cNvSpPr/>
      </xdr:nvSpPr>
      <xdr:spPr>
        <a:xfrm>
          <a:off x="16268700" y="1436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109419</xdr:rowOff>
    </xdr:from>
    <xdr:ext cx="405111" cy="259045"/>
    <xdr:sp macro="" textlink="">
      <xdr:nvSpPr>
        <xdr:cNvPr id="765" name="【消防施設】&#10;有形固定資産減価償却率該当値テキスト">
          <a:extLst>
            <a:ext uri="{FF2B5EF4-FFF2-40B4-BE49-F238E27FC236}">
              <a16:creationId xmlns:a16="http://schemas.microsoft.com/office/drawing/2014/main" id="{00000000-0008-0000-0F00-0000FD020000}"/>
            </a:ext>
          </a:extLst>
        </xdr:cNvPr>
        <xdr:cNvSpPr txBox="1"/>
      </xdr:nvSpPr>
      <xdr:spPr>
        <a:xfrm>
          <a:off x="16357600" y="1433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98334</xdr:rowOff>
    </xdr:from>
    <xdr:to>
      <xdr:col>81</xdr:col>
      <xdr:colOff>101600</xdr:colOff>
      <xdr:row>84</xdr:row>
      <xdr:rowOff>28484</xdr:rowOff>
    </xdr:to>
    <xdr:sp macro="" textlink="">
      <xdr:nvSpPr>
        <xdr:cNvPr id="766" name="楕円 765">
          <a:extLst>
            <a:ext uri="{FF2B5EF4-FFF2-40B4-BE49-F238E27FC236}">
              <a16:creationId xmlns:a16="http://schemas.microsoft.com/office/drawing/2014/main" id="{00000000-0008-0000-0F00-0000FE020000}"/>
            </a:ext>
          </a:extLst>
        </xdr:cNvPr>
        <xdr:cNvSpPr/>
      </xdr:nvSpPr>
      <xdr:spPr>
        <a:xfrm>
          <a:off x="15430500" y="1432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149134</xdr:rowOff>
    </xdr:from>
    <xdr:to>
      <xdr:col>85</xdr:col>
      <xdr:colOff>127000</xdr:colOff>
      <xdr:row>84</xdr:row>
      <xdr:rowOff>10342</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a:off x="15481300" y="1437948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113030</xdr:rowOff>
    </xdr:from>
    <xdr:to>
      <xdr:col>76</xdr:col>
      <xdr:colOff>165100</xdr:colOff>
      <xdr:row>84</xdr:row>
      <xdr:rowOff>43180</xdr:rowOff>
    </xdr:to>
    <xdr:sp macro="" textlink="">
      <xdr:nvSpPr>
        <xdr:cNvPr id="768" name="楕円 767">
          <a:extLst>
            <a:ext uri="{FF2B5EF4-FFF2-40B4-BE49-F238E27FC236}">
              <a16:creationId xmlns:a16="http://schemas.microsoft.com/office/drawing/2014/main" id="{00000000-0008-0000-0F00-000000030000}"/>
            </a:ext>
          </a:extLst>
        </xdr:cNvPr>
        <xdr:cNvSpPr/>
      </xdr:nvSpPr>
      <xdr:spPr>
        <a:xfrm>
          <a:off x="14541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149134</xdr:rowOff>
    </xdr:from>
    <xdr:to>
      <xdr:col>81</xdr:col>
      <xdr:colOff>50800</xdr:colOff>
      <xdr:row>83</xdr:row>
      <xdr:rowOff>163830</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flipV="1">
          <a:off x="14592300" y="1437948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88537</xdr:rowOff>
    </xdr:from>
    <xdr:to>
      <xdr:col>72</xdr:col>
      <xdr:colOff>38100</xdr:colOff>
      <xdr:row>84</xdr:row>
      <xdr:rowOff>18687</xdr:rowOff>
    </xdr:to>
    <xdr:sp macro="" textlink="">
      <xdr:nvSpPr>
        <xdr:cNvPr id="770" name="楕円 769">
          <a:extLst>
            <a:ext uri="{FF2B5EF4-FFF2-40B4-BE49-F238E27FC236}">
              <a16:creationId xmlns:a16="http://schemas.microsoft.com/office/drawing/2014/main" id="{00000000-0008-0000-0F00-000002030000}"/>
            </a:ext>
          </a:extLst>
        </xdr:cNvPr>
        <xdr:cNvSpPr/>
      </xdr:nvSpPr>
      <xdr:spPr>
        <a:xfrm>
          <a:off x="13652500" y="1431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139337</xdr:rowOff>
    </xdr:from>
    <xdr:to>
      <xdr:col>76</xdr:col>
      <xdr:colOff>114300</xdr:colOff>
      <xdr:row>83</xdr:row>
      <xdr:rowOff>163830</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a:off x="13703300" y="1436968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65677</xdr:rowOff>
    </xdr:from>
    <xdr:to>
      <xdr:col>67</xdr:col>
      <xdr:colOff>101600</xdr:colOff>
      <xdr:row>83</xdr:row>
      <xdr:rowOff>167277</xdr:rowOff>
    </xdr:to>
    <xdr:sp macro="" textlink="">
      <xdr:nvSpPr>
        <xdr:cNvPr id="772" name="楕円 771">
          <a:extLst>
            <a:ext uri="{FF2B5EF4-FFF2-40B4-BE49-F238E27FC236}">
              <a16:creationId xmlns:a16="http://schemas.microsoft.com/office/drawing/2014/main" id="{00000000-0008-0000-0F00-000004030000}"/>
            </a:ext>
          </a:extLst>
        </xdr:cNvPr>
        <xdr:cNvSpPr/>
      </xdr:nvSpPr>
      <xdr:spPr>
        <a:xfrm>
          <a:off x="12763500" y="1429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116477</xdr:rowOff>
    </xdr:from>
    <xdr:to>
      <xdr:col>71</xdr:col>
      <xdr:colOff>177800</xdr:colOff>
      <xdr:row>83</xdr:row>
      <xdr:rowOff>139337</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a:off x="12814300" y="1434682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58075</xdr:rowOff>
    </xdr:from>
    <xdr:ext cx="405111" cy="259045"/>
    <xdr:sp macro="" textlink="">
      <xdr:nvSpPr>
        <xdr:cNvPr id="774" name="n_1aveValue【消防施設】&#10;有形固定資産減価償却率">
          <a:extLst>
            <a:ext uri="{FF2B5EF4-FFF2-40B4-BE49-F238E27FC236}">
              <a16:creationId xmlns:a16="http://schemas.microsoft.com/office/drawing/2014/main" id="{00000000-0008-0000-0F00-000006030000}"/>
            </a:ext>
          </a:extLst>
        </xdr:cNvPr>
        <xdr:cNvSpPr txBox="1"/>
      </xdr:nvSpPr>
      <xdr:spPr>
        <a:xfrm>
          <a:off x="152660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25416</xdr:rowOff>
    </xdr:from>
    <xdr:ext cx="405111" cy="259045"/>
    <xdr:sp macro="" textlink="">
      <xdr:nvSpPr>
        <xdr:cNvPr id="775" name="n_2aveValue【消防施設】&#10;有形固定資産減価償却率">
          <a:extLst>
            <a:ext uri="{FF2B5EF4-FFF2-40B4-BE49-F238E27FC236}">
              <a16:creationId xmlns:a16="http://schemas.microsoft.com/office/drawing/2014/main" id="{00000000-0008-0000-0F00-000007030000}"/>
            </a:ext>
          </a:extLst>
        </xdr:cNvPr>
        <xdr:cNvSpPr txBox="1"/>
      </xdr:nvSpPr>
      <xdr:spPr>
        <a:xfrm>
          <a:off x="14389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131553</xdr:rowOff>
    </xdr:from>
    <xdr:ext cx="405111" cy="259045"/>
    <xdr:sp macro="" textlink="">
      <xdr:nvSpPr>
        <xdr:cNvPr id="776" name="n_3aveValue【消防施設】&#10;有形固定資産減価償却率">
          <a:extLst>
            <a:ext uri="{FF2B5EF4-FFF2-40B4-BE49-F238E27FC236}">
              <a16:creationId xmlns:a16="http://schemas.microsoft.com/office/drawing/2014/main" id="{00000000-0008-0000-0F00-000008030000}"/>
            </a:ext>
          </a:extLst>
        </xdr:cNvPr>
        <xdr:cNvSpPr txBox="1"/>
      </xdr:nvSpPr>
      <xdr:spPr>
        <a:xfrm>
          <a:off x="13500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121756</xdr:rowOff>
    </xdr:from>
    <xdr:ext cx="405111" cy="259045"/>
    <xdr:sp macro="" textlink="">
      <xdr:nvSpPr>
        <xdr:cNvPr id="777" name="n_4aveValue【消防施設】&#10;有形固定資産減価償却率">
          <a:extLst>
            <a:ext uri="{FF2B5EF4-FFF2-40B4-BE49-F238E27FC236}">
              <a16:creationId xmlns:a16="http://schemas.microsoft.com/office/drawing/2014/main" id="{00000000-0008-0000-0F00-000009030000}"/>
            </a:ext>
          </a:extLst>
        </xdr:cNvPr>
        <xdr:cNvSpPr txBox="1"/>
      </xdr:nvSpPr>
      <xdr:spPr>
        <a:xfrm>
          <a:off x="12611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19611</xdr:rowOff>
    </xdr:from>
    <xdr:ext cx="405111" cy="259045"/>
    <xdr:sp macro="" textlink="">
      <xdr:nvSpPr>
        <xdr:cNvPr id="778" name="n_1mainValue【消防施設】&#10;有形固定資産減価償却率">
          <a:extLst>
            <a:ext uri="{FF2B5EF4-FFF2-40B4-BE49-F238E27FC236}">
              <a16:creationId xmlns:a16="http://schemas.microsoft.com/office/drawing/2014/main" id="{00000000-0008-0000-0F00-00000A030000}"/>
            </a:ext>
          </a:extLst>
        </xdr:cNvPr>
        <xdr:cNvSpPr txBox="1"/>
      </xdr:nvSpPr>
      <xdr:spPr>
        <a:xfrm>
          <a:off x="15266044"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34307</xdr:rowOff>
    </xdr:from>
    <xdr:ext cx="405111" cy="259045"/>
    <xdr:sp macro="" textlink="">
      <xdr:nvSpPr>
        <xdr:cNvPr id="779" name="n_2mainValue【消防施設】&#10;有形固定資産減価償却率">
          <a:extLst>
            <a:ext uri="{FF2B5EF4-FFF2-40B4-BE49-F238E27FC236}">
              <a16:creationId xmlns:a16="http://schemas.microsoft.com/office/drawing/2014/main" id="{00000000-0008-0000-0F00-00000B030000}"/>
            </a:ext>
          </a:extLst>
        </xdr:cNvPr>
        <xdr:cNvSpPr txBox="1"/>
      </xdr:nvSpPr>
      <xdr:spPr>
        <a:xfrm>
          <a:off x="143897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9814</xdr:rowOff>
    </xdr:from>
    <xdr:ext cx="405111" cy="259045"/>
    <xdr:sp macro="" textlink="">
      <xdr:nvSpPr>
        <xdr:cNvPr id="780" name="n_3mainValue【消防施設】&#10;有形固定資産減価償却率">
          <a:extLst>
            <a:ext uri="{FF2B5EF4-FFF2-40B4-BE49-F238E27FC236}">
              <a16:creationId xmlns:a16="http://schemas.microsoft.com/office/drawing/2014/main" id="{00000000-0008-0000-0F00-00000C030000}"/>
            </a:ext>
          </a:extLst>
        </xdr:cNvPr>
        <xdr:cNvSpPr txBox="1"/>
      </xdr:nvSpPr>
      <xdr:spPr>
        <a:xfrm>
          <a:off x="13500744" y="1441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158404</xdr:rowOff>
    </xdr:from>
    <xdr:ext cx="405111" cy="259045"/>
    <xdr:sp macro="" textlink="">
      <xdr:nvSpPr>
        <xdr:cNvPr id="781" name="n_4mainValue【消防施設】&#10;有形固定資産減価償却率">
          <a:extLst>
            <a:ext uri="{FF2B5EF4-FFF2-40B4-BE49-F238E27FC236}">
              <a16:creationId xmlns:a16="http://schemas.microsoft.com/office/drawing/2014/main" id="{00000000-0008-0000-0F00-00000D030000}"/>
            </a:ext>
          </a:extLst>
        </xdr:cNvPr>
        <xdr:cNvSpPr txBox="1"/>
      </xdr:nvSpPr>
      <xdr:spPr>
        <a:xfrm>
          <a:off x="12611744"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2" name="正方形/長方形 781">
          <a:extLst>
            <a:ext uri="{FF2B5EF4-FFF2-40B4-BE49-F238E27FC236}">
              <a16:creationId xmlns:a16="http://schemas.microsoft.com/office/drawing/2014/main" id="{00000000-0008-0000-0F00-00000E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3" name="正方形/長方形 782">
          <a:extLst>
            <a:ext uri="{FF2B5EF4-FFF2-40B4-BE49-F238E27FC236}">
              <a16:creationId xmlns:a16="http://schemas.microsoft.com/office/drawing/2014/main" id="{00000000-0008-0000-0F00-00000F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0" name="テキスト ボックス 789">
          <a:extLst>
            <a:ext uri="{FF2B5EF4-FFF2-40B4-BE49-F238E27FC236}">
              <a16:creationId xmlns:a16="http://schemas.microsoft.com/office/drawing/2014/main" id="{00000000-0008-0000-0F00-000016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3" name="テキスト ボックス 792">
          <a:extLst>
            <a:ext uri="{FF2B5EF4-FFF2-40B4-BE49-F238E27FC236}">
              <a16:creationId xmlns:a16="http://schemas.microsoft.com/office/drawing/2014/main" id="{00000000-0008-0000-0F00-000019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5" name="テキスト ボックス 794">
          <a:extLst>
            <a:ext uri="{FF2B5EF4-FFF2-40B4-BE49-F238E27FC236}">
              <a16:creationId xmlns:a16="http://schemas.microsoft.com/office/drawing/2014/main" id="{00000000-0008-0000-0F00-00001B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9" name="テキスト ボックス 798">
          <a:extLst>
            <a:ext uri="{FF2B5EF4-FFF2-40B4-BE49-F238E27FC236}">
              <a16:creationId xmlns:a16="http://schemas.microsoft.com/office/drawing/2014/main" id="{00000000-0008-0000-0F00-00001F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消防施設】&#10;一人当たり面積グラフ枠">
          <a:extLst>
            <a:ext uri="{FF2B5EF4-FFF2-40B4-BE49-F238E27FC236}">
              <a16:creationId xmlns:a16="http://schemas.microsoft.com/office/drawing/2014/main" id="{00000000-0008-0000-0F00-000022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flipV="1">
          <a:off x="22160864" y="135940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804" name="【消防施設】&#10;一人当たり面積最小値テキスト">
          <a:extLst>
            <a:ext uri="{FF2B5EF4-FFF2-40B4-BE49-F238E27FC236}">
              <a16:creationId xmlns:a16="http://schemas.microsoft.com/office/drawing/2014/main" id="{00000000-0008-0000-0F00-000024030000}"/>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806" name="【消防施設】&#10;一人当たり面積最大値テキスト">
          <a:extLst>
            <a:ext uri="{FF2B5EF4-FFF2-40B4-BE49-F238E27FC236}">
              <a16:creationId xmlns:a16="http://schemas.microsoft.com/office/drawing/2014/main" id="{00000000-0008-0000-0F00-000026030000}"/>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46753</xdr:rowOff>
    </xdr:from>
    <xdr:ext cx="469744" cy="259045"/>
    <xdr:sp macro="" textlink="">
      <xdr:nvSpPr>
        <xdr:cNvPr id="808" name="【消防施設】&#10;一人当たり面積平均値テキスト">
          <a:extLst>
            <a:ext uri="{FF2B5EF4-FFF2-40B4-BE49-F238E27FC236}">
              <a16:creationId xmlns:a16="http://schemas.microsoft.com/office/drawing/2014/main" id="{00000000-0008-0000-0F00-000028030000}"/>
            </a:ext>
          </a:extLst>
        </xdr:cNvPr>
        <xdr:cNvSpPr txBox="1"/>
      </xdr:nvSpPr>
      <xdr:spPr>
        <a:xfrm>
          <a:off x="22199600" y="14277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809" name="フローチャート: 判断 808">
          <a:extLst>
            <a:ext uri="{FF2B5EF4-FFF2-40B4-BE49-F238E27FC236}">
              <a16:creationId xmlns:a16="http://schemas.microsoft.com/office/drawing/2014/main" id="{00000000-0008-0000-0F00-000029030000}"/>
            </a:ext>
          </a:extLst>
        </xdr:cNvPr>
        <xdr:cNvSpPr/>
      </xdr:nvSpPr>
      <xdr:spPr>
        <a:xfrm>
          <a:off x="221107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810" name="フローチャート: 判断 809">
          <a:extLst>
            <a:ext uri="{FF2B5EF4-FFF2-40B4-BE49-F238E27FC236}">
              <a16:creationId xmlns:a16="http://schemas.microsoft.com/office/drawing/2014/main" id="{00000000-0008-0000-0F00-00002A030000}"/>
            </a:ext>
          </a:extLst>
        </xdr:cNvPr>
        <xdr:cNvSpPr/>
      </xdr:nvSpPr>
      <xdr:spPr>
        <a:xfrm>
          <a:off x="21272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811" name="フローチャート: 判断 810">
          <a:extLst>
            <a:ext uri="{FF2B5EF4-FFF2-40B4-BE49-F238E27FC236}">
              <a16:creationId xmlns:a16="http://schemas.microsoft.com/office/drawing/2014/main" id="{00000000-0008-0000-0F00-00002B030000}"/>
            </a:ext>
          </a:extLst>
        </xdr:cNvPr>
        <xdr:cNvSpPr/>
      </xdr:nvSpPr>
      <xdr:spPr>
        <a:xfrm>
          <a:off x="20383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812" name="フローチャート: 判断 811">
          <a:extLst>
            <a:ext uri="{FF2B5EF4-FFF2-40B4-BE49-F238E27FC236}">
              <a16:creationId xmlns:a16="http://schemas.microsoft.com/office/drawing/2014/main" id="{00000000-0008-0000-0F00-00002C030000}"/>
            </a:ext>
          </a:extLst>
        </xdr:cNvPr>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813" name="フローチャート: 判断 812">
          <a:extLst>
            <a:ext uri="{FF2B5EF4-FFF2-40B4-BE49-F238E27FC236}">
              <a16:creationId xmlns:a16="http://schemas.microsoft.com/office/drawing/2014/main" id="{00000000-0008-0000-0F00-00002D030000}"/>
            </a:ext>
          </a:extLst>
        </xdr:cNvPr>
        <xdr:cNvSpPr/>
      </xdr:nvSpPr>
      <xdr:spPr>
        <a:xfrm>
          <a:off x="18605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133604</xdr:rowOff>
    </xdr:from>
    <xdr:to>
      <xdr:col>116</xdr:col>
      <xdr:colOff>114300</xdr:colOff>
      <xdr:row>85</xdr:row>
      <xdr:rowOff>63754</xdr:rowOff>
    </xdr:to>
    <xdr:sp macro="" textlink="">
      <xdr:nvSpPr>
        <xdr:cNvPr id="819" name="楕円 818">
          <a:extLst>
            <a:ext uri="{FF2B5EF4-FFF2-40B4-BE49-F238E27FC236}">
              <a16:creationId xmlns:a16="http://schemas.microsoft.com/office/drawing/2014/main" id="{00000000-0008-0000-0F00-000033030000}"/>
            </a:ext>
          </a:extLst>
        </xdr:cNvPr>
        <xdr:cNvSpPr/>
      </xdr:nvSpPr>
      <xdr:spPr>
        <a:xfrm>
          <a:off x="221107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112031</xdr:rowOff>
    </xdr:from>
    <xdr:ext cx="469744" cy="259045"/>
    <xdr:sp macro="" textlink="">
      <xdr:nvSpPr>
        <xdr:cNvPr id="820" name="【消防施設】&#10;一人当たり面積該当値テキスト">
          <a:extLst>
            <a:ext uri="{FF2B5EF4-FFF2-40B4-BE49-F238E27FC236}">
              <a16:creationId xmlns:a16="http://schemas.microsoft.com/office/drawing/2014/main" id="{00000000-0008-0000-0F00-000034030000}"/>
            </a:ext>
          </a:extLst>
        </xdr:cNvPr>
        <xdr:cNvSpPr txBox="1"/>
      </xdr:nvSpPr>
      <xdr:spPr>
        <a:xfrm>
          <a:off x="22199600"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133604</xdr:rowOff>
    </xdr:from>
    <xdr:to>
      <xdr:col>112</xdr:col>
      <xdr:colOff>38100</xdr:colOff>
      <xdr:row>85</xdr:row>
      <xdr:rowOff>63754</xdr:rowOff>
    </xdr:to>
    <xdr:sp macro="" textlink="">
      <xdr:nvSpPr>
        <xdr:cNvPr id="821" name="楕円 820">
          <a:extLst>
            <a:ext uri="{FF2B5EF4-FFF2-40B4-BE49-F238E27FC236}">
              <a16:creationId xmlns:a16="http://schemas.microsoft.com/office/drawing/2014/main" id="{00000000-0008-0000-0F00-000035030000}"/>
            </a:ext>
          </a:extLst>
        </xdr:cNvPr>
        <xdr:cNvSpPr/>
      </xdr:nvSpPr>
      <xdr:spPr>
        <a:xfrm>
          <a:off x="21272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12954</xdr:rowOff>
    </xdr:from>
    <xdr:to>
      <xdr:col>116</xdr:col>
      <xdr:colOff>63500</xdr:colOff>
      <xdr:row>85</xdr:row>
      <xdr:rowOff>12954</xdr:rowOff>
    </xdr:to>
    <xdr:cxnSp macro="">
      <xdr:nvCxnSpPr>
        <xdr:cNvPr id="822" name="直線コネクタ 821">
          <a:extLst>
            <a:ext uri="{FF2B5EF4-FFF2-40B4-BE49-F238E27FC236}">
              <a16:creationId xmlns:a16="http://schemas.microsoft.com/office/drawing/2014/main" id="{00000000-0008-0000-0F00-000036030000}"/>
            </a:ext>
          </a:extLst>
        </xdr:cNvPr>
        <xdr:cNvCxnSpPr/>
      </xdr:nvCxnSpPr>
      <xdr:spPr>
        <a:xfrm>
          <a:off x="21323300" y="145862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62737</xdr:rowOff>
    </xdr:from>
    <xdr:to>
      <xdr:col>107</xdr:col>
      <xdr:colOff>101600</xdr:colOff>
      <xdr:row>85</xdr:row>
      <xdr:rowOff>164337</xdr:rowOff>
    </xdr:to>
    <xdr:sp macro="" textlink="">
      <xdr:nvSpPr>
        <xdr:cNvPr id="823" name="楕円 822">
          <a:extLst>
            <a:ext uri="{FF2B5EF4-FFF2-40B4-BE49-F238E27FC236}">
              <a16:creationId xmlns:a16="http://schemas.microsoft.com/office/drawing/2014/main" id="{00000000-0008-0000-0F00-000037030000}"/>
            </a:ext>
          </a:extLst>
        </xdr:cNvPr>
        <xdr:cNvSpPr/>
      </xdr:nvSpPr>
      <xdr:spPr>
        <a:xfrm>
          <a:off x="20383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12954</xdr:rowOff>
    </xdr:from>
    <xdr:to>
      <xdr:col>111</xdr:col>
      <xdr:colOff>177800</xdr:colOff>
      <xdr:row>85</xdr:row>
      <xdr:rowOff>113537</xdr:rowOff>
    </xdr:to>
    <xdr:cxnSp macro="">
      <xdr:nvCxnSpPr>
        <xdr:cNvPr id="824" name="直線コネクタ 823">
          <a:extLst>
            <a:ext uri="{FF2B5EF4-FFF2-40B4-BE49-F238E27FC236}">
              <a16:creationId xmlns:a16="http://schemas.microsoft.com/office/drawing/2014/main" id="{00000000-0008-0000-0F00-000038030000}"/>
            </a:ext>
          </a:extLst>
        </xdr:cNvPr>
        <xdr:cNvCxnSpPr/>
      </xdr:nvCxnSpPr>
      <xdr:spPr>
        <a:xfrm flipV="1">
          <a:off x="20434300" y="14586204"/>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62737</xdr:rowOff>
    </xdr:from>
    <xdr:to>
      <xdr:col>102</xdr:col>
      <xdr:colOff>165100</xdr:colOff>
      <xdr:row>85</xdr:row>
      <xdr:rowOff>164337</xdr:rowOff>
    </xdr:to>
    <xdr:sp macro="" textlink="">
      <xdr:nvSpPr>
        <xdr:cNvPr id="825" name="楕円 824">
          <a:extLst>
            <a:ext uri="{FF2B5EF4-FFF2-40B4-BE49-F238E27FC236}">
              <a16:creationId xmlns:a16="http://schemas.microsoft.com/office/drawing/2014/main" id="{00000000-0008-0000-0F00-000039030000}"/>
            </a:ext>
          </a:extLst>
        </xdr:cNvPr>
        <xdr:cNvSpPr/>
      </xdr:nvSpPr>
      <xdr:spPr>
        <a:xfrm>
          <a:off x="19494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113537</xdr:rowOff>
    </xdr:from>
    <xdr:to>
      <xdr:col>107</xdr:col>
      <xdr:colOff>50800</xdr:colOff>
      <xdr:row>85</xdr:row>
      <xdr:rowOff>113537</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a:off x="19545300" y="14686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161037</xdr:rowOff>
    </xdr:from>
    <xdr:to>
      <xdr:col>98</xdr:col>
      <xdr:colOff>38100</xdr:colOff>
      <xdr:row>85</xdr:row>
      <xdr:rowOff>91187</xdr:rowOff>
    </xdr:to>
    <xdr:sp macro="" textlink="">
      <xdr:nvSpPr>
        <xdr:cNvPr id="827" name="楕円 826">
          <a:extLst>
            <a:ext uri="{FF2B5EF4-FFF2-40B4-BE49-F238E27FC236}">
              <a16:creationId xmlns:a16="http://schemas.microsoft.com/office/drawing/2014/main" id="{00000000-0008-0000-0F00-00003B030000}"/>
            </a:ext>
          </a:extLst>
        </xdr:cNvPr>
        <xdr:cNvSpPr/>
      </xdr:nvSpPr>
      <xdr:spPr>
        <a:xfrm>
          <a:off x="18605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40387</xdr:rowOff>
    </xdr:from>
    <xdr:to>
      <xdr:col>102</xdr:col>
      <xdr:colOff>114300</xdr:colOff>
      <xdr:row>85</xdr:row>
      <xdr:rowOff>113537</xdr:rowOff>
    </xdr:to>
    <xdr:cxnSp macro="">
      <xdr:nvCxnSpPr>
        <xdr:cNvPr id="828" name="直線コネクタ 827">
          <a:extLst>
            <a:ext uri="{FF2B5EF4-FFF2-40B4-BE49-F238E27FC236}">
              <a16:creationId xmlns:a16="http://schemas.microsoft.com/office/drawing/2014/main" id="{00000000-0008-0000-0F00-00003C030000}"/>
            </a:ext>
          </a:extLst>
        </xdr:cNvPr>
        <xdr:cNvCxnSpPr/>
      </xdr:nvCxnSpPr>
      <xdr:spPr>
        <a:xfrm>
          <a:off x="18656300" y="14613637"/>
          <a:ext cx="8890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137431</xdr:rowOff>
    </xdr:from>
    <xdr:ext cx="469744" cy="259045"/>
    <xdr:sp macro="" textlink="">
      <xdr:nvSpPr>
        <xdr:cNvPr id="829" name="n_1aveValue【消防施設】&#10;一人当たり面積">
          <a:extLst>
            <a:ext uri="{FF2B5EF4-FFF2-40B4-BE49-F238E27FC236}">
              <a16:creationId xmlns:a16="http://schemas.microsoft.com/office/drawing/2014/main" id="{00000000-0008-0000-0F00-00003D030000}"/>
            </a:ext>
          </a:extLst>
        </xdr:cNvPr>
        <xdr:cNvSpPr txBox="1"/>
      </xdr:nvSpPr>
      <xdr:spPr>
        <a:xfrm>
          <a:off x="210757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146575</xdr:rowOff>
    </xdr:from>
    <xdr:ext cx="469744" cy="259045"/>
    <xdr:sp macro="" textlink="">
      <xdr:nvSpPr>
        <xdr:cNvPr id="830" name="n_2aveValue【消防施設】&#10;一人当たり面積">
          <a:extLst>
            <a:ext uri="{FF2B5EF4-FFF2-40B4-BE49-F238E27FC236}">
              <a16:creationId xmlns:a16="http://schemas.microsoft.com/office/drawing/2014/main" id="{00000000-0008-0000-0F00-00003E030000}"/>
            </a:ext>
          </a:extLst>
        </xdr:cNvPr>
        <xdr:cNvSpPr txBox="1"/>
      </xdr:nvSpPr>
      <xdr:spPr>
        <a:xfrm>
          <a:off x="20199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132859</xdr:rowOff>
    </xdr:from>
    <xdr:ext cx="469744" cy="259045"/>
    <xdr:sp macro="" textlink="">
      <xdr:nvSpPr>
        <xdr:cNvPr id="831" name="n_3aveValue【消防施設】&#10;一人当たり面積">
          <a:extLst>
            <a:ext uri="{FF2B5EF4-FFF2-40B4-BE49-F238E27FC236}">
              <a16:creationId xmlns:a16="http://schemas.microsoft.com/office/drawing/2014/main" id="{00000000-0008-0000-0F00-00003F030000}"/>
            </a:ext>
          </a:extLst>
        </xdr:cNvPr>
        <xdr:cNvSpPr txBox="1"/>
      </xdr:nvSpPr>
      <xdr:spPr>
        <a:xfrm>
          <a:off x="19310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114571</xdr:rowOff>
    </xdr:from>
    <xdr:ext cx="469744" cy="259045"/>
    <xdr:sp macro="" textlink="">
      <xdr:nvSpPr>
        <xdr:cNvPr id="832" name="n_4aveValue【消防施設】&#10;一人当たり面積">
          <a:extLst>
            <a:ext uri="{FF2B5EF4-FFF2-40B4-BE49-F238E27FC236}">
              <a16:creationId xmlns:a16="http://schemas.microsoft.com/office/drawing/2014/main" id="{00000000-0008-0000-0F00-000040030000}"/>
            </a:ext>
          </a:extLst>
        </xdr:cNvPr>
        <xdr:cNvSpPr txBox="1"/>
      </xdr:nvSpPr>
      <xdr:spPr>
        <a:xfrm>
          <a:off x="18421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54881</xdr:rowOff>
    </xdr:from>
    <xdr:ext cx="469744" cy="259045"/>
    <xdr:sp macro="" textlink="">
      <xdr:nvSpPr>
        <xdr:cNvPr id="833" name="n_1mainValue【消防施設】&#10;一人当たり面積">
          <a:extLst>
            <a:ext uri="{FF2B5EF4-FFF2-40B4-BE49-F238E27FC236}">
              <a16:creationId xmlns:a16="http://schemas.microsoft.com/office/drawing/2014/main" id="{00000000-0008-0000-0F00-000041030000}"/>
            </a:ext>
          </a:extLst>
        </xdr:cNvPr>
        <xdr:cNvSpPr txBox="1"/>
      </xdr:nvSpPr>
      <xdr:spPr>
        <a:xfrm>
          <a:off x="210757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155464</xdr:rowOff>
    </xdr:from>
    <xdr:ext cx="469744" cy="259045"/>
    <xdr:sp macro="" textlink="">
      <xdr:nvSpPr>
        <xdr:cNvPr id="834" name="n_2mainValue【消防施設】&#10;一人当たり面積">
          <a:extLst>
            <a:ext uri="{FF2B5EF4-FFF2-40B4-BE49-F238E27FC236}">
              <a16:creationId xmlns:a16="http://schemas.microsoft.com/office/drawing/2014/main" id="{00000000-0008-0000-0F00-000042030000}"/>
            </a:ext>
          </a:extLst>
        </xdr:cNvPr>
        <xdr:cNvSpPr txBox="1"/>
      </xdr:nvSpPr>
      <xdr:spPr>
        <a:xfrm>
          <a:off x="201994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155464</xdr:rowOff>
    </xdr:from>
    <xdr:ext cx="469744" cy="259045"/>
    <xdr:sp macro="" textlink="">
      <xdr:nvSpPr>
        <xdr:cNvPr id="835" name="n_3mainValue【消防施設】&#10;一人当たり面積">
          <a:extLst>
            <a:ext uri="{FF2B5EF4-FFF2-40B4-BE49-F238E27FC236}">
              <a16:creationId xmlns:a16="http://schemas.microsoft.com/office/drawing/2014/main" id="{00000000-0008-0000-0F00-000043030000}"/>
            </a:ext>
          </a:extLst>
        </xdr:cNvPr>
        <xdr:cNvSpPr txBox="1"/>
      </xdr:nvSpPr>
      <xdr:spPr>
        <a:xfrm>
          <a:off x="193104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82314</xdr:rowOff>
    </xdr:from>
    <xdr:ext cx="469744" cy="259045"/>
    <xdr:sp macro="" textlink="">
      <xdr:nvSpPr>
        <xdr:cNvPr id="836" name="n_4mainValue【消防施設】&#10;一人当たり面積">
          <a:extLst>
            <a:ext uri="{FF2B5EF4-FFF2-40B4-BE49-F238E27FC236}">
              <a16:creationId xmlns:a16="http://schemas.microsoft.com/office/drawing/2014/main" id="{00000000-0008-0000-0F00-000044030000}"/>
            </a:ext>
          </a:extLst>
        </xdr:cNvPr>
        <xdr:cNvSpPr txBox="1"/>
      </xdr:nvSpPr>
      <xdr:spPr>
        <a:xfrm>
          <a:off x="184214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a:extLst>
            <a:ext uri="{FF2B5EF4-FFF2-40B4-BE49-F238E27FC236}">
              <a16:creationId xmlns:a16="http://schemas.microsoft.com/office/drawing/2014/main" id="{00000000-0008-0000-0F00-000045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a:extLst>
            <a:ext uri="{FF2B5EF4-FFF2-40B4-BE49-F238E27FC236}">
              <a16:creationId xmlns:a16="http://schemas.microsoft.com/office/drawing/2014/main" id="{00000000-0008-0000-0F00-000046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a:extLst>
            <a:ext uri="{FF2B5EF4-FFF2-40B4-BE49-F238E27FC236}">
              <a16:creationId xmlns:a16="http://schemas.microsoft.com/office/drawing/2014/main" id="{00000000-0008-0000-0F00-000047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a:extLst>
            <a:ext uri="{FF2B5EF4-FFF2-40B4-BE49-F238E27FC236}">
              <a16:creationId xmlns:a16="http://schemas.microsoft.com/office/drawing/2014/main" id="{00000000-0008-0000-0F00-000048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a:extLst>
            <a:ext uri="{FF2B5EF4-FFF2-40B4-BE49-F238E27FC236}">
              <a16:creationId xmlns:a16="http://schemas.microsoft.com/office/drawing/2014/main" id="{00000000-0008-0000-0F00-00004A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a:extLst>
            <a:ext uri="{FF2B5EF4-FFF2-40B4-BE49-F238E27FC236}">
              <a16:creationId xmlns:a16="http://schemas.microsoft.com/office/drawing/2014/main" id="{00000000-0008-0000-0F00-00004B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a:extLst>
            <a:ext uri="{FF2B5EF4-FFF2-40B4-BE49-F238E27FC236}">
              <a16:creationId xmlns:a16="http://schemas.microsoft.com/office/drawing/2014/main" id="{00000000-0008-0000-0F00-00004C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a:extLst>
            <a:ext uri="{FF2B5EF4-FFF2-40B4-BE49-F238E27FC236}">
              <a16:creationId xmlns:a16="http://schemas.microsoft.com/office/drawing/2014/main" id="{00000000-0008-0000-0F00-00004D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a:extLst>
            <a:ext uri="{FF2B5EF4-FFF2-40B4-BE49-F238E27FC236}">
              <a16:creationId xmlns:a16="http://schemas.microsoft.com/office/drawing/2014/main" id="{00000000-0008-0000-0F00-00004E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1" name="テキスト ボックス 850">
          <a:extLst>
            <a:ext uri="{FF2B5EF4-FFF2-40B4-BE49-F238E27FC236}">
              <a16:creationId xmlns:a16="http://schemas.microsoft.com/office/drawing/2014/main" id="{00000000-0008-0000-0F00-000053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3" name="テキスト ボックス 852">
          <a:extLst>
            <a:ext uri="{FF2B5EF4-FFF2-40B4-BE49-F238E27FC236}">
              <a16:creationId xmlns:a16="http://schemas.microsoft.com/office/drawing/2014/main" id="{00000000-0008-0000-0F00-000055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5" name="テキスト ボックス 854">
          <a:extLst>
            <a:ext uri="{FF2B5EF4-FFF2-40B4-BE49-F238E27FC236}">
              <a16:creationId xmlns:a16="http://schemas.microsoft.com/office/drawing/2014/main" id="{00000000-0008-0000-0F00-000057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7" name="テキスト ボックス 856">
          <a:extLst>
            <a:ext uri="{FF2B5EF4-FFF2-40B4-BE49-F238E27FC236}">
              <a16:creationId xmlns:a16="http://schemas.microsoft.com/office/drawing/2014/main" id="{00000000-0008-0000-0F00-00005903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9" name="【庁舎】&#10;有形固定資産減価償却率グラフ枠">
          <a:extLst>
            <a:ext uri="{FF2B5EF4-FFF2-40B4-BE49-F238E27FC236}">
              <a16:creationId xmlns:a16="http://schemas.microsoft.com/office/drawing/2014/main" id="{00000000-0008-0000-0F00-00005B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860" name="直線コネクタ 859">
          <a:extLst>
            <a:ext uri="{FF2B5EF4-FFF2-40B4-BE49-F238E27FC236}">
              <a16:creationId xmlns:a16="http://schemas.microsoft.com/office/drawing/2014/main" id="{00000000-0008-0000-0F00-00005C03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861" name="【庁舎】&#10;有形固定資産減価償却率最小値テキスト">
          <a:extLst>
            <a:ext uri="{FF2B5EF4-FFF2-40B4-BE49-F238E27FC236}">
              <a16:creationId xmlns:a16="http://schemas.microsoft.com/office/drawing/2014/main" id="{00000000-0008-0000-0F00-00005D03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862" name="直線コネクタ 861">
          <a:extLst>
            <a:ext uri="{FF2B5EF4-FFF2-40B4-BE49-F238E27FC236}">
              <a16:creationId xmlns:a16="http://schemas.microsoft.com/office/drawing/2014/main" id="{00000000-0008-0000-0F00-00005E03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863" name="【庁舎】&#10;有形固定資産減価償却率最大値テキスト">
          <a:extLst>
            <a:ext uri="{FF2B5EF4-FFF2-40B4-BE49-F238E27FC236}">
              <a16:creationId xmlns:a16="http://schemas.microsoft.com/office/drawing/2014/main" id="{00000000-0008-0000-0F00-00005F03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864" name="直線コネクタ 863">
          <a:extLst>
            <a:ext uri="{FF2B5EF4-FFF2-40B4-BE49-F238E27FC236}">
              <a16:creationId xmlns:a16="http://schemas.microsoft.com/office/drawing/2014/main" id="{00000000-0008-0000-0F00-00006003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142257</xdr:rowOff>
    </xdr:from>
    <xdr:ext cx="405111" cy="259045"/>
    <xdr:sp macro="" textlink="">
      <xdr:nvSpPr>
        <xdr:cNvPr id="865" name="【庁舎】&#10;有形固定資産減価償却率平均値テキスト">
          <a:extLst>
            <a:ext uri="{FF2B5EF4-FFF2-40B4-BE49-F238E27FC236}">
              <a16:creationId xmlns:a16="http://schemas.microsoft.com/office/drawing/2014/main" id="{00000000-0008-0000-0F00-000061030000}"/>
            </a:ext>
          </a:extLst>
        </xdr:cNvPr>
        <xdr:cNvSpPr txBox="1"/>
      </xdr:nvSpPr>
      <xdr:spPr>
        <a:xfrm>
          <a:off x="16357600" y="17630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866" name="フローチャート: 判断 865">
          <a:extLst>
            <a:ext uri="{FF2B5EF4-FFF2-40B4-BE49-F238E27FC236}">
              <a16:creationId xmlns:a16="http://schemas.microsoft.com/office/drawing/2014/main" id="{00000000-0008-0000-0F00-000062030000}"/>
            </a:ext>
          </a:extLst>
        </xdr:cNvPr>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867" name="フローチャート: 判断 866">
          <a:extLst>
            <a:ext uri="{FF2B5EF4-FFF2-40B4-BE49-F238E27FC236}">
              <a16:creationId xmlns:a16="http://schemas.microsoft.com/office/drawing/2014/main" id="{00000000-0008-0000-0F00-000063030000}"/>
            </a:ext>
          </a:extLst>
        </xdr:cNvPr>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868" name="フローチャート: 判断 867">
          <a:extLst>
            <a:ext uri="{FF2B5EF4-FFF2-40B4-BE49-F238E27FC236}">
              <a16:creationId xmlns:a16="http://schemas.microsoft.com/office/drawing/2014/main" id="{00000000-0008-0000-0F00-000064030000}"/>
            </a:ext>
          </a:extLst>
        </xdr:cNvPr>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869" name="フローチャート: 判断 868">
          <a:extLst>
            <a:ext uri="{FF2B5EF4-FFF2-40B4-BE49-F238E27FC236}">
              <a16:creationId xmlns:a16="http://schemas.microsoft.com/office/drawing/2014/main" id="{00000000-0008-0000-0F00-000065030000}"/>
            </a:ext>
          </a:extLst>
        </xdr:cNvPr>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870" name="フローチャート: 判断 869">
          <a:extLst>
            <a:ext uri="{FF2B5EF4-FFF2-40B4-BE49-F238E27FC236}">
              <a16:creationId xmlns:a16="http://schemas.microsoft.com/office/drawing/2014/main" id="{00000000-0008-0000-0F00-000066030000}"/>
            </a:ext>
          </a:extLst>
        </xdr:cNvPr>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F00-000067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F00-000068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F00-000069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000000-0008-0000-0F00-00006A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F00-00006B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39370</xdr:rowOff>
    </xdr:from>
    <xdr:to>
      <xdr:col>85</xdr:col>
      <xdr:colOff>177800</xdr:colOff>
      <xdr:row>105</xdr:row>
      <xdr:rowOff>140970</xdr:rowOff>
    </xdr:to>
    <xdr:sp macro="" textlink="">
      <xdr:nvSpPr>
        <xdr:cNvPr id="876" name="楕円 875">
          <a:extLst>
            <a:ext uri="{FF2B5EF4-FFF2-40B4-BE49-F238E27FC236}">
              <a16:creationId xmlns:a16="http://schemas.microsoft.com/office/drawing/2014/main" id="{00000000-0008-0000-0F00-00006C030000}"/>
            </a:ext>
          </a:extLst>
        </xdr:cNvPr>
        <xdr:cNvSpPr/>
      </xdr:nvSpPr>
      <xdr:spPr>
        <a:xfrm>
          <a:off x="16268700" y="1804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17797</xdr:rowOff>
    </xdr:from>
    <xdr:ext cx="405111" cy="259045"/>
    <xdr:sp macro="" textlink="">
      <xdr:nvSpPr>
        <xdr:cNvPr id="877" name="【庁舎】&#10;有形固定資産減価償却率該当値テキスト">
          <a:extLst>
            <a:ext uri="{FF2B5EF4-FFF2-40B4-BE49-F238E27FC236}">
              <a16:creationId xmlns:a16="http://schemas.microsoft.com/office/drawing/2014/main" id="{00000000-0008-0000-0F00-00006D030000}"/>
            </a:ext>
          </a:extLst>
        </xdr:cNvPr>
        <xdr:cNvSpPr txBox="1"/>
      </xdr:nvSpPr>
      <xdr:spPr>
        <a:xfrm>
          <a:off x="16357600" y="18020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11430</xdr:rowOff>
    </xdr:from>
    <xdr:to>
      <xdr:col>81</xdr:col>
      <xdr:colOff>101600</xdr:colOff>
      <xdr:row>105</xdr:row>
      <xdr:rowOff>113030</xdr:rowOff>
    </xdr:to>
    <xdr:sp macro="" textlink="">
      <xdr:nvSpPr>
        <xdr:cNvPr id="878" name="楕円 877">
          <a:extLst>
            <a:ext uri="{FF2B5EF4-FFF2-40B4-BE49-F238E27FC236}">
              <a16:creationId xmlns:a16="http://schemas.microsoft.com/office/drawing/2014/main" id="{00000000-0008-0000-0F00-00006E030000}"/>
            </a:ext>
          </a:extLst>
        </xdr:cNvPr>
        <xdr:cNvSpPr/>
      </xdr:nvSpPr>
      <xdr:spPr>
        <a:xfrm>
          <a:off x="15430500" y="1801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62230</xdr:rowOff>
    </xdr:from>
    <xdr:to>
      <xdr:col>85</xdr:col>
      <xdr:colOff>127000</xdr:colOff>
      <xdr:row>105</xdr:row>
      <xdr:rowOff>90170</xdr:rowOff>
    </xdr:to>
    <xdr:cxnSp macro="">
      <xdr:nvCxnSpPr>
        <xdr:cNvPr id="879" name="直線コネクタ 878">
          <a:extLst>
            <a:ext uri="{FF2B5EF4-FFF2-40B4-BE49-F238E27FC236}">
              <a16:creationId xmlns:a16="http://schemas.microsoft.com/office/drawing/2014/main" id="{00000000-0008-0000-0F00-00006F030000}"/>
            </a:ext>
          </a:extLst>
        </xdr:cNvPr>
        <xdr:cNvCxnSpPr/>
      </xdr:nvCxnSpPr>
      <xdr:spPr>
        <a:xfrm>
          <a:off x="15481300" y="1806448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156211</xdr:rowOff>
    </xdr:from>
    <xdr:to>
      <xdr:col>76</xdr:col>
      <xdr:colOff>165100</xdr:colOff>
      <xdr:row>105</xdr:row>
      <xdr:rowOff>86361</xdr:rowOff>
    </xdr:to>
    <xdr:sp macro="" textlink="">
      <xdr:nvSpPr>
        <xdr:cNvPr id="880" name="楕円 879">
          <a:extLst>
            <a:ext uri="{FF2B5EF4-FFF2-40B4-BE49-F238E27FC236}">
              <a16:creationId xmlns:a16="http://schemas.microsoft.com/office/drawing/2014/main" id="{00000000-0008-0000-0F00-000070030000}"/>
            </a:ext>
          </a:extLst>
        </xdr:cNvPr>
        <xdr:cNvSpPr/>
      </xdr:nvSpPr>
      <xdr:spPr>
        <a:xfrm>
          <a:off x="14541500" y="179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35561</xdr:rowOff>
    </xdr:from>
    <xdr:to>
      <xdr:col>81</xdr:col>
      <xdr:colOff>50800</xdr:colOff>
      <xdr:row>105</xdr:row>
      <xdr:rowOff>62230</xdr:rowOff>
    </xdr:to>
    <xdr:cxnSp macro="">
      <xdr:nvCxnSpPr>
        <xdr:cNvPr id="881" name="直線コネクタ 880">
          <a:extLst>
            <a:ext uri="{FF2B5EF4-FFF2-40B4-BE49-F238E27FC236}">
              <a16:creationId xmlns:a16="http://schemas.microsoft.com/office/drawing/2014/main" id="{00000000-0008-0000-0F00-000071030000}"/>
            </a:ext>
          </a:extLst>
        </xdr:cNvPr>
        <xdr:cNvCxnSpPr/>
      </xdr:nvCxnSpPr>
      <xdr:spPr>
        <a:xfrm>
          <a:off x="14592300" y="180378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137161</xdr:rowOff>
    </xdr:from>
    <xdr:to>
      <xdr:col>72</xdr:col>
      <xdr:colOff>38100</xdr:colOff>
      <xdr:row>105</xdr:row>
      <xdr:rowOff>67311</xdr:rowOff>
    </xdr:to>
    <xdr:sp macro="" textlink="">
      <xdr:nvSpPr>
        <xdr:cNvPr id="882" name="楕円 881">
          <a:extLst>
            <a:ext uri="{FF2B5EF4-FFF2-40B4-BE49-F238E27FC236}">
              <a16:creationId xmlns:a16="http://schemas.microsoft.com/office/drawing/2014/main" id="{00000000-0008-0000-0F00-000072030000}"/>
            </a:ext>
          </a:extLst>
        </xdr:cNvPr>
        <xdr:cNvSpPr/>
      </xdr:nvSpPr>
      <xdr:spPr>
        <a:xfrm>
          <a:off x="13652500" y="1796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16511</xdr:rowOff>
    </xdr:from>
    <xdr:to>
      <xdr:col>76</xdr:col>
      <xdr:colOff>114300</xdr:colOff>
      <xdr:row>105</xdr:row>
      <xdr:rowOff>35561</xdr:rowOff>
    </xdr:to>
    <xdr:cxnSp macro="">
      <xdr:nvCxnSpPr>
        <xdr:cNvPr id="883" name="直線コネクタ 882">
          <a:extLst>
            <a:ext uri="{FF2B5EF4-FFF2-40B4-BE49-F238E27FC236}">
              <a16:creationId xmlns:a16="http://schemas.microsoft.com/office/drawing/2014/main" id="{00000000-0008-0000-0F00-000073030000}"/>
            </a:ext>
          </a:extLst>
        </xdr:cNvPr>
        <xdr:cNvCxnSpPr/>
      </xdr:nvCxnSpPr>
      <xdr:spPr>
        <a:xfrm>
          <a:off x="13703300" y="180187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111761</xdr:rowOff>
    </xdr:from>
    <xdr:to>
      <xdr:col>67</xdr:col>
      <xdr:colOff>101600</xdr:colOff>
      <xdr:row>105</xdr:row>
      <xdr:rowOff>41911</xdr:rowOff>
    </xdr:to>
    <xdr:sp macro="" textlink="">
      <xdr:nvSpPr>
        <xdr:cNvPr id="884" name="楕円 883">
          <a:extLst>
            <a:ext uri="{FF2B5EF4-FFF2-40B4-BE49-F238E27FC236}">
              <a16:creationId xmlns:a16="http://schemas.microsoft.com/office/drawing/2014/main" id="{00000000-0008-0000-0F00-000074030000}"/>
            </a:ext>
          </a:extLst>
        </xdr:cNvPr>
        <xdr:cNvSpPr/>
      </xdr:nvSpPr>
      <xdr:spPr>
        <a:xfrm>
          <a:off x="12763500" y="1794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162561</xdr:rowOff>
    </xdr:from>
    <xdr:to>
      <xdr:col>71</xdr:col>
      <xdr:colOff>177800</xdr:colOff>
      <xdr:row>105</xdr:row>
      <xdr:rowOff>16511</xdr:rowOff>
    </xdr:to>
    <xdr:cxnSp macro="">
      <xdr:nvCxnSpPr>
        <xdr:cNvPr id="885" name="直線コネクタ 884">
          <a:extLst>
            <a:ext uri="{FF2B5EF4-FFF2-40B4-BE49-F238E27FC236}">
              <a16:creationId xmlns:a16="http://schemas.microsoft.com/office/drawing/2014/main" id="{00000000-0008-0000-0F00-000075030000}"/>
            </a:ext>
          </a:extLst>
        </xdr:cNvPr>
        <xdr:cNvCxnSpPr/>
      </xdr:nvCxnSpPr>
      <xdr:spPr>
        <a:xfrm>
          <a:off x="12814300" y="1799336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90188</xdr:rowOff>
    </xdr:from>
    <xdr:ext cx="405111" cy="259045"/>
    <xdr:sp macro="" textlink="">
      <xdr:nvSpPr>
        <xdr:cNvPr id="886" name="n_1aveValue【庁舎】&#10;有形固定資産減価償却率">
          <a:extLst>
            <a:ext uri="{FF2B5EF4-FFF2-40B4-BE49-F238E27FC236}">
              <a16:creationId xmlns:a16="http://schemas.microsoft.com/office/drawing/2014/main" id="{00000000-0008-0000-0F00-000076030000}"/>
            </a:ext>
          </a:extLst>
        </xdr:cNvPr>
        <xdr:cNvSpPr txBox="1"/>
      </xdr:nvSpPr>
      <xdr:spPr>
        <a:xfrm>
          <a:off x="15266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60977</xdr:rowOff>
    </xdr:from>
    <xdr:ext cx="405111" cy="259045"/>
    <xdr:sp macro="" textlink="">
      <xdr:nvSpPr>
        <xdr:cNvPr id="887" name="n_2aveValue【庁舎】&#10;有形固定資産減価償却率">
          <a:extLst>
            <a:ext uri="{FF2B5EF4-FFF2-40B4-BE49-F238E27FC236}">
              <a16:creationId xmlns:a16="http://schemas.microsoft.com/office/drawing/2014/main" id="{00000000-0008-0000-0F00-000077030000}"/>
            </a:ext>
          </a:extLst>
        </xdr:cNvPr>
        <xdr:cNvSpPr txBox="1"/>
      </xdr:nvSpPr>
      <xdr:spPr>
        <a:xfrm>
          <a:off x="14389744" y="1754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31766</xdr:rowOff>
    </xdr:from>
    <xdr:ext cx="405111" cy="259045"/>
    <xdr:sp macro="" textlink="">
      <xdr:nvSpPr>
        <xdr:cNvPr id="888" name="n_3aveValue【庁舎】&#10;有形固定資産減価償却率">
          <a:extLst>
            <a:ext uri="{FF2B5EF4-FFF2-40B4-BE49-F238E27FC236}">
              <a16:creationId xmlns:a16="http://schemas.microsoft.com/office/drawing/2014/main" id="{00000000-0008-0000-0F00-000078030000}"/>
            </a:ext>
          </a:extLst>
        </xdr:cNvPr>
        <xdr:cNvSpPr txBox="1"/>
      </xdr:nvSpPr>
      <xdr:spPr>
        <a:xfrm>
          <a:off x="13500744" y="1751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29227</xdr:rowOff>
    </xdr:from>
    <xdr:ext cx="405111" cy="259045"/>
    <xdr:sp macro="" textlink="">
      <xdr:nvSpPr>
        <xdr:cNvPr id="889" name="n_4aveValue【庁舎】&#10;有形固定資産減価償却率">
          <a:extLst>
            <a:ext uri="{FF2B5EF4-FFF2-40B4-BE49-F238E27FC236}">
              <a16:creationId xmlns:a16="http://schemas.microsoft.com/office/drawing/2014/main" id="{00000000-0008-0000-0F00-000079030000}"/>
            </a:ext>
          </a:extLst>
        </xdr:cNvPr>
        <xdr:cNvSpPr txBox="1"/>
      </xdr:nvSpPr>
      <xdr:spPr>
        <a:xfrm>
          <a:off x="12611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104157</xdr:rowOff>
    </xdr:from>
    <xdr:ext cx="405111" cy="259045"/>
    <xdr:sp macro="" textlink="">
      <xdr:nvSpPr>
        <xdr:cNvPr id="890" name="n_1mainValue【庁舎】&#10;有形固定資産減価償却率">
          <a:extLst>
            <a:ext uri="{FF2B5EF4-FFF2-40B4-BE49-F238E27FC236}">
              <a16:creationId xmlns:a16="http://schemas.microsoft.com/office/drawing/2014/main" id="{00000000-0008-0000-0F00-00007A030000}"/>
            </a:ext>
          </a:extLst>
        </xdr:cNvPr>
        <xdr:cNvSpPr txBox="1"/>
      </xdr:nvSpPr>
      <xdr:spPr>
        <a:xfrm>
          <a:off x="15266044" y="181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77488</xdr:rowOff>
    </xdr:from>
    <xdr:ext cx="405111" cy="259045"/>
    <xdr:sp macro="" textlink="">
      <xdr:nvSpPr>
        <xdr:cNvPr id="891" name="n_2mainValue【庁舎】&#10;有形固定資産減価償却率">
          <a:extLst>
            <a:ext uri="{FF2B5EF4-FFF2-40B4-BE49-F238E27FC236}">
              <a16:creationId xmlns:a16="http://schemas.microsoft.com/office/drawing/2014/main" id="{00000000-0008-0000-0F00-00007B030000}"/>
            </a:ext>
          </a:extLst>
        </xdr:cNvPr>
        <xdr:cNvSpPr txBox="1"/>
      </xdr:nvSpPr>
      <xdr:spPr>
        <a:xfrm>
          <a:off x="14389744" y="18079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58438</xdr:rowOff>
    </xdr:from>
    <xdr:ext cx="405111" cy="259045"/>
    <xdr:sp macro="" textlink="">
      <xdr:nvSpPr>
        <xdr:cNvPr id="892" name="n_3mainValue【庁舎】&#10;有形固定資産減価償却率">
          <a:extLst>
            <a:ext uri="{FF2B5EF4-FFF2-40B4-BE49-F238E27FC236}">
              <a16:creationId xmlns:a16="http://schemas.microsoft.com/office/drawing/2014/main" id="{00000000-0008-0000-0F00-00007C030000}"/>
            </a:ext>
          </a:extLst>
        </xdr:cNvPr>
        <xdr:cNvSpPr txBox="1"/>
      </xdr:nvSpPr>
      <xdr:spPr>
        <a:xfrm>
          <a:off x="13500744" y="1806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33038</xdr:rowOff>
    </xdr:from>
    <xdr:ext cx="405111" cy="259045"/>
    <xdr:sp macro="" textlink="">
      <xdr:nvSpPr>
        <xdr:cNvPr id="893" name="n_4mainValue【庁舎】&#10;有形固定資産減価償却率">
          <a:extLst>
            <a:ext uri="{FF2B5EF4-FFF2-40B4-BE49-F238E27FC236}">
              <a16:creationId xmlns:a16="http://schemas.microsoft.com/office/drawing/2014/main" id="{00000000-0008-0000-0F00-00007D030000}"/>
            </a:ext>
          </a:extLst>
        </xdr:cNvPr>
        <xdr:cNvSpPr txBox="1"/>
      </xdr:nvSpPr>
      <xdr:spPr>
        <a:xfrm>
          <a:off x="12611744" y="18035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a:extLst>
            <a:ext uri="{FF2B5EF4-FFF2-40B4-BE49-F238E27FC236}">
              <a16:creationId xmlns:a16="http://schemas.microsoft.com/office/drawing/2014/main" id="{00000000-0008-0000-0F00-00007E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a:extLst>
            <a:ext uri="{FF2B5EF4-FFF2-40B4-BE49-F238E27FC236}">
              <a16:creationId xmlns:a16="http://schemas.microsoft.com/office/drawing/2014/main" id="{00000000-0008-0000-0F00-00007F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a:extLst>
            <a:ext uri="{FF2B5EF4-FFF2-40B4-BE49-F238E27FC236}">
              <a16:creationId xmlns:a16="http://schemas.microsoft.com/office/drawing/2014/main" id="{00000000-0008-0000-0F00-000080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a:extLst>
            <a:ext uri="{FF2B5EF4-FFF2-40B4-BE49-F238E27FC236}">
              <a16:creationId xmlns:a16="http://schemas.microsoft.com/office/drawing/2014/main" id="{00000000-0008-0000-0F00-000081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a:extLst>
            <a:ext uri="{FF2B5EF4-FFF2-40B4-BE49-F238E27FC236}">
              <a16:creationId xmlns:a16="http://schemas.microsoft.com/office/drawing/2014/main" id="{00000000-0008-0000-0F00-000082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a:extLst>
            <a:ext uri="{FF2B5EF4-FFF2-40B4-BE49-F238E27FC236}">
              <a16:creationId xmlns:a16="http://schemas.microsoft.com/office/drawing/2014/main" id="{00000000-0008-0000-0F00-000085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a:extLst>
            <a:ext uri="{FF2B5EF4-FFF2-40B4-BE49-F238E27FC236}">
              <a16:creationId xmlns:a16="http://schemas.microsoft.com/office/drawing/2014/main" id="{00000000-0008-0000-0F00-000086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a:extLst>
            <a:ext uri="{FF2B5EF4-FFF2-40B4-BE49-F238E27FC236}">
              <a16:creationId xmlns:a16="http://schemas.microsoft.com/office/drawing/2014/main" id="{00000000-0008-0000-0F00-000087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4" name="テキスト ボックス 903">
          <a:extLst>
            <a:ext uri="{FF2B5EF4-FFF2-40B4-BE49-F238E27FC236}">
              <a16:creationId xmlns:a16="http://schemas.microsoft.com/office/drawing/2014/main" id="{00000000-0008-0000-0F00-00008803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05" name="直線コネクタ 904">
          <a:extLst>
            <a:ext uri="{FF2B5EF4-FFF2-40B4-BE49-F238E27FC236}">
              <a16:creationId xmlns:a16="http://schemas.microsoft.com/office/drawing/2014/main" id="{00000000-0008-0000-0F00-000089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6" name="テキスト ボックス 905">
          <a:extLst>
            <a:ext uri="{FF2B5EF4-FFF2-40B4-BE49-F238E27FC236}">
              <a16:creationId xmlns:a16="http://schemas.microsoft.com/office/drawing/2014/main" id="{00000000-0008-0000-0F00-00008A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7" name="直線コネクタ 906">
          <a:extLst>
            <a:ext uri="{FF2B5EF4-FFF2-40B4-BE49-F238E27FC236}">
              <a16:creationId xmlns:a16="http://schemas.microsoft.com/office/drawing/2014/main" id="{00000000-0008-0000-0F00-00008B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8" name="テキスト ボックス 907">
          <a:extLst>
            <a:ext uri="{FF2B5EF4-FFF2-40B4-BE49-F238E27FC236}">
              <a16:creationId xmlns:a16="http://schemas.microsoft.com/office/drawing/2014/main" id="{00000000-0008-0000-0F00-00008C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9" name="直線コネクタ 908">
          <a:extLst>
            <a:ext uri="{FF2B5EF4-FFF2-40B4-BE49-F238E27FC236}">
              <a16:creationId xmlns:a16="http://schemas.microsoft.com/office/drawing/2014/main" id="{00000000-0008-0000-0F00-00008D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0" name="テキスト ボックス 909">
          <a:extLst>
            <a:ext uri="{FF2B5EF4-FFF2-40B4-BE49-F238E27FC236}">
              <a16:creationId xmlns:a16="http://schemas.microsoft.com/office/drawing/2014/main" id="{00000000-0008-0000-0F00-00008E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1" name="直線コネクタ 910">
          <a:extLst>
            <a:ext uri="{FF2B5EF4-FFF2-40B4-BE49-F238E27FC236}">
              <a16:creationId xmlns:a16="http://schemas.microsoft.com/office/drawing/2014/main" id="{00000000-0008-0000-0F00-00008F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2" name="テキスト ボックス 911">
          <a:extLst>
            <a:ext uri="{FF2B5EF4-FFF2-40B4-BE49-F238E27FC236}">
              <a16:creationId xmlns:a16="http://schemas.microsoft.com/office/drawing/2014/main" id="{00000000-0008-0000-0F00-000090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3" name="直線コネクタ 912">
          <a:extLst>
            <a:ext uri="{FF2B5EF4-FFF2-40B4-BE49-F238E27FC236}">
              <a16:creationId xmlns:a16="http://schemas.microsoft.com/office/drawing/2014/main" id="{00000000-0008-0000-0F00-000091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4" name="テキスト ボックス 913">
          <a:extLst>
            <a:ext uri="{FF2B5EF4-FFF2-40B4-BE49-F238E27FC236}">
              <a16:creationId xmlns:a16="http://schemas.microsoft.com/office/drawing/2014/main" id="{00000000-0008-0000-0F00-000092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5" name="直線コネクタ 914">
          <a:extLst>
            <a:ext uri="{FF2B5EF4-FFF2-40B4-BE49-F238E27FC236}">
              <a16:creationId xmlns:a16="http://schemas.microsoft.com/office/drawing/2014/main" id="{00000000-0008-0000-0F00-000093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6" name="テキスト ボックス 915">
          <a:extLst>
            <a:ext uri="{FF2B5EF4-FFF2-40B4-BE49-F238E27FC236}">
              <a16:creationId xmlns:a16="http://schemas.microsoft.com/office/drawing/2014/main" id="{00000000-0008-0000-0F00-000094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a:extLst>
            <a:ext uri="{FF2B5EF4-FFF2-40B4-BE49-F238E27FC236}">
              <a16:creationId xmlns:a16="http://schemas.microsoft.com/office/drawing/2014/main" id="{00000000-0008-0000-0F00-000095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a:extLst>
            <a:ext uri="{FF2B5EF4-FFF2-40B4-BE49-F238E27FC236}">
              <a16:creationId xmlns:a16="http://schemas.microsoft.com/office/drawing/2014/main" id="{00000000-0008-0000-0F00-000096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庁舎】&#10;一人当たり面積グラフ枠">
          <a:extLst>
            <a:ext uri="{FF2B5EF4-FFF2-40B4-BE49-F238E27FC236}">
              <a16:creationId xmlns:a16="http://schemas.microsoft.com/office/drawing/2014/main" id="{00000000-0008-0000-0F00-000097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920" name="直線コネクタ 919">
          <a:extLst>
            <a:ext uri="{FF2B5EF4-FFF2-40B4-BE49-F238E27FC236}">
              <a16:creationId xmlns:a16="http://schemas.microsoft.com/office/drawing/2014/main" id="{00000000-0008-0000-0F00-000098030000}"/>
            </a:ext>
          </a:extLst>
        </xdr:cNvPr>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921" name="【庁舎】&#10;一人当たり面積最小値テキスト">
          <a:extLst>
            <a:ext uri="{FF2B5EF4-FFF2-40B4-BE49-F238E27FC236}">
              <a16:creationId xmlns:a16="http://schemas.microsoft.com/office/drawing/2014/main" id="{00000000-0008-0000-0F00-000099030000}"/>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922" name="直線コネクタ 921">
          <a:extLst>
            <a:ext uri="{FF2B5EF4-FFF2-40B4-BE49-F238E27FC236}">
              <a16:creationId xmlns:a16="http://schemas.microsoft.com/office/drawing/2014/main" id="{00000000-0008-0000-0F00-00009A030000}"/>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923" name="【庁舎】&#10;一人当たり面積最大値テキスト">
          <a:extLst>
            <a:ext uri="{FF2B5EF4-FFF2-40B4-BE49-F238E27FC236}">
              <a16:creationId xmlns:a16="http://schemas.microsoft.com/office/drawing/2014/main" id="{00000000-0008-0000-0F00-00009B030000}"/>
            </a:ext>
          </a:extLst>
        </xdr:cNvPr>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924" name="直線コネクタ 923">
          <a:extLst>
            <a:ext uri="{FF2B5EF4-FFF2-40B4-BE49-F238E27FC236}">
              <a16:creationId xmlns:a16="http://schemas.microsoft.com/office/drawing/2014/main" id="{00000000-0008-0000-0F00-00009C030000}"/>
            </a:ext>
          </a:extLst>
        </xdr:cNvPr>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925</xdr:rowOff>
    </xdr:from>
    <xdr:ext cx="469744" cy="259045"/>
    <xdr:sp macro="" textlink="">
      <xdr:nvSpPr>
        <xdr:cNvPr id="925" name="【庁舎】&#10;一人当たり面積平均値テキスト">
          <a:extLst>
            <a:ext uri="{FF2B5EF4-FFF2-40B4-BE49-F238E27FC236}">
              <a16:creationId xmlns:a16="http://schemas.microsoft.com/office/drawing/2014/main" id="{00000000-0008-0000-0F00-00009D030000}"/>
            </a:ext>
          </a:extLst>
        </xdr:cNvPr>
        <xdr:cNvSpPr txBox="1"/>
      </xdr:nvSpPr>
      <xdr:spPr>
        <a:xfrm>
          <a:off x="22199600" y="18174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926" name="フローチャート: 判断 925">
          <a:extLst>
            <a:ext uri="{FF2B5EF4-FFF2-40B4-BE49-F238E27FC236}">
              <a16:creationId xmlns:a16="http://schemas.microsoft.com/office/drawing/2014/main" id="{00000000-0008-0000-0F00-00009E030000}"/>
            </a:ext>
          </a:extLst>
        </xdr:cNvPr>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927" name="フローチャート: 判断 926">
          <a:extLst>
            <a:ext uri="{FF2B5EF4-FFF2-40B4-BE49-F238E27FC236}">
              <a16:creationId xmlns:a16="http://schemas.microsoft.com/office/drawing/2014/main" id="{00000000-0008-0000-0F00-00009F030000}"/>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928" name="フローチャート: 判断 927">
          <a:extLst>
            <a:ext uri="{FF2B5EF4-FFF2-40B4-BE49-F238E27FC236}">
              <a16:creationId xmlns:a16="http://schemas.microsoft.com/office/drawing/2014/main" id="{00000000-0008-0000-0F00-0000A0030000}"/>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929" name="フローチャート: 判断 928">
          <a:extLst>
            <a:ext uri="{FF2B5EF4-FFF2-40B4-BE49-F238E27FC236}">
              <a16:creationId xmlns:a16="http://schemas.microsoft.com/office/drawing/2014/main" id="{00000000-0008-0000-0F00-0000A1030000}"/>
            </a:ext>
          </a:extLst>
        </xdr:cNvPr>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30" name="フローチャート: 判断 929">
          <a:extLst>
            <a:ext uri="{FF2B5EF4-FFF2-40B4-BE49-F238E27FC236}">
              <a16:creationId xmlns:a16="http://schemas.microsoft.com/office/drawing/2014/main" id="{00000000-0008-0000-0F00-0000A2030000}"/>
            </a:ext>
          </a:extLst>
        </xdr:cNvPr>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F00-0000A3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00000000-0008-0000-0F00-0000A4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F00-0000A5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F00-0000A6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F00-0000A7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103777</xdr:rowOff>
    </xdr:from>
    <xdr:to>
      <xdr:col>116</xdr:col>
      <xdr:colOff>114300</xdr:colOff>
      <xdr:row>109</xdr:row>
      <xdr:rowOff>33927</xdr:rowOff>
    </xdr:to>
    <xdr:sp macro="" textlink="">
      <xdr:nvSpPr>
        <xdr:cNvPr id="936" name="楕円 935">
          <a:extLst>
            <a:ext uri="{FF2B5EF4-FFF2-40B4-BE49-F238E27FC236}">
              <a16:creationId xmlns:a16="http://schemas.microsoft.com/office/drawing/2014/main" id="{00000000-0008-0000-0F00-0000A8030000}"/>
            </a:ext>
          </a:extLst>
        </xdr:cNvPr>
        <xdr:cNvSpPr/>
      </xdr:nvSpPr>
      <xdr:spPr>
        <a:xfrm>
          <a:off x="22110700" y="186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18704</xdr:rowOff>
    </xdr:from>
    <xdr:ext cx="469744" cy="259045"/>
    <xdr:sp macro="" textlink="">
      <xdr:nvSpPr>
        <xdr:cNvPr id="937" name="【庁舎】&#10;一人当たり面積該当値テキスト">
          <a:extLst>
            <a:ext uri="{FF2B5EF4-FFF2-40B4-BE49-F238E27FC236}">
              <a16:creationId xmlns:a16="http://schemas.microsoft.com/office/drawing/2014/main" id="{00000000-0008-0000-0F00-0000A9030000}"/>
            </a:ext>
          </a:extLst>
        </xdr:cNvPr>
        <xdr:cNvSpPr txBox="1"/>
      </xdr:nvSpPr>
      <xdr:spPr>
        <a:xfrm>
          <a:off x="22199600" y="18535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103777</xdr:rowOff>
    </xdr:from>
    <xdr:to>
      <xdr:col>112</xdr:col>
      <xdr:colOff>38100</xdr:colOff>
      <xdr:row>109</xdr:row>
      <xdr:rowOff>33927</xdr:rowOff>
    </xdr:to>
    <xdr:sp macro="" textlink="">
      <xdr:nvSpPr>
        <xdr:cNvPr id="938" name="楕円 937">
          <a:extLst>
            <a:ext uri="{FF2B5EF4-FFF2-40B4-BE49-F238E27FC236}">
              <a16:creationId xmlns:a16="http://schemas.microsoft.com/office/drawing/2014/main" id="{00000000-0008-0000-0F00-0000AA030000}"/>
            </a:ext>
          </a:extLst>
        </xdr:cNvPr>
        <xdr:cNvSpPr/>
      </xdr:nvSpPr>
      <xdr:spPr>
        <a:xfrm>
          <a:off x="21272500" y="186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154577</xdr:rowOff>
    </xdr:from>
    <xdr:to>
      <xdr:col>116</xdr:col>
      <xdr:colOff>63500</xdr:colOff>
      <xdr:row>108</xdr:row>
      <xdr:rowOff>154577</xdr:rowOff>
    </xdr:to>
    <xdr:cxnSp macro="">
      <xdr:nvCxnSpPr>
        <xdr:cNvPr id="939" name="直線コネクタ 938">
          <a:extLst>
            <a:ext uri="{FF2B5EF4-FFF2-40B4-BE49-F238E27FC236}">
              <a16:creationId xmlns:a16="http://schemas.microsoft.com/office/drawing/2014/main" id="{00000000-0008-0000-0F00-0000AB030000}"/>
            </a:ext>
          </a:extLst>
        </xdr:cNvPr>
        <xdr:cNvCxnSpPr/>
      </xdr:nvCxnSpPr>
      <xdr:spPr>
        <a:xfrm>
          <a:off x="21323300" y="186711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107043</xdr:rowOff>
    </xdr:from>
    <xdr:to>
      <xdr:col>107</xdr:col>
      <xdr:colOff>101600</xdr:colOff>
      <xdr:row>109</xdr:row>
      <xdr:rowOff>37193</xdr:rowOff>
    </xdr:to>
    <xdr:sp macro="" textlink="">
      <xdr:nvSpPr>
        <xdr:cNvPr id="940" name="楕円 939">
          <a:extLst>
            <a:ext uri="{FF2B5EF4-FFF2-40B4-BE49-F238E27FC236}">
              <a16:creationId xmlns:a16="http://schemas.microsoft.com/office/drawing/2014/main" id="{00000000-0008-0000-0F00-0000AC030000}"/>
            </a:ext>
          </a:extLst>
        </xdr:cNvPr>
        <xdr:cNvSpPr/>
      </xdr:nvSpPr>
      <xdr:spPr>
        <a:xfrm>
          <a:off x="20383500" y="1862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154577</xdr:rowOff>
    </xdr:from>
    <xdr:to>
      <xdr:col>111</xdr:col>
      <xdr:colOff>177800</xdr:colOff>
      <xdr:row>108</xdr:row>
      <xdr:rowOff>157843</xdr:rowOff>
    </xdr:to>
    <xdr:cxnSp macro="">
      <xdr:nvCxnSpPr>
        <xdr:cNvPr id="941" name="直線コネクタ 940">
          <a:extLst>
            <a:ext uri="{FF2B5EF4-FFF2-40B4-BE49-F238E27FC236}">
              <a16:creationId xmlns:a16="http://schemas.microsoft.com/office/drawing/2014/main" id="{00000000-0008-0000-0F00-0000AD030000}"/>
            </a:ext>
          </a:extLst>
        </xdr:cNvPr>
        <xdr:cNvCxnSpPr/>
      </xdr:nvCxnSpPr>
      <xdr:spPr>
        <a:xfrm flipV="1">
          <a:off x="20434300" y="186711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107043</xdr:rowOff>
    </xdr:from>
    <xdr:to>
      <xdr:col>102</xdr:col>
      <xdr:colOff>165100</xdr:colOff>
      <xdr:row>109</xdr:row>
      <xdr:rowOff>37193</xdr:rowOff>
    </xdr:to>
    <xdr:sp macro="" textlink="">
      <xdr:nvSpPr>
        <xdr:cNvPr id="942" name="楕円 941">
          <a:extLst>
            <a:ext uri="{FF2B5EF4-FFF2-40B4-BE49-F238E27FC236}">
              <a16:creationId xmlns:a16="http://schemas.microsoft.com/office/drawing/2014/main" id="{00000000-0008-0000-0F00-0000AE030000}"/>
            </a:ext>
          </a:extLst>
        </xdr:cNvPr>
        <xdr:cNvSpPr/>
      </xdr:nvSpPr>
      <xdr:spPr>
        <a:xfrm>
          <a:off x="19494500" y="1862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157843</xdr:rowOff>
    </xdr:from>
    <xdr:to>
      <xdr:col>107</xdr:col>
      <xdr:colOff>50800</xdr:colOff>
      <xdr:row>108</xdr:row>
      <xdr:rowOff>157843</xdr:rowOff>
    </xdr:to>
    <xdr:cxnSp macro="">
      <xdr:nvCxnSpPr>
        <xdr:cNvPr id="943" name="直線コネクタ 942">
          <a:extLst>
            <a:ext uri="{FF2B5EF4-FFF2-40B4-BE49-F238E27FC236}">
              <a16:creationId xmlns:a16="http://schemas.microsoft.com/office/drawing/2014/main" id="{00000000-0008-0000-0F00-0000AF030000}"/>
            </a:ext>
          </a:extLst>
        </xdr:cNvPr>
        <xdr:cNvCxnSpPr/>
      </xdr:nvCxnSpPr>
      <xdr:spPr>
        <a:xfrm>
          <a:off x="19545300" y="18674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110308</xdr:rowOff>
    </xdr:from>
    <xdr:to>
      <xdr:col>98</xdr:col>
      <xdr:colOff>38100</xdr:colOff>
      <xdr:row>109</xdr:row>
      <xdr:rowOff>40458</xdr:rowOff>
    </xdr:to>
    <xdr:sp macro="" textlink="">
      <xdr:nvSpPr>
        <xdr:cNvPr id="944" name="楕円 943">
          <a:extLst>
            <a:ext uri="{FF2B5EF4-FFF2-40B4-BE49-F238E27FC236}">
              <a16:creationId xmlns:a16="http://schemas.microsoft.com/office/drawing/2014/main" id="{00000000-0008-0000-0F00-0000B0030000}"/>
            </a:ext>
          </a:extLst>
        </xdr:cNvPr>
        <xdr:cNvSpPr/>
      </xdr:nvSpPr>
      <xdr:spPr>
        <a:xfrm>
          <a:off x="18605500" y="1862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157843</xdr:rowOff>
    </xdr:from>
    <xdr:to>
      <xdr:col>102</xdr:col>
      <xdr:colOff>114300</xdr:colOff>
      <xdr:row>108</xdr:row>
      <xdr:rowOff>161108</xdr:rowOff>
    </xdr:to>
    <xdr:cxnSp macro="">
      <xdr:nvCxnSpPr>
        <xdr:cNvPr id="945" name="直線コネクタ 944">
          <a:extLst>
            <a:ext uri="{FF2B5EF4-FFF2-40B4-BE49-F238E27FC236}">
              <a16:creationId xmlns:a16="http://schemas.microsoft.com/office/drawing/2014/main" id="{00000000-0008-0000-0F00-0000B1030000}"/>
            </a:ext>
          </a:extLst>
        </xdr:cNvPr>
        <xdr:cNvCxnSpPr/>
      </xdr:nvCxnSpPr>
      <xdr:spPr>
        <a:xfrm flipV="1">
          <a:off x="18656300" y="186744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946" name="n_1aveValue【庁舎】&#10;一人当たり面積">
          <a:extLst>
            <a:ext uri="{FF2B5EF4-FFF2-40B4-BE49-F238E27FC236}">
              <a16:creationId xmlns:a16="http://schemas.microsoft.com/office/drawing/2014/main" id="{00000000-0008-0000-0F00-0000B2030000}"/>
            </a:ext>
          </a:extLst>
        </xdr:cNvPr>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947" name="n_2aveValue【庁舎】&#10;一人当たり面積">
          <a:extLst>
            <a:ext uri="{FF2B5EF4-FFF2-40B4-BE49-F238E27FC236}">
              <a16:creationId xmlns:a16="http://schemas.microsoft.com/office/drawing/2014/main" id="{00000000-0008-0000-0F00-0000B3030000}"/>
            </a:ext>
          </a:extLst>
        </xdr:cNvPr>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115769</xdr:rowOff>
    </xdr:from>
    <xdr:ext cx="469744" cy="259045"/>
    <xdr:sp macro="" textlink="">
      <xdr:nvSpPr>
        <xdr:cNvPr id="948" name="n_3aveValue【庁舎】&#10;一人当たり面積">
          <a:extLst>
            <a:ext uri="{FF2B5EF4-FFF2-40B4-BE49-F238E27FC236}">
              <a16:creationId xmlns:a16="http://schemas.microsoft.com/office/drawing/2014/main" id="{00000000-0008-0000-0F00-0000B4030000}"/>
            </a:ext>
          </a:extLst>
        </xdr:cNvPr>
        <xdr:cNvSpPr txBox="1"/>
      </xdr:nvSpPr>
      <xdr:spPr>
        <a:xfrm>
          <a:off x="19310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949" name="n_4aveValue【庁舎】&#10;一人当たり面積">
          <a:extLst>
            <a:ext uri="{FF2B5EF4-FFF2-40B4-BE49-F238E27FC236}">
              <a16:creationId xmlns:a16="http://schemas.microsoft.com/office/drawing/2014/main" id="{00000000-0008-0000-0F00-0000B5030000}"/>
            </a:ext>
          </a:extLst>
        </xdr:cNvPr>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25054</xdr:rowOff>
    </xdr:from>
    <xdr:ext cx="469744" cy="259045"/>
    <xdr:sp macro="" textlink="">
      <xdr:nvSpPr>
        <xdr:cNvPr id="950" name="n_1mainValue【庁舎】&#10;一人当たり面積">
          <a:extLst>
            <a:ext uri="{FF2B5EF4-FFF2-40B4-BE49-F238E27FC236}">
              <a16:creationId xmlns:a16="http://schemas.microsoft.com/office/drawing/2014/main" id="{00000000-0008-0000-0F00-0000B6030000}"/>
            </a:ext>
          </a:extLst>
        </xdr:cNvPr>
        <xdr:cNvSpPr txBox="1"/>
      </xdr:nvSpPr>
      <xdr:spPr>
        <a:xfrm>
          <a:off x="21075727" y="1871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28320</xdr:rowOff>
    </xdr:from>
    <xdr:ext cx="469744" cy="259045"/>
    <xdr:sp macro="" textlink="">
      <xdr:nvSpPr>
        <xdr:cNvPr id="951" name="n_2mainValue【庁舎】&#10;一人当たり面積">
          <a:extLst>
            <a:ext uri="{FF2B5EF4-FFF2-40B4-BE49-F238E27FC236}">
              <a16:creationId xmlns:a16="http://schemas.microsoft.com/office/drawing/2014/main" id="{00000000-0008-0000-0F00-0000B7030000}"/>
            </a:ext>
          </a:extLst>
        </xdr:cNvPr>
        <xdr:cNvSpPr txBox="1"/>
      </xdr:nvSpPr>
      <xdr:spPr>
        <a:xfrm>
          <a:off x="20199427" y="1871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28320</xdr:rowOff>
    </xdr:from>
    <xdr:ext cx="469744" cy="259045"/>
    <xdr:sp macro="" textlink="">
      <xdr:nvSpPr>
        <xdr:cNvPr id="952" name="n_3mainValue【庁舎】&#10;一人当たり面積">
          <a:extLst>
            <a:ext uri="{FF2B5EF4-FFF2-40B4-BE49-F238E27FC236}">
              <a16:creationId xmlns:a16="http://schemas.microsoft.com/office/drawing/2014/main" id="{00000000-0008-0000-0F00-0000B8030000}"/>
            </a:ext>
          </a:extLst>
        </xdr:cNvPr>
        <xdr:cNvSpPr txBox="1"/>
      </xdr:nvSpPr>
      <xdr:spPr>
        <a:xfrm>
          <a:off x="19310427" y="1871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31585</xdr:rowOff>
    </xdr:from>
    <xdr:ext cx="469744" cy="259045"/>
    <xdr:sp macro="" textlink="">
      <xdr:nvSpPr>
        <xdr:cNvPr id="953" name="n_4mainValue【庁舎】&#10;一人当たり面積">
          <a:extLst>
            <a:ext uri="{FF2B5EF4-FFF2-40B4-BE49-F238E27FC236}">
              <a16:creationId xmlns:a16="http://schemas.microsoft.com/office/drawing/2014/main" id="{00000000-0008-0000-0F00-0000B9030000}"/>
            </a:ext>
          </a:extLst>
        </xdr:cNvPr>
        <xdr:cNvSpPr txBox="1"/>
      </xdr:nvSpPr>
      <xdr:spPr>
        <a:xfrm>
          <a:off x="18421427" y="1871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a:extLst>
            <a:ext uri="{FF2B5EF4-FFF2-40B4-BE49-F238E27FC236}">
              <a16:creationId xmlns:a16="http://schemas.microsoft.com/office/drawing/2014/main" id="{00000000-0008-0000-0F00-0000B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a:extLst>
            <a:ext uri="{FF2B5EF4-FFF2-40B4-BE49-F238E27FC236}">
              <a16:creationId xmlns:a16="http://schemas.microsoft.com/office/drawing/2014/main" id="{00000000-0008-0000-0F00-0000B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a:extLst>
            <a:ext uri="{FF2B5EF4-FFF2-40B4-BE49-F238E27FC236}">
              <a16:creationId xmlns:a16="http://schemas.microsoft.com/office/drawing/2014/main" id="{00000000-0008-0000-0F00-0000B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類似団体と比較して、特に有形固定資産原価償却率が高くなっている施設は、保健センター・保健所、消防施設、庁舎である。消防施設については、類似団体より有形固定資産減価償却率が</a:t>
          </a:r>
          <a:r>
            <a:rPr kumimoji="1" lang="en-US" altLang="ja-JP" sz="1100">
              <a:solidFill>
                <a:schemeClr val="dk1"/>
              </a:solidFill>
              <a:effectLst/>
              <a:latin typeface="+mn-lt"/>
              <a:ea typeface="+mn-ea"/>
              <a:cs typeface="+mn-cs"/>
            </a:rPr>
            <a:t>10.9</a:t>
          </a:r>
          <a:r>
            <a:rPr kumimoji="1" lang="ja-JP" altLang="ja-JP" sz="1100">
              <a:solidFill>
                <a:schemeClr val="dk1"/>
              </a:solidFill>
              <a:effectLst/>
              <a:latin typeface="+mn-lt"/>
              <a:ea typeface="+mn-ea"/>
              <a:cs typeface="+mn-cs"/>
            </a:rPr>
            <a:t>ポイント高い</a:t>
          </a:r>
          <a:r>
            <a:rPr kumimoji="1" lang="en-US" altLang="ja-JP" sz="1100">
              <a:solidFill>
                <a:schemeClr val="dk1"/>
              </a:solidFill>
              <a:effectLst/>
              <a:latin typeface="+mn-lt"/>
              <a:ea typeface="+mn-ea"/>
              <a:cs typeface="+mn-cs"/>
            </a:rPr>
            <a:t>69.3</a:t>
          </a:r>
          <a:r>
            <a:rPr kumimoji="1" lang="ja-JP" altLang="ja-JP" sz="1100">
              <a:solidFill>
                <a:schemeClr val="dk1"/>
              </a:solidFill>
              <a:effectLst/>
              <a:latin typeface="+mn-lt"/>
              <a:ea typeface="+mn-ea"/>
              <a:cs typeface="+mn-cs"/>
            </a:rPr>
            <a:t>％を示しているが、これは消防団詰所の８割が耐用年数を超えて使用していることや、消防団ポンプ自動車についても７割が耐用年数を超過して使用しているためである。消防団詰所については、今後再編計画に基づいて統合を進めることとしているため、維持管理費用の減少が見込まれる。保健センター・保健所及び庁舎については、類似団体内平均値と比較すると、保健センター・保健所で</a:t>
          </a:r>
          <a:r>
            <a:rPr kumimoji="1" lang="en-US" altLang="ja-JP" sz="1100">
              <a:solidFill>
                <a:schemeClr val="dk1"/>
              </a:solidFill>
              <a:effectLst/>
              <a:latin typeface="+mn-lt"/>
              <a:ea typeface="+mn-ea"/>
              <a:cs typeface="+mn-cs"/>
            </a:rPr>
            <a:t>20.2</a:t>
          </a:r>
          <a:r>
            <a:rPr kumimoji="1" lang="ja-JP" altLang="ja-JP" sz="1100">
              <a:solidFill>
                <a:schemeClr val="dk1"/>
              </a:solidFill>
              <a:effectLst/>
              <a:latin typeface="+mn-lt"/>
              <a:ea typeface="+mn-ea"/>
              <a:cs typeface="+mn-cs"/>
            </a:rPr>
            <a:t>ポイント高い</a:t>
          </a:r>
          <a:r>
            <a:rPr kumimoji="1" lang="en-US" altLang="ja-JP" sz="1100">
              <a:solidFill>
                <a:schemeClr val="dk1"/>
              </a:solidFill>
              <a:effectLst/>
              <a:latin typeface="+mn-lt"/>
              <a:ea typeface="+mn-ea"/>
              <a:cs typeface="+mn-cs"/>
            </a:rPr>
            <a:t>72.0</a:t>
          </a:r>
          <a:r>
            <a:rPr kumimoji="1" lang="ja-JP" altLang="ja-JP" sz="1100">
              <a:solidFill>
                <a:schemeClr val="dk1"/>
              </a:solidFill>
              <a:effectLst/>
              <a:latin typeface="+mn-lt"/>
              <a:ea typeface="+mn-ea"/>
              <a:cs typeface="+mn-cs"/>
            </a:rPr>
            <a:t>％、庁舎で</a:t>
          </a:r>
          <a:r>
            <a:rPr kumimoji="1" lang="en-US" altLang="ja-JP" sz="1100">
              <a:solidFill>
                <a:schemeClr val="dk1"/>
              </a:solidFill>
              <a:effectLst/>
              <a:latin typeface="+mn-lt"/>
              <a:ea typeface="+mn-ea"/>
              <a:cs typeface="+mn-cs"/>
            </a:rPr>
            <a:t>20.7</a:t>
          </a:r>
          <a:r>
            <a:rPr kumimoji="1" lang="ja-JP" altLang="ja-JP" sz="1100">
              <a:solidFill>
                <a:schemeClr val="dk1"/>
              </a:solidFill>
              <a:effectLst/>
              <a:latin typeface="+mn-lt"/>
              <a:ea typeface="+mn-ea"/>
              <a:cs typeface="+mn-cs"/>
            </a:rPr>
            <a:t>ポイント高い</a:t>
          </a:r>
          <a:r>
            <a:rPr kumimoji="1" lang="en-US" altLang="ja-JP" sz="1100">
              <a:solidFill>
                <a:schemeClr val="dk1"/>
              </a:solidFill>
              <a:effectLst/>
              <a:latin typeface="+mn-lt"/>
              <a:ea typeface="+mn-ea"/>
              <a:cs typeface="+mn-cs"/>
            </a:rPr>
            <a:t>74.6</a:t>
          </a:r>
          <a:r>
            <a:rPr kumimoji="1" lang="ja-JP" altLang="ja-JP" sz="1100">
              <a:solidFill>
                <a:schemeClr val="dk1"/>
              </a:solidFill>
              <a:effectLst/>
              <a:latin typeface="+mn-lt"/>
              <a:ea typeface="+mn-ea"/>
              <a:cs typeface="+mn-cs"/>
            </a:rPr>
            <a:t>％を示している。庁舎・保健センターは昭和</a:t>
          </a:r>
          <a:r>
            <a:rPr kumimoji="1" lang="en-US" altLang="ja-JP" sz="1100">
              <a:solidFill>
                <a:schemeClr val="dk1"/>
              </a:solidFill>
              <a:effectLst/>
              <a:latin typeface="+mn-lt"/>
              <a:ea typeface="+mn-ea"/>
              <a:cs typeface="+mn-cs"/>
            </a:rPr>
            <a:t>59</a:t>
          </a:r>
          <a:r>
            <a:rPr kumimoji="1" lang="ja-JP" altLang="ja-JP" sz="1100">
              <a:solidFill>
                <a:schemeClr val="dk1"/>
              </a:solidFill>
              <a:effectLst/>
              <a:latin typeface="+mn-lt"/>
              <a:ea typeface="+mn-ea"/>
              <a:cs typeface="+mn-cs"/>
            </a:rPr>
            <a:t>年度に建設し、平成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外壁改修を完了しており、今後建替え等は計画されていないが、維持管理にかかる経費の増加に留意しつつ、「玉村町公共施設等総合管理計画」及びこれに基づく「個別施設計画」に沿い、財政負担の軽減を念頭に置きながら適切な公共施設の管理に努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36,298
35,251
25.78
15,908,472
15,005,908
831,839
7,600,953
9,415,874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法人住民税が減少したものの、個人住民税や固定資産税等の地方税が増加したことにより、昨年度と同指数の</a:t>
          </a:r>
          <a:r>
            <a:rPr kumimoji="1" lang="en-US" altLang="ja-JP" sz="1300">
              <a:latin typeface="ＭＳ Ｐゴシック" panose="020B0600070205080204" pitchFamily="50" charset="-128"/>
              <a:ea typeface="ＭＳ Ｐゴシック" panose="020B0600070205080204" pitchFamily="50" charset="-128"/>
            </a:rPr>
            <a:t>0.77</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今後、東部工業団地の拡張、高崎玉村スマート</a:t>
          </a:r>
          <a:r>
            <a:rPr kumimoji="1" lang="en-US" altLang="ja-JP" sz="1300">
              <a:latin typeface="ＭＳ Ｐゴシック" panose="020B0600070205080204" pitchFamily="50" charset="-128"/>
              <a:ea typeface="ＭＳ Ｐゴシック" panose="020B0600070205080204" pitchFamily="50" charset="-128"/>
            </a:rPr>
            <a:t>IC</a:t>
          </a:r>
          <a:r>
            <a:rPr kumimoji="1" lang="ja-JP" altLang="en-US" sz="1300">
              <a:latin typeface="ＭＳ Ｐゴシック" panose="020B0600070205080204" pitchFamily="50" charset="-128"/>
              <a:ea typeface="ＭＳ Ｐゴシック" panose="020B0600070205080204" pitchFamily="50" charset="-128"/>
            </a:rPr>
            <a:t>周辺地区産業拠点整備を進め、企業誘致や産業振興を図ることにより、伸張性のある税源の確保と雇用環境の改善に努める。また、人口減少対策として文化センター周辺まちづくり事業により住環境を整備していることから、税収の安定確保に繋げる。今後も既存事業をゼロベースの視点で見直す等の歳出抑制を徹底し、適正な債権管理を実施する等の財源の積極的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129822</xdr:rowOff>
    </xdr:from>
    <xdr:to>
      <xdr:col>23</xdr:col>
      <xdr:colOff>133350</xdr:colOff>
      <xdr:row>41</xdr:row>
      <xdr:rowOff>129822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592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129822</xdr:rowOff>
    </xdr:from>
    <xdr:to>
      <xdr:col>19</xdr:col>
      <xdr:colOff>133350</xdr:colOff>
      <xdr:row>41</xdr:row>
      <xdr:rowOff>129822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59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129822</xdr:rowOff>
    </xdr:from>
    <xdr:to>
      <xdr:col>15</xdr:col>
      <xdr:colOff>82550</xdr:colOff>
      <xdr:row>41</xdr:row>
      <xdr:rowOff>143228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15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143228</xdr:rowOff>
    </xdr:from>
    <xdr:to>
      <xdr:col>11</xdr:col>
      <xdr:colOff>31750</xdr:colOff>
      <xdr:row>41</xdr:row>
      <xdr:rowOff>143228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1726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79022</xdr:rowOff>
    </xdr:from>
    <xdr:to>
      <xdr:col>23</xdr:col>
      <xdr:colOff>184150</xdr:colOff>
      <xdr:row>42</xdr:row>
      <xdr:rowOff>9172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95549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79022</xdr:rowOff>
    </xdr:from>
    <xdr:to>
      <xdr:col>19</xdr:col>
      <xdr:colOff>184150</xdr:colOff>
      <xdr:row>42</xdr:row>
      <xdr:rowOff>9172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19349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7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79022</xdr:rowOff>
    </xdr:from>
    <xdr:to>
      <xdr:col>15</xdr:col>
      <xdr:colOff>133350</xdr:colOff>
      <xdr:row>42</xdr:row>
      <xdr:rowOff>9172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19349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92428</xdr:rowOff>
    </xdr:from>
    <xdr:to>
      <xdr:col>11</xdr:col>
      <xdr:colOff>82550</xdr:colOff>
      <xdr:row>42</xdr:row>
      <xdr:rowOff>22578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32755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32755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90.9</a:t>
          </a:r>
          <a:r>
            <a:rPr kumimoji="1" lang="ja-JP" altLang="en-US" sz="1300">
              <a:latin typeface="ＭＳ Ｐゴシック" panose="020B0600070205080204" pitchFamily="50" charset="-128"/>
              <a:ea typeface="ＭＳ Ｐゴシック" panose="020B0600070205080204" pitchFamily="50" charset="-128"/>
            </a:rPr>
            <a:t>％となった。地方税、各種交付金、地方交付税等の経常一般財源の増加が経常経費の増加を大きく上回ったため比率が改善に振れているが、過去４年いずれも類似団体平均を上回っており、いまだ高い水準にある。</a:t>
          </a:r>
        </a:p>
        <a:p>
          <a:r>
            <a:rPr kumimoji="1" lang="ja-JP" altLang="en-US" sz="1300">
              <a:latin typeface="ＭＳ Ｐゴシック" panose="020B0600070205080204" pitchFamily="50" charset="-128"/>
              <a:ea typeface="ＭＳ Ｐゴシック" panose="020B0600070205080204" pitchFamily="50" charset="-128"/>
            </a:rPr>
            <a:t>　今後も安定的な自主財源確保のため、ふるさと納税の推進や積極的な企業誘致、徹底した滞納整理に努める。また、さらなる歳出抑制のため事務事業の見直しを徹底し、民間委託・指定管理者制度の活用により経常的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47943</xdr:rowOff>
    </xdr:from>
    <xdr:to>
      <xdr:col>23</xdr:col>
      <xdr:colOff>133350</xdr:colOff>
      <xdr:row>64</xdr:row>
      <xdr:rowOff>111760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849293"/>
          <a:ext cx="838200" cy="23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167022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25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111760</xdr:rowOff>
    </xdr:from>
    <xdr:to>
      <xdr:col>19</xdr:col>
      <xdr:colOff>133350</xdr:colOff>
      <xdr:row>65</xdr:row>
      <xdr:rowOff>18732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1084560"/>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145115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0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18732</xdr:rowOff>
    </xdr:from>
    <xdr:to>
      <xdr:col>15</xdr:col>
      <xdr:colOff>82550</xdr:colOff>
      <xdr:row>65</xdr:row>
      <xdr:rowOff>79057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116298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120984</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7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79057</xdr:rowOff>
    </xdr:from>
    <xdr:to>
      <xdr:col>11</xdr:col>
      <xdr:colOff>31750</xdr:colOff>
      <xdr:row>65</xdr:row>
      <xdr:rowOff>121285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1223307"/>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96855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168593</xdr:rowOff>
    </xdr:from>
    <xdr:to>
      <xdr:col>23</xdr:col>
      <xdr:colOff>184150</xdr:colOff>
      <xdr:row>63</xdr:row>
      <xdr:rowOff>98743</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140670</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7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60960</xdr:rowOff>
    </xdr:from>
    <xdr:to>
      <xdr:col>19</xdr:col>
      <xdr:colOff>184150</xdr:colOff>
      <xdr:row>64</xdr:row>
      <xdr:rowOff>162560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147337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12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139382</xdr:rowOff>
    </xdr:from>
    <xdr:to>
      <xdr:col>15</xdr:col>
      <xdr:colOff>133350</xdr:colOff>
      <xdr:row>65</xdr:row>
      <xdr:rowOff>69532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11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54309</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19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28257</xdr:rowOff>
    </xdr:from>
    <xdr:to>
      <xdr:col>11</xdr:col>
      <xdr:colOff>82550</xdr:colOff>
      <xdr:row>65</xdr:row>
      <xdr:rowOff>129857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17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114634</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25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70485</xdr:rowOff>
    </xdr:from>
    <xdr:to>
      <xdr:col>7</xdr:col>
      <xdr:colOff>31750</xdr:colOff>
      <xdr:row>66</xdr:row>
      <xdr:rowOff>635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156862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30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性質別歳出の人件費・物件費の合計額の構成比は、全体の</a:t>
          </a:r>
          <a:r>
            <a:rPr kumimoji="1" lang="en-US" altLang="ja-JP" sz="1300">
              <a:latin typeface="ＭＳ Ｐゴシック" panose="020B0600070205080204" pitchFamily="50" charset="-128"/>
              <a:ea typeface="ＭＳ Ｐゴシック" panose="020B0600070205080204" pitchFamily="50" charset="-128"/>
            </a:rPr>
            <a:t>29.9%</a:t>
          </a:r>
          <a:r>
            <a:rPr kumimoji="1" lang="ja-JP" altLang="en-US" sz="1300">
              <a:latin typeface="ＭＳ Ｐゴシック" panose="020B0600070205080204" pitchFamily="50" charset="-128"/>
              <a:ea typeface="ＭＳ Ｐゴシック" panose="020B0600070205080204" pitchFamily="50" charset="-128"/>
            </a:rPr>
            <a:t>に達し、町の歳出額の大きな部分を占める要素である。</a:t>
          </a:r>
        </a:p>
        <a:p>
          <a:r>
            <a:rPr kumimoji="1" lang="ja-JP" altLang="en-US" sz="1300">
              <a:latin typeface="ＭＳ Ｐゴシック" panose="020B0600070205080204" pitchFamily="50" charset="-128"/>
              <a:ea typeface="ＭＳ Ｐゴシック" panose="020B0600070205080204" pitchFamily="50" charset="-128"/>
            </a:rPr>
            <a:t>　町内各小学校区に保育所・児童館を直営方式にて設置・運営するという当町独自の事情が大きく影響しているほか、ごみ収集や文化センター等保有する公共施設も多く、その維持管理経費が多額となっているためである。多様化するニーズに効果的及び効率的に対応するため、指定管理者制度や町保有施設の統合を推進し、管理運営にあたっては民間のノウハウを活用しながら、人件費、物件費の圧縮と町民サービスの向上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8277</xdr:rowOff>
    </xdr:from>
    <xdr:to>
      <xdr:col>23</xdr:col>
      <xdr:colOff>133350</xdr:colOff>
      <xdr:row>82</xdr:row>
      <xdr:rowOff>75095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67177"/>
          <a:ext cx="838200" cy="6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41149</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0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139498</xdr:rowOff>
    </xdr:from>
    <xdr:to>
      <xdr:col>19</xdr:col>
      <xdr:colOff>133350</xdr:colOff>
      <xdr:row>82</xdr:row>
      <xdr:rowOff>8277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26948"/>
          <a:ext cx="889000" cy="4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65991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78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139498</xdr:rowOff>
    </xdr:from>
    <xdr:to>
      <xdr:col>15</xdr:col>
      <xdr:colOff>82550</xdr:colOff>
      <xdr:row>82</xdr:row>
      <xdr:rowOff>33924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026948"/>
          <a:ext cx="889000" cy="6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41062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33924</xdr:rowOff>
    </xdr:from>
    <xdr:to>
      <xdr:col>11</xdr:col>
      <xdr:colOff>31750</xdr:colOff>
      <xdr:row>82</xdr:row>
      <xdr:rowOff>39956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092824"/>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21121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3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16615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3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24295</xdr:rowOff>
    </xdr:from>
    <xdr:to>
      <xdr:col>23</xdr:col>
      <xdr:colOff>184150</xdr:colOff>
      <xdr:row>82</xdr:row>
      <xdr:rowOff>125895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8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40822</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2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128927</xdr:rowOff>
    </xdr:from>
    <xdr:to>
      <xdr:col>19</xdr:col>
      <xdr:colOff>184150</xdr:colOff>
      <xdr:row>82</xdr:row>
      <xdr:rowOff>59077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1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43854</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102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88698</xdr:rowOff>
    </xdr:from>
    <xdr:to>
      <xdr:col>15</xdr:col>
      <xdr:colOff>133350</xdr:colOff>
      <xdr:row>82</xdr:row>
      <xdr:rowOff>18848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29025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4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154574</xdr:rowOff>
    </xdr:from>
    <xdr:to>
      <xdr:col>11</xdr:col>
      <xdr:colOff>82550</xdr:colOff>
      <xdr:row>82</xdr:row>
      <xdr:rowOff>84724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4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69501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128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160606</xdr:rowOff>
    </xdr:from>
    <xdr:to>
      <xdr:col>7</xdr:col>
      <xdr:colOff>31750</xdr:colOff>
      <xdr:row>82</xdr:row>
      <xdr:rowOff>90756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4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75533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13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経験年数階層の変動により、平成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年度以降類似団体平均値を上回っており、今年度は全国町村平均より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ポイント高い</a:t>
          </a:r>
          <a:r>
            <a:rPr kumimoji="1" lang="en-US" altLang="ja-JP" sz="1300">
              <a:latin typeface="ＭＳ Ｐゴシック" panose="020B0600070205080204" pitchFamily="50" charset="-128"/>
              <a:ea typeface="ＭＳ Ｐゴシック" panose="020B0600070205080204" pitchFamily="50" charset="-128"/>
            </a:rPr>
            <a:t>98.1</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年功的な給与制度を見直し、職務・職責・勤務成績等を反映した給与制度の構築を検討・推進することにより、給与水準の適正化に努める。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49893</xdr:rowOff>
    </xdr:from>
    <xdr:to>
      <xdr:col>81</xdr:col>
      <xdr:colOff>44450</xdr:colOff>
      <xdr:row>86</xdr:row>
      <xdr:rowOff>101600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794593"/>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118836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8463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118836</xdr:rowOff>
    </xdr:from>
    <xdr:to>
      <xdr:col>72</xdr:col>
      <xdr:colOff>203200</xdr:colOff>
      <xdr:row>87</xdr:row>
      <xdr:rowOff>16329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86353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16329</xdr:rowOff>
    </xdr:from>
    <xdr:to>
      <xdr:col>68</xdr:col>
      <xdr:colOff>152400</xdr:colOff>
      <xdr:row>87</xdr:row>
      <xdr:rowOff>102507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93247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142620</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71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68036</xdr:rowOff>
    </xdr:from>
    <xdr:to>
      <xdr:col>73</xdr:col>
      <xdr:colOff>44450</xdr:colOff>
      <xdr:row>86</xdr:row>
      <xdr:rowOff>169636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136979</xdr:rowOff>
    </xdr:from>
    <xdr:to>
      <xdr:col>68</xdr:col>
      <xdr:colOff>203200</xdr:colOff>
      <xdr:row>87</xdr:row>
      <xdr:rowOff>67129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51906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51707</xdr:rowOff>
    </xdr:from>
    <xdr:to>
      <xdr:col>64</xdr:col>
      <xdr:colOff>152400</xdr:colOff>
      <xdr:row>87</xdr:row>
      <xdr:rowOff>153307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138084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定員管理計画に基づく新規採用者の段階的抑制措置が遂行された結果、</a:t>
          </a:r>
          <a:r>
            <a:rPr kumimoji="1" lang="en-US" altLang="ja-JP" sz="1300">
              <a:latin typeface="ＭＳ Ｐゴシック" panose="020B0600070205080204" pitchFamily="50" charset="-128"/>
              <a:ea typeface="ＭＳ Ｐゴシック" panose="020B0600070205080204" pitchFamily="50" charset="-128"/>
            </a:rPr>
            <a:t>H22</a:t>
          </a:r>
          <a:r>
            <a:rPr kumimoji="1" lang="ja-JP" altLang="en-US" sz="1300">
              <a:latin typeface="ＭＳ Ｐゴシック" panose="020B0600070205080204" pitchFamily="50" charset="-128"/>
              <a:ea typeface="ＭＳ Ｐゴシック" panose="020B0600070205080204" pitchFamily="50" charset="-128"/>
            </a:rPr>
            <a:t>年度をピークに減少しているものの、対前年度より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solidFill>
                <a:schemeClr val="tx1"/>
              </a:solidFill>
              <a:latin typeface="ＭＳ Ｐゴシック" panose="020B0600070205080204" pitchFamily="50" charset="-128"/>
              <a:ea typeface="ＭＳ Ｐゴシック" panose="020B0600070205080204" pitchFamily="50" charset="-128"/>
            </a:rPr>
            <a:t>人増加</a:t>
          </a:r>
          <a:r>
            <a:rPr kumimoji="1" lang="ja-JP" altLang="en-US" sz="1300">
              <a:latin typeface="ＭＳ Ｐゴシック" panose="020B0600070205080204" pitchFamily="50" charset="-128"/>
              <a:ea typeface="ＭＳ Ｐゴシック" panose="020B0600070205080204" pitchFamily="50" charset="-128"/>
            </a:rPr>
            <a:t>し、</a:t>
          </a:r>
          <a:r>
            <a:rPr kumimoji="1" lang="en-US" altLang="ja-JP" sz="1300">
              <a:latin typeface="ＭＳ Ｐゴシック" panose="020B0600070205080204" pitchFamily="50" charset="-128"/>
              <a:ea typeface="ＭＳ Ｐゴシック" panose="020B0600070205080204" pitchFamily="50" charset="-128"/>
            </a:rPr>
            <a:t>5.81</a:t>
          </a:r>
          <a:r>
            <a:rPr kumimoji="1" lang="ja-JP" altLang="en-US" sz="1300">
              <a:latin typeface="ＭＳ Ｐゴシック" panose="020B0600070205080204" pitchFamily="50" charset="-128"/>
              <a:ea typeface="ＭＳ Ｐゴシック" panose="020B0600070205080204" pitchFamily="50" charset="-128"/>
            </a:rPr>
            <a:t>人となった。類似団体平均を下回っている状況にあるが、過去５年の中では一番大きな数値となった。</a:t>
          </a:r>
        </a:p>
        <a:p>
          <a:r>
            <a:rPr kumimoji="1" lang="ja-JP" altLang="en-US" sz="1300">
              <a:latin typeface="ＭＳ Ｐゴシック" panose="020B0600070205080204" pitchFamily="50" charset="-128"/>
              <a:ea typeface="ＭＳ Ｐゴシック" panose="020B0600070205080204" pitchFamily="50" charset="-128"/>
            </a:rPr>
            <a:t>　多様化するニーズに対し、より少ない職員数で行政サービスを提供するためには、町保有施設管理の業務委託を推進し、人員の再配分の実施が必要不可欠であり、適正な定員管理の維持に努める。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124460</xdr:rowOff>
    </xdr:from>
    <xdr:to>
      <xdr:col>81</xdr:col>
      <xdr:colOff>44450</xdr:colOff>
      <xdr:row>59</xdr:row>
      <xdr:rowOff>129631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240010"/>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168111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3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102053</xdr:rowOff>
    </xdr:from>
    <xdr:to>
      <xdr:col>77</xdr:col>
      <xdr:colOff>44450</xdr:colOff>
      <xdr:row>59</xdr:row>
      <xdr:rowOff>124460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217603"/>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119578</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406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102053</xdr:rowOff>
    </xdr:from>
    <xdr:to>
      <xdr:col>72</xdr:col>
      <xdr:colOff>203200</xdr:colOff>
      <xdr:row>59</xdr:row>
      <xdr:rowOff>115842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21760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114408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107224</xdr:rowOff>
    </xdr:from>
    <xdr:to>
      <xdr:col>68</xdr:col>
      <xdr:colOff>152400</xdr:colOff>
      <xdr:row>59</xdr:row>
      <xdr:rowOff>115842</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222774"/>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104067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98896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78831</xdr:rowOff>
    </xdr:from>
    <xdr:to>
      <xdr:col>81</xdr:col>
      <xdr:colOff>95250</xdr:colOff>
      <xdr:row>60</xdr:row>
      <xdr:rowOff>8981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19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95358</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039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73660</xdr:rowOff>
    </xdr:from>
    <xdr:to>
      <xdr:col>77</xdr:col>
      <xdr:colOff>95250</xdr:colOff>
      <xdr:row>60</xdr:row>
      <xdr:rowOff>3810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13987</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51253</xdr:rowOff>
    </xdr:from>
    <xdr:to>
      <xdr:col>73</xdr:col>
      <xdr:colOff>44450</xdr:colOff>
      <xdr:row>59</xdr:row>
      <xdr:rowOff>152853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16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163030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935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65042</xdr:rowOff>
    </xdr:from>
    <xdr:to>
      <xdr:col>68</xdr:col>
      <xdr:colOff>203200</xdr:colOff>
      <xdr:row>59</xdr:row>
      <xdr:rowOff>166642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18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5369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94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56424</xdr:rowOff>
    </xdr:from>
    <xdr:to>
      <xdr:col>64</xdr:col>
      <xdr:colOff>152400</xdr:colOff>
      <xdr:row>59</xdr:row>
      <xdr:rowOff>158024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1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168201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94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％となった。主な要因としては地域総合整備資金貸付事業債（ふるさと融資）（</a:t>
          </a:r>
          <a:r>
            <a:rPr kumimoji="1" lang="en-US" altLang="ja-JP" sz="1300">
              <a:latin typeface="ＭＳ Ｐゴシック" panose="020B0600070205080204" pitchFamily="50" charset="-128"/>
              <a:ea typeface="ＭＳ Ｐゴシック" panose="020B0600070205080204" pitchFamily="50" charset="-128"/>
            </a:rPr>
            <a:t>H21</a:t>
          </a:r>
          <a:r>
            <a:rPr kumimoji="1" lang="ja-JP" altLang="en-US" sz="1300">
              <a:latin typeface="ＭＳ Ｐゴシック" panose="020B0600070205080204" pitchFamily="50" charset="-128"/>
              <a:ea typeface="ＭＳ Ｐゴシック" panose="020B0600070205080204" pitchFamily="50" charset="-128"/>
            </a:rPr>
            <a:t>借入）や公営住宅建設事業債（</a:t>
          </a:r>
          <a:r>
            <a:rPr kumimoji="1" lang="en-US" altLang="ja-JP" sz="1300">
              <a:latin typeface="ＭＳ Ｐゴシック" panose="020B0600070205080204" pitchFamily="50" charset="-128"/>
              <a:ea typeface="ＭＳ Ｐゴシック" panose="020B0600070205080204" pitchFamily="50" charset="-128"/>
            </a:rPr>
            <a:t>H11</a:t>
          </a:r>
          <a:r>
            <a:rPr kumimoji="1" lang="ja-JP" altLang="en-US" sz="1300">
              <a:latin typeface="ＭＳ Ｐゴシック" panose="020B0600070205080204" pitchFamily="50" charset="-128"/>
              <a:ea typeface="ＭＳ Ｐゴシック" panose="020B0600070205080204" pitchFamily="50" charset="-128"/>
            </a:rPr>
            <a:t>借入）、臨時地方道整備事業債（</a:t>
          </a:r>
          <a:r>
            <a:rPr kumimoji="1" lang="en-US" altLang="ja-JP" sz="1300">
              <a:latin typeface="ＭＳ Ｐゴシック" panose="020B0600070205080204" pitchFamily="50" charset="-128"/>
              <a:ea typeface="ＭＳ Ｐゴシック" panose="020B0600070205080204" pitchFamily="50" charset="-128"/>
            </a:rPr>
            <a:t>H16</a:t>
          </a:r>
          <a:r>
            <a:rPr kumimoji="1" lang="ja-JP" altLang="en-US" sz="1300">
              <a:latin typeface="ＭＳ Ｐゴシック" panose="020B0600070205080204" pitchFamily="50" charset="-128"/>
              <a:ea typeface="ＭＳ Ｐゴシック" panose="020B0600070205080204" pitchFamily="50" charset="-128"/>
            </a:rPr>
            <a:t>借入）、北部公園整備事業債（Ｈ</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借入）等の償還終了によるものと思われる。</a:t>
          </a:r>
        </a:p>
        <a:p>
          <a:r>
            <a:rPr kumimoji="1" lang="ja-JP" altLang="en-US" sz="1300">
              <a:latin typeface="ＭＳ Ｐゴシック" panose="020B0600070205080204" pitchFamily="50" charset="-128"/>
              <a:ea typeface="ＭＳ Ｐゴシック" panose="020B0600070205080204" pitchFamily="50" charset="-128"/>
            </a:rPr>
            <a:t>　地方債発行にあたっては慎重を期すとともに、資金調達も金利情勢を見据えながら、公的資金・民間資金を問わず柔軟な対応を心がけることで適正な財政運営に努める。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70696</xdr:rowOff>
    </xdr:from>
    <xdr:to>
      <xdr:col>81</xdr:col>
      <xdr:colOff>44450</xdr:colOff>
      <xdr:row>40</xdr:row>
      <xdr:rowOff>86783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928696"/>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86783</xdr:rowOff>
    </xdr:from>
    <xdr:to>
      <xdr:col>77</xdr:col>
      <xdr:colOff>44450</xdr:colOff>
      <xdr:row>40</xdr:row>
      <xdr:rowOff>86783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46567</xdr:rowOff>
    </xdr:from>
    <xdr:to>
      <xdr:col>72</xdr:col>
      <xdr:colOff>203200</xdr:colOff>
      <xdr:row>40</xdr:row>
      <xdr:rowOff>86783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69045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14394</xdr:rowOff>
    </xdr:from>
    <xdr:to>
      <xdr:col>68</xdr:col>
      <xdr:colOff>152400</xdr:colOff>
      <xdr:row>40</xdr:row>
      <xdr:rowOff>46567</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87239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19896</xdr:rowOff>
    </xdr:from>
    <xdr:to>
      <xdr:col>81</xdr:col>
      <xdr:colOff>95250</xdr:colOff>
      <xdr:row>40</xdr:row>
      <xdr:rowOff>121496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36423</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72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35983</xdr:rowOff>
    </xdr:from>
    <xdr:to>
      <xdr:col>77</xdr:col>
      <xdr:colOff>95250</xdr:colOff>
      <xdr:row>40</xdr:row>
      <xdr:rowOff>137583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35983</xdr:rowOff>
    </xdr:from>
    <xdr:to>
      <xdr:col>73</xdr:col>
      <xdr:colOff>44450</xdr:colOff>
      <xdr:row>40</xdr:row>
      <xdr:rowOff>137583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167217</xdr:rowOff>
    </xdr:from>
    <xdr:to>
      <xdr:col>68</xdr:col>
      <xdr:colOff>203200</xdr:colOff>
      <xdr:row>40</xdr:row>
      <xdr:rowOff>97367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107544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町税収入の増加や文化センター周辺宅地造成事業に伴う土地売払収入等により、充当可能基金及び充当可能特定歳入が増加し、２年連続で算定されなかった。</a:t>
          </a:r>
        </a:p>
        <a:p>
          <a:r>
            <a:rPr kumimoji="1" lang="ja-JP" altLang="en-US" sz="1300">
              <a:latin typeface="ＭＳ Ｐゴシック" panose="020B0600070205080204" pitchFamily="50" charset="-128"/>
              <a:ea typeface="ＭＳ Ｐゴシック" panose="020B0600070205080204" pitchFamily="50" charset="-128"/>
            </a:rPr>
            <a:t>　今後も、既存事業についてはゼロベースでその必要性を見直し、また新規事業については、将来にわたる財政負担を的確に見極めることとし、地方債についても、普通交付税の基準財政需要額への算入といった地方財政措置がなされるものを適切に選択することで、長期にわたって持続可能な財政運営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40075</xdr:rowOff>
    </xdr:from>
    <xdr:to>
      <xdr:col>72</xdr:col>
      <xdr:colOff>203200</xdr:colOff>
      <xdr:row>14</xdr:row>
      <xdr:rowOff>73590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4401800" y="2440375"/>
          <a:ext cx="889000" cy="3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99430</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99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40075</xdr:rowOff>
    </xdr:from>
    <xdr:to>
      <xdr:col>68</xdr:col>
      <xdr:colOff>152400</xdr:colOff>
      <xdr:row>14</xdr:row>
      <xdr:rowOff>99060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512800" y="2440375"/>
          <a:ext cx="889000" cy="5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164888</xdr:rowOff>
    </xdr:from>
    <xdr:to>
      <xdr:col>73</xdr:col>
      <xdr:colOff>44450</xdr:colOff>
      <xdr:row>15</xdr:row>
      <xdr:rowOff>95038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79815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651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18909</xdr:rowOff>
    </xdr:from>
    <xdr:to>
      <xdr:col>68</xdr:col>
      <xdr:colOff>203200</xdr:colOff>
      <xdr:row>15</xdr:row>
      <xdr:rowOff>120509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105286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67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116010</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68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22790</xdr:rowOff>
    </xdr:from>
    <xdr:to>
      <xdr:col>73</xdr:col>
      <xdr:colOff>44450</xdr:colOff>
      <xdr:row>14</xdr:row>
      <xdr:rowOff>124390</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242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134567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2191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160725</xdr:rowOff>
    </xdr:from>
    <xdr:to>
      <xdr:col>68</xdr:col>
      <xdr:colOff>203200</xdr:colOff>
      <xdr:row>14</xdr:row>
      <xdr:rowOff>90875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23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101052</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158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48260</xdr:rowOff>
    </xdr:from>
    <xdr:to>
      <xdr:col>64</xdr:col>
      <xdr:colOff>152400</xdr:colOff>
      <xdr:row>14</xdr:row>
      <xdr:rowOff>149860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244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160037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36,298
35,251
25.78
15,908,472
15,005,908
831,839
7,600,953
9,415,874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会計年度任用職員報酬等の増加により、前年度より</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a:t>
          </a:r>
          <a:r>
            <a:rPr kumimoji="1" lang="ja-JP" altLang="en-US" sz="1300">
              <a:solidFill>
                <a:schemeClr val="tx1"/>
              </a:solidFill>
              <a:latin typeface="ＭＳ Ｐゴシック" panose="020B0600070205080204" pitchFamily="50" charset="-128"/>
              <a:ea typeface="ＭＳ Ｐゴシック" panose="020B0600070205080204" pitchFamily="50" charset="-128"/>
            </a:rPr>
            <a:t>上昇</a:t>
          </a:r>
          <a:r>
            <a:rPr kumimoji="1" lang="ja-JP" altLang="en-US" sz="1300">
              <a:latin typeface="ＭＳ Ｐゴシック" panose="020B0600070205080204" pitchFamily="50" charset="-128"/>
              <a:ea typeface="ＭＳ Ｐゴシック" panose="020B0600070205080204" pitchFamily="50" charset="-128"/>
            </a:rPr>
            <a:t>し</a:t>
          </a:r>
          <a:r>
            <a:rPr kumimoji="1" lang="en-US" altLang="ja-JP" sz="1300">
              <a:latin typeface="ＭＳ Ｐゴシック" panose="020B0600070205080204" pitchFamily="50" charset="-128"/>
              <a:ea typeface="ＭＳ Ｐゴシック" panose="020B0600070205080204" pitchFamily="50" charset="-128"/>
            </a:rPr>
            <a:t>24.8%</a:t>
          </a:r>
          <a:r>
            <a:rPr kumimoji="1" lang="ja-JP" altLang="en-US" sz="1300">
              <a:latin typeface="ＭＳ Ｐゴシック" panose="020B0600070205080204" pitchFamily="50" charset="-128"/>
              <a:ea typeface="ＭＳ Ｐゴシック" panose="020B0600070205080204" pitchFamily="50" charset="-128"/>
            </a:rPr>
            <a:t>となった。児童館・保育所を直営方式により設置・運営していることで、経費が多額となっていることが課題である。</a:t>
          </a:r>
        </a:p>
        <a:p>
          <a:r>
            <a:rPr kumimoji="1" lang="ja-JP" altLang="en-US" sz="1300">
              <a:latin typeface="ＭＳ Ｐゴシック" panose="020B0600070205080204" pitchFamily="50" charset="-128"/>
              <a:ea typeface="ＭＳ Ｐゴシック" panose="020B0600070205080204" pitchFamily="50" charset="-128"/>
            </a:rPr>
            <a:t>　現在、町保有施設の統合や、民間にて実施可能な部分については、指定管理者制度の導入、業務委託等の推進に取り組んでおり、今後も職員の適正配置及び事務配分を検討し、人件費の適正水準の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a:extLst>
            <a:ext uri="{FF2B5EF4-FFF2-40B4-BE49-F238E27FC236}">
              <a16:creationId xmlns:a16="http://schemas.microsoft.com/office/drawing/2014/main" id="{00000000-0008-0000-0400-000038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a:extLst>
            <a:ext uri="{FF2B5EF4-FFF2-40B4-BE49-F238E27FC236}">
              <a16:creationId xmlns:a16="http://schemas.microsoft.com/office/drawing/2014/main" id="{00000000-0008-0000-0400-00003A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a:extLst>
            <a:ext uri="{FF2B5EF4-FFF2-40B4-BE49-F238E27FC236}">
              <a16:creationId xmlns:a16="http://schemas.microsoft.com/office/drawing/2014/main" id="{00000000-0008-0000-0400-00003C000000}"/>
            </a:ext>
          </a:extLst>
        </xdr:cNvPr>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81280</xdr:rowOff>
    </xdr:from>
    <xdr:to>
      <xdr:col>24</xdr:col>
      <xdr:colOff>25400</xdr:colOff>
      <xdr:row>35</xdr:row>
      <xdr:rowOff>115570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3987800" y="591058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762000" cy="259045"/>
    <xdr:sp macro="" textlink="">
      <xdr:nvSpPr>
        <xdr:cNvPr id="63" name="人件費平均値テキスト">
          <a:extLst>
            <a:ext uri="{FF2B5EF4-FFF2-40B4-BE49-F238E27FC236}">
              <a16:creationId xmlns:a16="http://schemas.microsoft.com/office/drawing/2014/main" id="{00000000-0008-0000-0400-00003F000000}"/>
            </a:ext>
          </a:extLst>
        </xdr:cNvPr>
        <xdr:cNvSpPr txBox="1"/>
      </xdr:nvSpPr>
      <xdr:spPr>
        <a:xfrm>
          <a:off x="4914900" y="5882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a:extLst>
            <a:ext uri="{FF2B5EF4-FFF2-40B4-BE49-F238E27FC236}">
              <a16:creationId xmlns:a16="http://schemas.microsoft.com/office/drawing/2014/main" id="{00000000-0008-0000-0400-000040000000}"/>
            </a:ext>
          </a:extLst>
        </xdr:cNvPr>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81280</xdr:rowOff>
    </xdr:from>
    <xdr:to>
      <xdr:col>19</xdr:col>
      <xdr:colOff>187325</xdr:colOff>
      <xdr:row>34</xdr:row>
      <xdr:rowOff>149860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3098800" y="59105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31132</xdr:rowOff>
    </xdr:from>
    <xdr:ext cx="736600" cy="259045"/>
    <xdr:sp macro="" textlink="">
      <xdr:nvSpPr>
        <xdr:cNvPr id="67" name="テキスト ボックス 66">
          <a:extLst>
            <a:ext uri="{FF2B5EF4-FFF2-40B4-BE49-F238E27FC236}">
              <a16:creationId xmlns:a16="http://schemas.microsoft.com/office/drawing/2014/main" id="{00000000-0008-0000-0400-000043000000}"/>
            </a:ext>
          </a:extLst>
        </xdr:cNvPr>
        <xdr:cNvSpPr txBox="1"/>
      </xdr:nvSpPr>
      <xdr:spPr>
        <a:xfrm>
          <a:off x="3606800" y="6031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149860</xdr:rowOff>
    </xdr:from>
    <xdr:to>
      <xdr:col>15</xdr:col>
      <xdr:colOff>98425</xdr:colOff>
      <xdr:row>35</xdr:row>
      <xdr:rowOff>6985</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2209800" y="59791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36847</xdr:rowOff>
    </xdr:from>
    <xdr:ext cx="7620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2717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6985</xdr:rowOff>
    </xdr:from>
    <xdr:to>
      <xdr:col>11</xdr:col>
      <xdr:colOff>9525</xdr:colOff>
      <xdr:row>35</xdr:row>
      <xdr:rowOff>18415</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1320800" y="600773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56532</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1828800" y="57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73677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9398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64770</xdr:rowOff>
    </xdr:from>
    <xdr:to>
      <xdr:col>24</xdr:col>
      <xdr:colOff>76200</xdr:colOff>
      <xdr:row>35</xdr:row>
      <xdr:rowOff>166370</xdr:rowOff>
    </xdr:to>
    <xdr:sp macro="" textlink="">
      <xdr:nvSpPr>
        <xdr:cNvPr id="81" name="楕円 80">
          <a:extLst>
            <a:ext uri="{FF2B5EF4-FFF2-40B4-BE49-F238E27FC236}">
              <a16:creationId xmlns:a16="http://schemas.microsoft.com/office/drawing/2014/main" id="{00000000-0008-0000-0400-000051000000}"/>
            </a:ext>
          </a:extLst>
        </xdr:cNvPr>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36847</xdr:rowOff>
    </xdr:from>
    <xdr:ext cx="762000" cy="259045"/>
    <xdr:sp macro="" textlink="">
      <xdr:nvSpPr>
        <xdr:cNvPr id="82" name="人件費該当値テキスト">
          <a:extLst>
            <a:ext uri="{FF2B5EF4-FFF2-40B4-BE49-F238E27FC236}">
              <a16:creationId xmlns:a16="http://schemas.microsoft.com/office/drawing/2014/main" id="{00000000-0008-0000-0400-000052000000}"/>
            </a:ext>
          </a:extLst>
        </xdr:cNvPr>
        <xdr:cNvSpPr txBox="1"/>
      </xdr:nvSpPr>
      <xdr:spPr>
        <a:xfrm>
          <a:off x="49149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30480</xdr:rowOff>
    </xdr:from>
    <xdr:to>
      <xdr:col>20</xdr:col>
      <xdr:colOff>38100</xdr:colOff>
      <xdr:row>34</xdr:row>
      <xdr:rowOff>132080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3937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142257</xdr:rowOff>
    </xdr:from>
    <xdr:ext cx="7366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3606800" y="562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99060</xdr:rowOff>
    </xdr:from>
    <xdr:to>
      <xdr:col>15</xdr:col>
      <xdr:colOff>149225</xdr:colOff>
      <xdr:row>35</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048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39387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717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127635</xdr:rowOff>
    </xdr:from>
    <xdr:to>
      <xdr:col>11</xdr:col>
      <xdr:colOff>60325</xdr:colOff>
      <xdr:row>35</xdr:row>
      <xdr:rowOff>57785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2159000" y="595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42562</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828800" y="604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139065</xdr:rowOff>
    </xdr:from>
    <xdr:to>
      <xdr:col>6</xdr:col>
      <xdr:colOff>171450</xdr:colOff>
      <xdr:row>35</xdr:row>
      <xdr:rowOff>69215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1270000" y="596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53992</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939800" y="605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a:extLst>
            <a:ext uri="{FF2B5EF4-FFF2-40B4-BE49-F238E27FC236}">
              <a16:creationId xmlns:a16="http://schemas.microsoft.com/office/drawing/2014/main" id="{00000000-0008-0000-0400-00005B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a:extLst>
            <a:ext uri="{FF2B5EF4-FFF2-40B4-BE49-F238E27FC236}">
              <a16:creationId xmlns:a16="http://schemas.microsoft.com/office/drawing/2014/main" id="{00000000-0008-0000-0400-00005C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ポイント</a:t>
          </a:r>
          <a:r>
            <a:rPr kumimoji="1" lang="ja-JP" altLang="en-US" sz="1300">
              <a:solidFill>
                <a:schemeClr val="tx1"/>
              </a:solidFill>
              <a:latin typeface="ＭＳ Ｐゴシック" panose="020B0600070205080204" pitchFamily="50" charset="-128"/>
              <a:ea typeface="ＭＳ Ｐゴシック" panose="020B0600070205080204" pitchFamily="50" charset="-128"/>
            </a:rPr>
            <a:t>低下</a:t>
          </a:r>
          <a:r>
            <a:rPr kumimoji="1" lang="ja-JP" altLang="en-US" sz="1300">
              <a:latin typeface="ＭＳ Ｐゴシック" panose="020B0600070205080204" pitchFamily="50" charset="-128"/>
              <a:ea typeface="ＭＳ Ｐゴシック" panose="020B0600070205080204" pitchFamily="50" charset="-128"/>
            </a:rPr>
            <a:t>したものの、前年度同様類似団体の最大値に等しい状況が続いている。主にクリーンセンター管理事業等の費用が大きいほか、文化センター、社会体育館、保育所、児童館等保有する公共施設の維持管理経費が多額となっているためである。民間への業務委託の選定にあたっては、プロポーザルを行う等、より安価かつ住民サービスのより効率的な提供という視点で、委託費の圧縮に努める。</a:t>
          </a:r>
        </a:p>
      </xdr:txBody>
    </xdr:sp>
    <xdr:clientData/>
  </xdr:twoCellAnchor>
  <xdr:oneCellAnchor>
    <xdr:from>
      <xdr:col>62</xdr:col>
      <xdr:colOff>6350</xdr:colOff>
      <xdr:row>9</xdr:row>
      <xdr:rowOff>107950</xdr:rowOff>
    </xdr:from>
    <xdr:ext cx="298543" cy="225703"/>
    <xdr:sp macro="" textlink="">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a:extLst>
            <a:ext uri="{FF2B5EF4-FFF2-40B4-BE49-F238E27FC236}">
              <a16:creationId xmlns:a16="http://schemas.microsoft.com/office/drawing/2014/main" id="{00000000-0008-0000-0400-000067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4" name="物件費グラフ枠">
          <a:extLst>
            <a:ext uri="{FF2B5EF4-FFF2-40B4-BE49-F238E27FC236}">
              <a16:creationId xmlns:a16="http://schemas.microsoft.com/office/drawing/2014/main" id="{00000000-0008-0000-0400-000072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37846</xdr:rowOff>
    </xdr:from>
    <xdr:to>
      <xdr:col>82</xdr:col>
      <xdr:colOff>107950</xdr:colOff>
      <xdr:row>20</xdr:row>
      <xdr:rowOff>8128</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flipV="1">
          <a:off x="16510000" y="2609596"/>
          <a:ext cx="0" cy="82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151655</xdr:rowOff>
    </xdr:from>
    <xdr:ext cx="762000" cy="259045"/>
    <xdr:sp macro="" textlink="">
      <xdr:nvSpPr>
        <xdr:cNvPr id="116" name="物件費最小値テキスト">
          <a:extLst>
            <a:ext uri="{FF2B5EF4-FFF2-40B4-BE49-F238E27FC236}">
              <a16:creationId xmlns:a16="http://schemas.microsoft.com/office/drawing/2014/main" id="{00000000-0008-0000-0400-000074000000}"/>
            </a:ext>
          </a:extLst>
        </xdr:cNvPr>
        <xdr:cNvSpPr txBox="1"/>
      </xdr:nvSpPr>
      <xdr:spPr>
        <a:xfrm>
          <a:off x="16598900" y="340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8128</xdr:rowOff>
    </xdr:from>
    <xdr:to>
      <xdr:col>82</xdr:col>
      <xdr:colOff>196850</xdr:colOff>
      <xdr:row>20</xdr:row>
      <xdr:rowOff>8128</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6421100" y="3437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124223</xdr:rowOff>
    </xdr:from>
    <xdr:ext cx="762000" cy="259045"/>
    <xdr:sp macro="" textlink="">
      <xdr:nvSpPr>
        <xdr:cNvPr id="118" name="物件費最大値テキスト">
          <a:extLst>
            <a:ext uri="{FF2B5EF4-FFF2-40B4-BE49-F238E27FC236}">
              <a16:creationId xmlns:a16="http://schemas.microsoft.com/office/drawing/2014/main" id="{00000000-0008-0000-0400-000076000000}"/>
            </a:ext>
          </a:extLst>
        </xdr:cNvPr>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37846</xdr:rowOff>
    </xdr:from>
    <xdr:to>
      <xdr:col>82</xdr:col>
      <xdr:colOff>196850</xdr:colOff>
      <xdr:row>15</xdr:row>
      <xdr:rowOff>37846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83566</xdr:rowOff>
    </xdr:from>
    <xdr:to>
      <xdr:col>82</xdr:col>
      <xdr:colOff>107950</xdr:colOff>
      <xdr:row>20</xdr:row>
      <xdr:rowOff>154432</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5671800" y="3341116"/>
          <a:ext cx="8382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95013</xdr:rowOff>
    </xdr:from>
    <xdr:ext cx="762000" cy="259045"/>
    <xdr:sp macro="" textlink="">
      <xdr:nvSpPr>
        <xdr:cNvPr id="121" name="物件費平均値テキスト">
          <a:extLst>
            <a:ext uri="{FF2B5EF4-FFF2-40B4-BE49-F238E27FC236}">
              <a16:creationId xmlns:a16="http://schemas.microsoft.com/office/drawing/2014/main" id="{00000000-0008-0000-0400-000079000000}"/>
            </a:ext>
          </a:extLst>
        </xdr:cNvPr>
        <xdr:cNvSpPr txBox="1"/>
      </xdr:nvSpPr>
      <xdr:spPr>
        <a:xfrm>
          <a:off x="16598900" y="28382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78486</xdr:rowOff>
    </xdr:from>
    <xdr:to>
      <xdr:col>82</xdr:col>
      <xdr:colOff>158750</xdr:colOff>
      <xdr:row>18</xdr:row>
      <xdr:rowOff>8636</xdr:rowOff>
    </xdr:to>
    <xdr:sp macro="" textlink="">
      <xdr:nvSpPr>
        <xdr:cNvPr id="122" name="フローチャート: 判断 121">
          <a:extLst>
            <a:ext uri="{FF2B5EF4-FFF2-40B4-BE49-F238E27FC236}">
              <a16:creationId xmlns:a16="http://schemas.microsoft.com/office/drawing/2014/main" id="{00000000-0008-0000-0400-00007A000000}"/>
            </a:ext>
          </a:extLst>
        </xdr:cNvPr>
        <xdr:cNvSpPr/>
      </xdr:nvSpPr>
      <xdr:spPr>
        <a:xfrm>
          <a:off x="16459200" y="299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127000</xdr:rowOff>
    </xdr:from>
    <xdr:to>
      <xdr:col>78</xdr:col>
      <xdr:colOff>69850</xdr:colOff>
      <xdr:row>20</xdr:row>
      <xdr:rowOff>154432</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4782800" y="35560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142494</xdr:rowOff>
    </xdr:from>
    <xdr:to>
      <xdr:col>78</xdr:col>
      <xdr:colOff>120650</xdr:colOff>
      <xdr:row>18</xdr:row>
      <xdr:rowOff>72644</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5621000" y="305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82821</xdr:rowOff>
    </xdr:from>
    <xdr:ext cx="736600" cy="259045"/>
    <xdr:sp macro="" textlink="">
      <xdr:nvSpPr>
        <xdr:cNvPr id="125" name="テキスト ボックス 124">
          <a:extLst>
            <a:ext uri="{FF2B5EF4-FFF2-40B4-BE49-F238E27FC236}">
              <a16:creationId xmlns:a16="http://schemas.microsoft.com/office/drawing/2014/main" id="{00000000-0008-0000-0400-00007D000000}"/>
            </a:ext>
          </a:extLst>
        </xdr:cNvPr>
        <xdr:cNvSpPr txBox="1"/>
      </xdr:nvSpPr>
      <xdr:spPr>
        <a:xfrm>
          <a:off x="15290800" y="2826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127000</xdr:rowOff>
    </xdr:from>
    <xdr:to>
      <xdr:col>73</xdr:col>
      <xdr:colOff>180975</xdr:colOff>
      <xdr:row>20</xdr:row>
      <xdr:rowOff>140716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3893800" y="35560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119634</xdr:rowOff>
    </xdr:from>
    <xdr:to>
      <xdr:col>74</xdr:col>
      <xdr:colOff>31750</xdr:colOff>
      <xdr:row>18</xdr:row>
      <xdr:rowOff>49784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4732000" y="303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59961</xdr:rowOff>
    </xdr:from>
    <xdr:ext cx="7620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4401800" y="280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140716</xdr:rowOff>
    </xdr:from>
    <xdr:to>
      <xdr:col>69</xdr:col>
      <xdr:colOff>92075</xdr:colOff>
      <xdr:row>21</xdr:row>
      <xdr:rowOff>5842</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004800" y="35697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110490</xdr:rowOff>
    </xdr:from>
    <xdr:to>
      <xdr:col>69</xdr:col>
      <xdr:colOff>142875</xdr:colOff>
      <xdr:row>18</xdr:row>
      <xdr:rowOff>40640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3843000" y="302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50817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3512800" y="279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101346</xdr:rowOff>
    </xdr:from>
    <xdr:to>
      <xdr:col>65</xdr:col>
      <xdr:colOff>53975</xdr:colOff>
      <xdr:row>18</xdr:row>
      <xdr:rowOff>31496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2954000" y="3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41673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2623800" y="2784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32766</xdr:rowOff>
    </xdr:from>
    <xdr:to>
      <xdr:col>82</xdr:col>
      <xdr:colOff>158750</xdr:colOff>
      <xdr:row>19</xdr:row>
      <xdr:rowOff>134366</xdr:rowOff>
    </xdr:to>
    <xdr:sp macro="" textlink="">
      <xdr:nvSpPr>
        <xdr:cNvPr id="139" name="楕円 138">
          <a:extLst>
            <a:ext uri="{FF2B5EF4-FFF2-40B4-BE49-F238E27FC236}">
              <a16:creationId xmlns:a16="http://schemas.microsoft.com/office/drawing/2014/main" id="{00000000-0008-0000-0400-00008B000000}"/>
            </a:ext>
          </a:extLst>
        </xdr:cNvPr>
        <xdr:cNvSpPr/>
      </xdr:nvSpPr>
      <xdr:spPr>
        <a:xfrm>
          <a:off x="16459200" y="329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112793</xdr:rowOff>
    </xdr:from>
    <xdr:ext cx="762000" cy="259045"/>
    <xdr:sp macro="" textlink="">
      <xdr:nvSpPr>
        <xdr:cNvPr id="140" name="物件費該当値テキスト">
          <a:extLst>
            <a:ext uri="{FF2B5EF4-FFF2-40B4-BE49-F238E27FC236}">
              <a16:creationId xmlns:a16="http://schemas.microsoft.com/office/drawing/2014/main" id="{00000000-0008-0000-0400-00008C000000}"/>
            </a:ext>
          </a:extLst>
        </xdr:cNvPr>
        <xdr:cNvSpPr txBox="1"/>
      </xdr:nvSpPr>
      <xdr:spPr>
        <a:xfrm>
          <a:off x="16598900" y="319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103632</xdr:rowOff>
    </xdr:from>
    <xdr:to>
      <xdr:col>78</xdr:col>
      <xdr:colOff>120650</xdr:colOff>
      <xdr:row>21</xdr:row>
      <xdr:rowOff>33782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5621000" y="353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18559</xdr:rowOff>
    </xdr:from>
    <xdr:ext cx="7366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290800" y="3619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76200</xdr:rowOff>
    </xdr:from>
    <xdr:to>
      <xdr:col>74</xdr:col>
      <xdr:colOff>31750</xdr:colOff>
      <xdr:row>21</xdr:row>
      <xdr:rowOff>6350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47320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162577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44018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89916</xdr:rowOff>
    </xdr:from>
    <xdr:to>
      <xdr:col>69</xdr:col>
      <xdr:colOff>142875</xdr:colOff>
      <xdr:row>21</xdr:row>
      <xdr:rowOff>20066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3843000" y="351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4843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512800" y="360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126492</xdr:rowOff>
    </xdr:from>
    <xdr:to>
      <xdr:col>65</xdr:col>
      <xdr:colOff>53975</xdr:colOff>
      <xdr:row>21</xdr:row>
      <xdr:rowOff>56642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2954000" y="355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41419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2623800" y="364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49" name="正方形/長方形 148">
          <a:extLst>
            <a:ext uri="{FF2B5EF4-FFF2-40B4-BE49-F238E27FC236}">
              <a16:creationId xmlns:a16="http://schemas.microsoft.com/office/drawing/2014/main" id="{00000000-0008-0000-0400-000095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a:t>
          </a:r>
          <a:r>
            <a:rPr kumimoji="1" lang="ja-JP" altLang="en-US" sz="1300">
              <a:solidFill>
                <a:schemeClr val="tx1"/>
              </a:solidFill>
              <a:latin typeface="ＭＳ Ｐゴシック" panose="020B0600070205080204" pitchFamily="50" charset="-128"/>
              <a:ea typeface="ＭＳ Ｐゴシック" panose="020B0600070205080204" pitchFamily="50" charset="-128"/>
            </a:rPr>
            <a:t>低下</a:t>
          </a:r>
          <a:r>
            <a:rPr kumimoji="1" lang="ja-JP" altLang="en-US" sz="1300">
              <a:latin typeface="ＭＳ Ｐゴシック" panose="020B0600070205080204" pitchFamily="50" charset="-128"/>
              <a:ea typeface="ＭＳ Ｐゴシック" panose="020B0600070205080204" pitchFamily="50" charset="-128"/>
            </a:rPr>
            <a:t>し、類似団体平均値より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ポイント低くなった。当町にあっては、人口が全国の趨勢と同様に減少傾向にあるとともに、少子高齢化も着実に進行していることから、今後、社会保障関連経費が増加することが必至である。</a:t>
          </a:r>
        </a:p>
        <a:p>
          <a:r>
            <a:rPr kumimoji="1" lang="ja-JP" altLang="en-US" sz="1300">
              <a:latin typeface="ＭＳ Ｐゴシック" panose="020B0600070205080204" pitchFamily="50" charset="-128"/>
              <a:ea typeface="ＭＳ Ｐゴシック" panose="020B0600070205080204" pitchFamily="50" charset="-128"/>
            </a:rPr>
            <a:t>　特に町単独の扶助費については、その効果と必要性を常に検証し、見直しを図ることによって、社会保障関連経費のさらなる抑制に努める。</a:t>
          </a:r>
        </a:p>
      </xdr:txBody>
    </xdr:sp>
    <xdr:clientData/>
  </xdr:twoCellAnchor>
  <xdr:oneCellAnchor>
    <xdr:from>
      <xdr:col>3</xdr:col>
      <xdr:colOff>123825</xdr:colOff>
      <xdr:row>49</xdr:row>
      <xdr:rowOff>107950</xdr:rowOff>
    </xdr:from>
    <xdr:ext cx="298543" cy="225703"/>
    <xdr:sp macro="" textlink="">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a:extLst>
            <a:ext uri="{FF2B5EF4-FFF2-40B4-BE49-F238E27FC236}">
              <a16:creationId xmlns:a16="http://schemas.microsoft.com/office/drawing/2014/main" id="{00000000-0008-0000-0400-0000A1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1815</xdr:rowOff>
    </xdr:from>
    <xdr:to>
      <xdr:col>24</xdr:col>
      <xdr:colOff>25400</xdr:colOff>
      <xdr:row>56</xdr:row>
      <xdr:rowOff>56243</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3987800" y="9603015"/>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56243</xdr:rowOff>
    </xdr:from>
    <xdr:to>
      <xdr:col>19</xdr:col>
      <xdr:colOff>187325</xdr:colOff>
      <xdr:row>56</xdr:row>
      <xdr:rowOff>67128</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098800" y="96574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18342</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34472</xdr:rowOff>
    </xdr:from>
    <xdr:to>
      <xdr:col>15</xdr:col>
      <xdr:colOff>98425</xdr:colOff>
      <xdr:row>56</xdr:row>
      <xdr:rowOff>67128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635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146249</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1815</xdr:rowOff>
    </xdr:from>
    <xdr:to>
      <xdr:col>11</xdr:col>
      <xdr:colOff>9525</xdr:colOff>
      <xdr:row>56</xdr:row>
      <xdr:rowOff>34472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603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135362</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91820</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122465</xdr:rowOff>
    </xdr:from>
    <xdr:to>
      <xdr:col>24</xdr:col>
      <xdr:colOff>76200</xdr:colOff>
      <xdr:row>56</xdr:row>
      <xdr:rowOff>52615</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138992</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5443</xdr:rowOff>
    </xdr:from>
    <xdr:to>
      <xdr:col>20</xdr:col>
      <xdr:colOff>38100</xdr:colOff>
      <xdr:row>56</xdr:row>
      <xdr:rowOff>107043</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16328</xdr:rowOff>
    </xdr:from>
    <xdr:to>
      <xdr:col>15</xdr:col>
      <xdr:colOff>149225</xdr:colOff>
      <xdr:row>56</xdr:row>
      <xdr:rowOff>117928</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128105</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155122</xdr:rowOff>
    </xdr:from>
    <xdr:to>
      <xdr:col>11</xdr:col>
      <xdr:colOff>60325</xdr:colOff>
      <xdr:row>56</xdr:row>
      <xdr:rowOff>85272</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95449</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122465</xdr:rowOff>
    </xdr:from>
    <xdr:to>
      <xdr:col>6</xdr:col>
      <xdr:colOff>171450</xdr:colOff>
      <xdr:row>56</xdr:row>
      <xdr:rowOff>52615</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62792</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a:t>
          </a:r>
          <a:r>
            <a:rPr kumimoji="1" lang="ja-JP" altLang="en-US" sz="1300">
              <a:solidFill>
                <a:schemeClr val="tx1"/>
              </a:solidFill>
              <a:latin typeface="ＭＳ Ｐゴシック" panose="020B0600070205080204" pitchFamily="50" charset="-128"/>
              <a:ea typeface="ＭＳ Ｐゴシック" panose="020B0600070205080204" pitchFamily="50" charset="-128"/>
            </a:rPr>
            <a:t>低下</a:t>
          </a:r>
          <a:r>
            <a:rPr kumimoji="1" lang="ja-JP" altLang="en-US" sz="1300">
              <a:latin typeface="ＭＳ Ｐゴシック" panose="020B0600070205080204" pitchFamily="50" charset="-128"/>
              <a:ea typeface="ＭＳ Ｐゴシック" panose="020B0600070205080204" pitchFamily="50" charset="-128"/>
            </a:rPr>
            <a:t>し、類似団体平均値を</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ポイント下回った。主な要因は、下水道事業の公営企業会計移行に伴い、繰出金を補助費へ振替えたこと及び国民健康保険特別会計への繰出金の減少によるものである。</a:t>
          </a:r>
        </a:p>
        <a:p>
          <a:r>
            <a:rPr kumimoji="1" lang="ja-JP" altLang="en-US" sz="1300">
              <a:latin typeface="ＭＳ Ｐゴシック" panose="020B0600070205080204" pitchFamily="50" charset="-128"/>
              <a:ea typeface="ＭＳ Ｐゴシック" panose="020B0600070205080204" pitchFamily="50" charset="-128"/>
            </a:rPr>
            <a:t>　特別会計への繰出金については、今後も保険料の適正化等の健全な財政運営に努め、税金を主な財源とする普通会計の負担の縮減に努める。</a:t>
          </a: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69850</xdr:rowOff>
    </xdr:from>
    <xdr:to>
      <xdr:col>82</xdr:col>
      <xdr:colOff>107950</xdr:colOff>
      <xdr:row>57</xdr:row>
      <xdr:rowOff>24130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499600"/>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149860</xdr:rowOff>
    </xdr:from>
    <xdr:to>
      <xdr:col>78</xdr:col>
      <xdr:colOff>69850</xdr:colOff>
      <xdr:row>57</xdr:row>
      <xdr:rowOff>24130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9751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56</xdr:row>
      <xdr:rowOff>157480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751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157480</xdr:rowOff>
    </xdr:from>
    <xdr:to>
      <xdr:col>69</xdr:col>
      <xdr:colOff>92075</xdr:colOff>
      <xdr:row>57</xdr:row>
      <xdr:rowOff>8890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758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19050</xdr:rowOff>
    </xdr:from>
    <xdr:to>
      <xdr:col>82</xdr:col>
      <xdr:colOff>158750</xdr:colOff>
      <xdr:row>55</xdr:row>
      <xdr:rowOff>120650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35577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144780</xdr:rowOff>
    </xdr:from>
    <xdr:to>
      <xdr:col>78</xdr:col>
      <xdr:colOff>120650</xdr:colOff>
      <xdr:row>57</xdr:row>
      <xdr:rowOff>74930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99060</xdr:rowOff>
    </xdr:from>
    <xdr:to>
      <xdr:col>74</xdr:col>
      <xdr:colOff>31750</xdr:colOff>
      <xdr:row>57</xdr:row>
      <xdr:rowOff>29210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106680</xdr:rowOff>
    </xdr:from>
    <xdr:to>
      <xdr:col>69</xdr:col>
      <xdr:colOff>142875</xdr:colOff>
      <xdr:row>57</xdr:row>
      <xdr:rowOff>36830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69867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特別定額給付金給付事業、プレミアム付商品券発行事業等の増加及び下水道事業の公営企業会計移行に伴い、繰出金を補助費へ振替えたことにより、前年度に比べ</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a:t>
          </a:r>
          <a:r>
            <a:rPr kumimoji="1" lang="ja-JP" altLang="en-US" sz="1300">
              <a:solidFill>
                <a:schemeClr val="tx1"/>
              </a:solidFill>
              <a:latin typeface="ＭＳ Ｐゴシック" panose="020B0600070205080204" pitchFamily="50" charset="-128"/>
              <a:ea typeface="ＭＳ Ｐゴシック" panose="020B0600070205080204" pitchFamily="50" charset="-128"/>
            </a:rPr>
            <a:t>上昇</a:t>
          </a:r>
          <a:r>
            <a:rPr kumimoji="1" lang="ja-JP" altLang="en-US" sz="1300">
              <a:latin typeface="ＭＳ Ｐゴシック" panose="020B0600070205080204" pitchFamily="50" charset="-128"/>
              <a:ea typeface="ＭＳ Ｐゴシック" panose="020B0600070205080204" pitchFamily="50" charset="-128"/>
            </a:rPr>
            <a:t>したが、引き続き類似団体平均値を下回る状況を維持している。</a:t>
          </a:r>
        </a:p>
        <a:p>
          <a:r>
            <a:rPr kumimoji="1" lang="ja-JP" altLang="en-US" sz="1300">
              <a:latin typeface="ＭＳ Ｐゴシック" panose="020B0600070205080204" pitchFamily="50" charset="-128"/>
              <a:ea typeface="ＭＳ Ｐゴシック" panose="020B0600070205080204" pitchFamily="50" charset="-128"/>
            </a:rPr>
            <a:t>　　今後も、各種団体等への単独補助金については、明確な基準を設け必要性の低い補助金は見直しや廃止を行う方針である。</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36</xdr:row>
      <xdr:rowOff>140716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194044"/>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21844</xdr:rowOff>
    </xdr:from>
    <xdr:to>
      <xdr:col>78</xdr:col>
      <xdr:colOff>69850</xdr:colOff>
      <xdr:row>36</xdr:row>
      <xdr:rowOff>30988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1940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30988</xdr:rowOff>
    </xdr:from>
    <xdr:to>
      <xdr:col>73</xdr:col>
      <xdr:colOff>180975</xdr:colOff>
      <xdr:row>36</xdr:row>
      <xdr:rowOff>53848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2031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40132</xdr:rowOff>
    </xdr:from>
    <xdr:to>
      <xdr:col>69</xdr:col>
      <xdr:colOff>92075</xdr:colOff>
      <xdr:row>36</xdr:row>
      <xdr:rowOff>53848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2123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106443</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142494</xdr:rowOff>
    </xdr:from>
    <xdr:to>
      <xdr:col>78</xdr:col>
      <xdr:colOff>120650</xdr:colOff>
      <xdr:row>36</xdr:row>
      <xdr:rowOff>72644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82821</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151638</xdr:rowOff>
    </xdr:from>
    <xdr:to>
      <xdr:col>74</xdr:col>
      <xdr:colOff>31750</xdr:colOff>
      <xdr:row>36</xdr:row>
      <xdr:rowOff>81788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3048</xdr:rowOff>
    </xdr:from>
    <xdr:to>
      <xdr:col>69</xdr:col>
      <xdr:colOff>142875</xdr:colOff>
      <xdr:row>36</xdr:row>
      <xdr:rowOff>104648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年度借入れの町道</a:t>
          </a:r>
          <a:r>
            <a:rPr kumimoji="1" lang="en-US" altLang="ja-JP" sz="1200">
              <a:latin typeface="ＭＳ Ｐゴシック" panose="020B0600070205080204" pitchFamily="50" charset="-128"/>
              <a:ea typeface="ＭＳ Ｐゴシック" panose="020B0600070205080204" pitchFamily="50" charset="-128"/>
            </a:rPr>
            <a:t>220</a:t>
          </a:r>
          <a:r>
            <a:rPr kumimoji="1" lang="ja-JP" altLang="en-US" sz="1200">
              <a:latin typeface="ＭＳ Ｐゴシック" panose="020B0600070205080204" pitchFamily="50" charset="-128"/>
              <a:ea typeface="ＭＳ Ｐゴシック" panose="020B0600070205080204" pitchFamily="50" charset="-128"/>
            </a:rPr>
            <a:t>号線・橋梁長寿命化事業債等の元金償還が開始したものの、</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年度借入れの地域総合整備資金貸付事業債（ふるさと融資）、</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年度借入れの公営住宅建設事業債等の償還が終了したことにより、前年度に比べ</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a:t>
          </a:r>
          <a:r>
            <a:rPr kumimoji="1" lang="ja-JP" altLang="en-US" sz="1200">
              <a:solidFill>
                <a:schemeClr val="tx1"/>
              </a:solidFill>
              <a:latin typeface="ＭＳ Ｐゴシック" panose="020B0600070205080204" pitchFamily="50" charset="-128"/>
              <a:ea typeface="ＭＳ Ｐゴシック" panose="020B0600070205080204" pitchFamily="50" charset="-128"/>
            </a:rPr>
            <a:t>低下</a:t>
          </a:r>
          <a:r>
            <a:rPr kumimoji="1" lang="ja-JP" altLang="en-US" sz="1200">
              <a:latin typeface="ＭＳ Ｐゴシック" panose="020B0600070205080204" pitchFamily="50" charset="-128"/>
              <a:ea typeface="ＭＳ Ｐゴシック" panose="020B0600070205080204" pitchFamily="50" charset="-128"/>
            </a:rPr>
            <a:t>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今後も極力、町にとって有利な普通交付税の基準財政需要額への算入といった地方財政措置がなされる地方債を適切に選択することで、適正な公債費負担となるよう努める。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90424</xdr:rowOff>
    </xdr:from>
    <xdr:to>
      <xdr:col>24</xdr:col>
      <xdr:colOff>25400</xdr:colOff>
      <xdr:row>76</xdr:row>
      <xdr:rowOff>108713</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120624"/>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84853</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15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108713</xdr:rowOff>
    </xdr:from>
    <xdr:to>
      <xdr:col>19</xdr:col>
      <xdr:colOff>187325</xdr:colOff>
      <xdr:row>76</xdr:row>
      <xdr:rowOff>154432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13891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149861</xdr:rowOff>
    </xdr:from>
    <xdr:to>
      <xdr:col>15</xdr:col>
      <xdr:colOff>98425</xdr:colOff>
      <xdr:row>76</xdr:row>
      <xdr:rowOff>154432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1800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45990</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149861</xdr:rowOff>
    </xdr:from>
    <xdr:to>
      <xdr:col>11</xdr:col>
      <xdr:colOff>9525</xdr:colOff>
      <xdr:row>76</xdr:row>
      <xdr:rowOff>149861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180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50564</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39624</xdr:rowOff>
    </xdr:from>
    <xdr:to>
      <xdr:col>24</xdr:col>
      <xdr:colOff>76200</xdr:colOff>
      <xdr:row>76</xdr:row>
      <xdr:rowOff>141224</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56151</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91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57913</xdr:rowOff>
    </xdr:from>
    <xdr:to>
      <xdr:col>20</xdr:col>
      <xdr:colOff>38100</xdr:colOff>
      <xdr:row>76</xdr:row>
      <xdr:rowOff>159513</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169689</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5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103632</xdr:rowOff>
    </xdr:from>
    <xdr:to>
      <xdr:col>15</xdr:col>
      <xdr:colOff>149225</xdr:colOff>
      <xdr:row>77</xdr:row>
      <xdr:rowOff>33782</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43959</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39387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公債費以外の経常収支比率は、前年度に比べ</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a:t>
          </a:r>
          <a:r>
            <a:rPr kumimoji="1" lang="ja-JP" altLang="en-US" sz="1300">
              <a:solidFill>
                <a:schemeClr val="tx1"/>
              </a:solidFill>
              <a:latin typeface="ＭＳ Ｐゴシック" panose="020B0600070205080204" pitchFamily="50" charset="-128"/>
              <a:ea typeface="ＭＳ Ｐゴシック" panose="020B0600070205080204" pitchFamily="50" charset="-128"/>
            </a:rPr>
            <a:t>低下</a:t>
          </a:r>
          <a:r>
            <a:rPr kumimoji="1" lang="ja-JP" altLang="en-US" sz="1300">
              <a:latin typeface="ＭＳ Ｐゴシック" panose="020B0600070205080204" pitchFamily="50" charset="-128"/>
              <a:ea typeface="ＭＳ Ｐゴシック" panose="020B0600070205080204" pitchFamily="50" charset="-128"/>
            </a:rPr>
            <a:t>し</a:t>
          </a:r>
          <a:r>
            <a:rPr kumimoji="1" lang="en-US" altLang="ja-JP" sz="1300">
              <a:latin typeface="ＭＳ Ｐゴシック" panose="020B0600070205080204" pitchFamily="50" charset="-128"/>
              <a:ea typeface="ＭＳ Ｐゴシック" panose="020B0600070205080204" pitchFamily="50" charset="-128"/>
            </a:rPr>
            <a:t>79.2</a:t>
          </a:r>
          <a:r>
            <a:rPr kumimoji="1" lang="ja-JP" altLang="en-US" sz="1300">
              <a:latin typeface="ＭＳ Ｐゴシック" panose="020B0600070205080204" pitchFamily="50" charset="-128"/>
              <a:ea typeface="ＭＳ Ｐゴシック" panose="020B0600070205080204" pitchFamily="50" charset="-128"/>
            </a:rPr>
            <a:t>％となったが、類似団体平均値</a:t>
          </a:r>
          <a:r>
            <a:rPr kumimoji="1" lang="en-US" altLang="ja-JP" sz="1300">
              <a:latin typeface="ＭＳ Ｐゴシック" panose="020B0600070205080204" pitchFamily="50" charset="-128"/>
              <a:ea typeface="ＭＳ Ｐゴシック" panose="020B0600070205080204" pitchFamily="50" charset="-128"/>
            </a:rPr>
            <a:t>77.3</a:t>
          </a:r>
          <a:r>
            <a:rPr kumimoji="1" lang="ja-JP" altLang="en-US" sz="1300">
              <a:latin typeface="ＭＳ Ｐゴシック" panose="020B0600070205080204" pitchFamily="50" charset="-128"/>
              <a:ea typeface="ＭＳ Ｐゴシック" panose="020B0600070205080204" pitchFamily="50" charset="-128"/>
            </a:rPr>
            <a:t>％と比べると高い結果となった。　</a:t>
          </a:r>
        </a:p>
        <a:p>
          <a:r>
            <a:rPr kumimoji="1" lang="ja-JP" altLang="en-US" sz="1300">
              <a:latin typeface="ＭＳ Ｐゴシック" panose="020B0600070205080204" pitchFamily="50" charset="-128"/>
              <a:ea typeface="ＭＳ Ｐゴシック" panose="020B0600070205080204" pitchFamily="50" charset="-128"/>
            </a:rPr>
            <a:t>　引き続き、経常的経費の抑制に努めるとともに、企業誘致、人口減少対策による安定的な自主財源の確保に努めていく。</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90424</xdr:rowOff>
    </xdr:from>
    <xdr:to>
      <xdr:col>82</xdr:col>
      <xdr:colOff>107950</xdr:colOff>
      <xdr:row>79</xdr:row>
      <xdr:rowOff>78994</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5671800" y="13463524"/>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140733</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78994</xdr:rowOff>
    </xdr:from>
    <xdr:to>
      <xdr:col>78</xdr:col>
      <xdr:colOff>69850</xdr:colOff>
      <xdr:row>79</xdr:row>
      <xdr:rowOff>92711</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6235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96538</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92711</xdr:rowOff>
    </xdr:from>
    <xdr:to>
      <xdr:col>73</xdr:col>
      <xdr:colOff>180975</xdr:colOff>
      <xdr:row>79</xdr:row>
      <xdr:rowOff>143002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637261"/>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69105</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143002</xdr:rowOff>
    </xdr:from>
    <xdr:to>
      <xdr:col>69</xdr:col>
      <xdr:colOff>92075</xdr:colOff>
      <xdr:row>80</xdr:row>
      <xdr:rowOff>3556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004800" y="136875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46245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39624</xdr:rowOff>
    </xdr:from>
    <xdr:to>
      <xdr:col>82</xdr:col>
      <xdr:colOff>158750</xdr:colOff>
      <xdr:row>78</xdr:row>
      <xdr:rowOff>141224</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11701</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28194</xdr:rowOff>
    </xdr:from>
    <xdr:to>
      <xdr:col>78</xdr:col>
      <xdr:colOff>120650</xdr:colOff>
      <xdr:row>79</xdr:row>
      <xdr:rowOff>129794</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114571</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659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41911</xdr:rowOff>
    </xdr:from>
    <xdr:to>
      <xdr:col>74</xdr:col>
      <xdr:colOff>31750</xdr:colOff>
      <xdr:row>79</xdr:row>
      <xdr:rowOff>143511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128288</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92202</xdr:rowOff>
    </xdr:from>
    <xdr:to>
      <xdr:col>69</xdr:col>
      <xdr:colOff>142875</xdr:colOff>
      <xdr:row>80</xdr:row>
      <xdr:rowOff>22352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7129</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124206</xdr:rowOff>
    </xdr:from>
    <xdr:to>
      <xdr:col>65</xdr:col>
      <xdr:colOff>53975</xdr:colOff>
      <xdr:row>80</xdr:row>
      <xdr:rowOff>54356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39133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1673</xdr:rowOff>
    </xdr:from>
    <xdr:to>
      <xdr:col>29</xdr:col>
      <xdr:colOff>127000</xdr:colOff>
      <xdr:row>19</xdr:row>
      <xdr:rowOff>21300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306848"/>
          <a:ext cx="647700" cy="19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102682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93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18524</xdr:rowOff>
    </xdr:from>
    <xdr:to>
      <xdr:col>26</xdr:col>
      <xdr:colOff>50800</xdr:colOff>
      <xdr:row>19</xdr:row>
      <xdr:rowOff>21300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323699"/>
          <a:ext cx="698500" cy="2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42745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161301</xdr:rowOff>
    </xdr:from>
    <xdr:to>
      <xdr:col>22</xdr:col>
      <xdr:colOff>114300</xdr:colOff>
      <xdr:row>19</xdr:row>
      <xdr:rowOff>18524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295026"/>
          <a:ext cx="698500" cy="28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47872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161301</xdr:rowOff>
    </xdr:from>
    <xdr:to>
      <xdr:col>18</xdr:col>
      <xdr:colOff>177800</xdr:colOff>
      <xdr:row>19</xdr:row>
      <xdr:rowOff>4367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95026"/>
          <a:ext cx="698500" cy="14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60200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70912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122323</xdr:rowOff>
    </xdr:from>
    <xdr:to>
      <xdr:col>29</xdr:col>
      <xdr:colOff>177800</xdr:colOff>
      <xdr:row>19</xdr:row>
      <xdr:rowOff>52473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56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94400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28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141950</xdr:rowOff>
    </xdr:from>
    <xdr:to>
      <xdr:col>26</xdr:col>
      <xdr:colOff>101600</xdr:colOff>
      <xdr:row>19</xdr:row>
      <xdr:rowOff>72100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75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56877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62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139174</xdr:rowOff>
    </xdr:from>
    <xdr:to>
      <xdr:col>22</xdr:col>
      <xdr:colOff>165100</xdr:colOff>
      <xdr:row>19</xdr:row>
      <xdr:rowOff>69324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72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54101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59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110501</xdr:rowOff>
    </xdr:from>
    <xdr:to>
      <xdr:col>19</xdr:col>
      <xdr:colOff>38100</xdr:colOff>
      <xdr:row>19</xdr:row>
      <xdr:rowOff>40651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44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25428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3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125017</xdr:rowOff>
    </xdr:from>
    <xdr:to>
      <xdr:col>15</xdr:col>
      <xdr:colOff>101600</xdr:colOff>
      <xdr:row>19</xdr:row>
      <xdr:rowOff>55167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58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39944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4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99209</xdr:rowOff>
    </xdr:from>
    <xdr:to>
      <xdr:col>29</xdr:col>
      <xdr:colOff>127000</xdr:colOff>
      <xdr:row>36</xdr:row>
      <xdr:rowOff>101168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7052459"/>
          <a:ext cx="647700" cy="1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53473</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63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48950</xdr:rowOff>
    </xdr:from>
    <xdr:to>
      <xdr:col>26</xdr:col>
      <xdr:colOff>50800</xdr:colOff>
      <xdr:row>36</xdr:row>
      <xdr:rowOff>101168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7002200"/>
          <a:ext cx="698500" cy="52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317724</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85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48950</xdr:rowOff>
    </xdr:from>
    <xdr:to>
      <xdr:col>22</xdr:col>
      <xdr:colOff>114300</xdr:colOff>
      <xdr:row>36</xdr:row>
      <xdr:rowOff>83860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7002200"/>
          <a:ext cx="698500" cy="34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312890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8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83860</xdr:rowOff>
    </xdr:from>
    <xdr:to>
      <xdr:col>18</xdr:col>
      <xdr:colOff>177800</xdr:colOff>
      <xdr:row>36</xdr:row>
      <xdr:rowOff>113905</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7037110"/>
          <a:ext cx="698500" cy="30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312074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313870</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48409</xdr:rowOff>
    </xdr:from>
    <xdr:to>
      <xdr:col>29</xdr:col>
      <xdr:colOff>177800</xdr:colOff>
      <xdr:row>36</xdr:row>
      <xdr:rowOff>150009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7001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20486</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973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50368</xdr:rowOff>
    </xdr:from>
    <xdr:to>
      <xdr:col>26</xdr:col>
      <xdr:colOff>101600</xdr:colOff>
      <xdr:row>36</xdr:row>
      <xdr:rowOff>151968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003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136745</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089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341050</xdr:rowOff>
    </xdr:from>
    <xdr:to>
      <xdr:col>22</xdr:col>
      <xdr:colOff>165100</xdr:colOff>
      <xdr:row>36</xdr:row>
      <xdr:rowOff>99750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951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84527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03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33060</xdr:rowOff>
    </xdr:from>
    <xdr:to>
      <xdr:col>19</xdr:col>
      <xdr:colOff>38100</xdr:colOff>
      <xdr:row>36</xdr:row>
      <xdr:rowOff>134660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986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119437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07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63105</xdr:rowOff>
    </xdr:from>
    <xdr:to>
      <xdr:col>15</xdr:col>
      <xdr:colOff>101600</xdr:colOff>
      <xdr:row>36</xdr:row>
      <xdr:rowOff>164705</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016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149482</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102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36,298
35,251
25.78
15,908,472
15,005,908
831,839
7,600,953
9,415,874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26562</xdr:rowOff>
    </xdr:from>
    <xdr:to>
      <xdr:col>24</xdr:col>
      <xdr:colOff>63500</xdr:colOff>
      <xdr:row>38</xdr:row>
      <xdr:rowOff>65881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70212"/>
          <a:ext cx="838200" cy="21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79754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0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39383</xdr:rowOff>
    </xdr:from>
    <xdr:to>
      <xdr:col>19</xdr:col>
      <xdr:colOff>177800</xdr:colOff>
      <xdr:row>38</xdr:row>
      <xdr:rowOff>65881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554483"/>
          <a:ext cx="889000" cy="2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133780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19514</xdr:rowOff>
    </xdr:from>
    <xdr:to>
      <xdr:col>15</xdr:col>
      <xdr:colOff>50800</xdr:colOff>
      <xdr:row>38</xdr:row>
      <xdr:rowOff>39383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534614"/>
          <a:ext cx="889000" cy="1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140562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19514</xdr:rowOff>
    </xdr:from>
    <xdr:to>
      <xdr:col>10</xdr:col>
      <xdr:colOff>114300</xdr:colOff>
      <xdr:row>38</xdr:row>
      <xdr:rowOff>37097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34614"/>
          <a:ext cx="889000" cy="1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149972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152830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147212</xdr:rowOff>
    </xdr:from>
    <xdr:to>
      <xdr:col>24</xdr:col>
      <xdr:colOff>114300</xdr:colOff>
      <xdr:row>37</xdr:row>
      <xdr:rowOff>77362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1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125639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9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15081</xdr:rowOff>
    </xdr:from>
    <xdr:to>
      <xdr:col>20</xdr:col>
      <xdr:colOff>38100</xdr:colOff>
      <xdr:row>38</xdr:row>
      <xdr:rowOff>116681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3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107808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2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160033</xdr:rowOff>
    </xdr:from>
    <xdr:to>
      <xdr:col>15</xdr:col>
      <xdr:colOff>101600</xdr:colOff>
      <xdr:row>38</xdr:row>
      <xdr:rowOff>90183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0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81310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9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140164</xdr:rowOff>
    </xdr:from>
    <xdr:to>
      <xdr:col>10</xdr:col>
      <xdr:colOff>165100</xdr:colOff>
      <xdr:row>38</xdr:row>
      <xdr:rowOff>70314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8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61441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7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157747</xdr:rowOff>
    </xdr:from>
    <xdr:to>
      <xdr:col>6</xdr:col>
      <xdr:colOff>38100</xdr:colOff>
      <xdr:row>38</xdr:row>
      <xdr:rowOff>87897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0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79024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9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110161</xdr:rowOff>
    </xdr:from>
    <xdr:to>
      <xdr:col>24</xdr:col>
      <xdr:colOff>63500</xdr:colOff>
      <xdr:row>57</xdr:row>
      <xdr:rowOff>40880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711361"/>
          <a:ext cx="838200" cy="10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157755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58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110161</xdr:rowOff>
    </xdr:from>
    <xdr:to>
      <xdr:col>19</xdr:col>
      <xdr:colOff>177800</xdr:colOff>
      <xdr:row>56</xdr:row>
      <xdr:rowOff>145333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11361"/>
          <a:ext cx="889000" cy="3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140838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91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97899</xdr:rowOff>
    </xdr:from>
    <xdr:to>
      <xdr:col>15</xdr:col>
      <xdr:colOff>50800</xdr:colOff>
      <xdr:row>56</xdr:row>
      <xdr:rowOff>145333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699099"/>
          <a:ext cx="889000" cy="4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134764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0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97899</xdr:rowOff>
    </xdr:from>
    <xdr:to>
      <xdr:col>10</xdr:col>
      <xdr:colOff>114300</xdr:colOff>
      <xdr:row>56</xdr:row>
      <xdr:rowOff>110945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699099"/>
          <a:ext cx="889000" cy="1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17639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96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12969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5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161530</xdr:rowOff>
    </xdr:from>
    <xdr:to>
      <xdr:col>24</xdr:col>
      <xdr:colOff>114300</xdr:colOff>
      <xdr:row>57</xdr:row>
      <xdr:rowOff>91680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6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12957</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61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59361</xdr:rowOff>
    </xdr:from>
    <xdr:to>
      <xdr:col>20</xdr:col>
      <xdr:colOff>38100</xdr:colOff>
      <xdr:row>56</xdr:row>
      <xdr:rowOff>160961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6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6038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43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94533</xdr:rowOff>
    </xdr:from>
    <xdr:to>
      <xdr:col>15</xdr:col>
      <xdr:colOff>101600</xdr:colOff>
      <xdr:row>57</xdr:row>
      <xdr:rowOff>24683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9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41210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47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47099</xdr:rowOff>
    </xdr:from>
    <xdr:to>
      <xdr:col>10</xdr:col>
      <xdr:colOff>165100</xdr:colOff>
      <xdr:row>56</xdr:row>
      <xdr:rowOff>148699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64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165226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42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60145</xdr:rowOff>
    </xdr:from>
    <xdr:to>
      <xdr:col>6</xdr:col>
      <xdr:colOff>38100</xdr:colOff>
      <xdr:row>56</xdr:row>
      <xdr:rowOff>161745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66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6822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43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8026</xdr:rowOff>
    </xdr:from>
    <xdr:to>
      <xdr:col>24</xdr:col>
      <xdr:colOff>63500</xdr:colOff>
      <xdr:row>77</xdr:row>
      <xdr:rowOff>50146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209676"/>
          <a:ext cx="838200" cy="4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108462</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6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50146</xdr:rowOff>
    </xdr:from>
    <xdr:to>
      <xdr:col>19</xdr:col>
      <xdr:colOff>177800</xdr:colOff>
      <xdr:row>77</xdr:row>
      <xdr:rowOff>101924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251796"/>
          <a:ext cx="889000" cy="5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58037</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9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18428</xdr:rowOff>
    </xdr:from>
    <xdr:to>
      <xdr:col>15</xdr:col>
      <xdr:colOff>50800</xdr:colOff>
      <xdr:row>77</xdr:row>
      <xdr:rowOff>101924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220078"/>
          <a:ext cx="889000" cy="8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51522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95752</xdr:rowOff>
    </xdr:from>
    <xdr:to>
      <xdr:col>10</xdr:col>
      <xdr:colOff>114300</xdr:colOff>
      <xdr:row>77</xdr:row>
      <xdr:rowOff>18428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125952"/>
          <a:ext cx="889000" cy="9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39095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2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128676</xdr:rowOff>
    </xdr:from>
    <xdr:to>
      <xdr:col>24</xdr:col>
      <xdr:colOff>114300</xdr:colOff>
      <xdr:row>77</xdr:row>
      <xdr:rowOff>58826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5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107103</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3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170796</xdr:rowOff>
    </xdr:from>
    <xdr:to>
      <xdr:col>20</xdr:col>
      <xdr:colOff>38100</xdr:colOff>
      <xdr:row>77</xdr:row>
      <xdr:rowOff>100946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0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92073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29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51124</xdr:rowOff>
    </xdr:from>
    <xdr:to>
      <xdr:col>15</xdr:col>
      <xdr:colOff>101600</xdr:colOff>
      <xdr:row>77</xdr:row>
      <xdr:rowOff>152724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5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143851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345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139078</xdr:rowOff>
    </xdr:from>
    <xdr:to>
      <xdr:col>10</xdr:col>
      <xdr:colOff>165100</xdr:colOff>
      <xdr:row>77</xdr:row>
      <xdr:rowOff>69228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16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60355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26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44952</xdr:rowOff>
    </xdr:from>
    <xdr:to>
      <xdr:col>6</xdr:col>
      <xdr:colOff>38100</xdr:colOff>
      <xdr:row>76</xdr:row>
      <xdr:rowOff>146552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07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163079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2850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106471</xdr:rowOff>
    </xdr:from>
    <xdr:to>
      <xdr:col>24</xdr:col>
      <xdr:colOff>63500</xdr:colOff>
      <xdr:row>98</xdr:row>
      <xdr:rowOff>11423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737121"/>
          <a:ext cx="838200" cy="7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170707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8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11423</xdr:rowOff>
    </xdr:from>
    <xdr:to>
      <xdr:col>19</xdr:col>
      <xdr:colOff>177800</xdr:colOff>
      <xdr:row>98</xdr:row>
      <xdr:rowOff>74271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813523"/>
          <a:ext cx="889000" cy="6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165617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28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60229</xdr:rowOff>
    </xdr:from>
    <xdr:to>
      <xdr:col>15</xdr:col>
      <xdr:colOff>50800</xdr:colOff>
      <xdr:row>98</xdr:row>
      <xdr:rowOff>74271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862329"/>
          <a:ext cx="8890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52951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60229</xdr:rowOff>
    </xdr:from>
    <xdr:to>
      <xdr:col>10</xdr:col>
      <xdr:colOff>114300</xdr:colOff>
      <xdr:row>98</xdr:row>
      <xdr:rowOff>71382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862329"/>
          <a:ext cx="889000" cy="1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56004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94947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55671</xdr:rowOff>
    </xdr:from>
    <xdr:to>
      <xdr:col>24</xdr:col>
      <xdr:colOff>114300</xdr:colOff>
      <xdr:row>97</xdr:row>
      <xdr:rowOff>157271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68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34098</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66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132073</xdr:rowOff>
    </xdr:from>
    <xdr:to>
      <xdr:col>20</xdr:col>
      <xdr:colOff>38100</xdr:colOff>
      <xdr:row>98</xdr:row>
      <xdr:rowOff>62223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76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53350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85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23471</xdr:rowOff>
    </xdr:from>
    <xdr:to>
      <xdr:col>15</xdr:col>
      <xdr:colOff>101600</xdr:colOff>
      <xdr:row>98</xdr:row>
      <xdr:rowOff>125071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8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116198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91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9429</xdr:rowOff>
    </xdr:from>
    <xdr:to>
      <xdr:col>10</xdr:col>
      <xdr:colOff>165100</xdr:colOff>
      <xdr:row>98</xdr:row>
      <xdr:rowOff>111029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81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102156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90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20582</xdr:rowOff>
    </xdr:from>
    <xdr:to>
      <xdr:col>6</xdr:col>
      <xdr:colOff>38100</xdr:colOff>
      <xdr:row>98</xdr:row>
      <xdr:rowOff>122182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82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113309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91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156795</xdr:rowOff>
    </xdr:from>
    <xdr:to>
      <xdr:col>55</xdr:col>
      <xdr:colOff>0</xdr:colOff>
      <xdr:row>38</xdr:row>
      <xdr:rowOff>26406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986095"/>
          <a:ext cx="838200" cy="55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92058</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749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26406</xdr:rowOff>
    </xdr:from>
    <xdr:to>
      <xdr:col>50</xdr:col>
      <xdr:colOff>114300</xdr:colOff>
      <xdr:row>38</xdr:row>
      <xdr:rowOff>27261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541506"/>
          <a:ext cx="889000" cy="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170337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17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24165</xdr:rowOff>
    </xdr:from>
    <xdr:to>
      <xdr:col>45</xdr:col>
      <xdr:colOff>177800</xdr:colOff>
      <xdr:row>38</xdr:row>
      <xdr:rowOff>27261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539265"/>
          <a:ext cx="889000" cy="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17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24165</xdr:rowOff>
    </xdr:from>
    <xdr:to>
      <xdr:col>41</xdr:col>
      <xdr:colOff>50800</xdr:colOff>
      <xdr:row>38</xdr:row>
      <xdr:rowOff>30626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539265"/>
          <a:ext cx="889000" cy="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9663</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1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170081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1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105995</xdr:rowOff>
    </xdr:from>
    <xdr:to>
      <xdr:col>55</xdr:col>
      <xdr:colOff>50800</xdr:colOff>
      <xdr:row>35</xdr:row>
      <xdr:rowOff>36145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93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47608</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876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147056</xdr:rowOff>
    </xdr:from>
    <xdr:to>
      <xdr:col>50</xdr:col>
      <xdr:colOff>165100</xdr:colOff>
      <xdr:row>38</xdr:row>
      <xdr:rowOff>77206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49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68333</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58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147911</xdr:rowOff>
    </xdr:from>
    <xdr:to>
      <xdr:col>46</xdr:col>
      <xdr:colOff>38100</xdr:colOff>
      <xdr:row>38</xdr:row>
      <xdr:rowOff>78060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4915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69188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58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144816</xdr:rowOff>
    </xdr:from>
    <xdr:to>
      <xdr:col>41</xdr:col>
      <xdr:colOff>101600</xdr:colOff>
      <xdr:row>38</xdr:row>
      <xdr:rowOff>74966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8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66092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58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151276</xdr:rowOff>
    </xdr:from>
    <xdr:to>
      <xdr:col>36</xdr:col>
      <xdr:colOff>165100</xdr:colOff>
      <xdr:row>38</xdr:row>
      <xdr:rowOff>81426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9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72553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5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35843</xdr:rowOff>
    </xdr:from>
    <xdr:to>
      <xdr:col>55</xdr:col>
      <xdr:colOff>0</xdr:colOff>
      <xdr:row>57</xdr:row>
      <xdr:rowOff>60577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808493"/>
          <a:ext cx="838200" cy="2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150017</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40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35843</xdr:rowOff>
    </xdr:from>
    <xdr:to>
      <xdr:col>50</xdr:col>
      <xdr:colOff>114300</xdr:colOff>
      <xdr:row>57</xdr:row>
      <xdr:rowOff>71687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808493"/>
          <a:ext cx="889000" cy="3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81169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3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35376</xdr:rowOff>
    </xdr:from>
    <xdr:to>
      <xdr:col>45</xdr:col>
      <xdr:colOff>177800</xdr:colOff>
      <xdr:row>57</xdr:row>
      <xdr:rowOff>71687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9808026"/>
          <a:ext cx="889000" cy="3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116620</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3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126240</xdr:rowOff>
    </xdr:from>
    <xdr:to>
      <xdr:col>41</xdr:col>
      <xdr:colOff>50800</xdr:colOff>
      <xdr:row>57</xdr:row>
      <xdr:rowOff>35376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727440"/>
          <a:ext cx="889000" cy="8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72693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33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113411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37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9777</xdr:rowOff>
    </xdr:from>
    <xdr:to>
      <xdr:col>55</xdr:col>
      <xdr:colOff>50800</xdr:colOff>
      <xdr:row>57</xdr:row>
      <xdr:rowOff>111377</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78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159654</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76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156493</xdr:rowOff>
    </xdr:from>
    <xdr:to>
      <xdr:col>50</xdr:col>
      <xdr:colOff>165100</xdr:colOff>
      <xdr:row>57</xdr:row>
      <xdr:rowOff>86643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75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77770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85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20887</xdr:rowOff>
    </xdr:from>
    <xdr:to>
      <xdr:col>46</xdr:col>
      <xdr:colOff>38100</xdr:colOff>
      <xdr:row>57</xdr:row>
      <xdr:rowOff>122487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79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113614</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88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156026</xdr:rowOff>
    </xdr:from>
    <xdr:to>
      <xdr:col>41</xdr:col>
      <xdr:colOff>101600</xdr:colOff>
      <xdr:row>57</xdr:row>
      <xdr:rowOff>86176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75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77303</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84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75440</xdr:rowOff>
    </xdr:from>
    <xdr:to>
      <xdr:col>36</xdr:col>
      <xdr:colOff>165100</xdr:colOff>
      <xdr:row>57</xdr:row>
      <xdr:rowOff>5590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67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168167</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76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56473</xdr:rowOff>
    </xdr:from>
    <xdr:to>
      <xdr:col>55</xdr:col>
      <xdr:colOff>0</xdr:colOff>
      <xdr:row>79</xdr:row>
      <xdr:rowOff>10035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429573"/>
          <a:ext cx="838200" cy="12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21758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223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43442</xdr:rowOff>
    </xdr:from>
    <xdr:to>
      <xdr:col>50</xdr:col>
      <xdr:colOff>114300</xdr:colOff>
      <xdr:row>78</xdr:row>
      <xdr:rowOff>56473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416542"/>
          <a:ext cx="889000" cy="1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100196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4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166478</xdr:rowOff>
    </xdr:from>
    <xdr:to>
      <xdr:col>45</xdr:col>
      <xdr:colOff>177800</xdr:colOff>
      <xdr:row>78</xdr:row>
      <xdr:rowOff>43442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368128"/>
          <a:ext cx="889000" cy="4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84481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164520</xdr:rowOff>
    </xdr:from>
    <xdr:to>
      <xdr:col>41</xdr:col>
      <xdr:colOff>50800</xdr:colOff>
      <xdr:row>77</xdr:row>
      <xdr:rowOff>166478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194720"/>
          <a:ext cx="889000" cy="17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59293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43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64862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4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130685</xdr:rowOff>
    </xdr:from>
    <xdr:to>
      <xdr:col>55</xdr:col>
      <xdr:colOff>50800</xdr:colOff>
      <xdr:row>79</xdr:row>
      <xdr:rowOff>60835</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45612</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1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5673</xdr:rowOff>
    </xdr:from>
    <xdr:to>
      <xdr:col>50</xdr:col>
      <xdr:colOff>165100</xdr:colOff>
      <xdr:row>78</xdr:row>
      <xdr:rowOff>107273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37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123800</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15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164092</xdr:rowOff>
    </xdr:from>
    <xdr:to>
      <xdr:col>46</xdr:col>
      <xdr:colOff>38100</xdr:colOff>
      <xdr:row>78</xdr:row>
      <xdr:rowOff>94242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36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85369</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45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115678</xdr:rowOff>
    </xdr:from>
    <xdr:to>
      <xdr:col>41</xdr:col>
      <xdr:colOff>101600</xdr:colOff>
      <xdr:row>78</xdr:row>
      <xdr:rowOff>45828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31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62355</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09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113720</xdr:rowOff>
    </xdr:from>
    <xdr:to>
      <xdr:col>36</xdr:col>
      <xdr:colOff>165100</xdr:colOff>
      <xdr:row>77</xdr:row>
      <xdr:rowOff>43870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14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60396</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291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41783</xdr:rowOff>
    </xdr:from>
    <xdr:to>
      <xdr:col>55</xdr:col>
      <xdr:colOff>0</xdr:colOff>
      <xdr:row>98</xdr:row>
      <xdr:rowOff>92036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843883"/>
          <a:ext cx="838200" cy="5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160647</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44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92036</xdr:rowOff>
    </xdr:from>
    <xdr:to>
      <xdr:col>50</xdr:col>
      <xdr:colOff>114300</xdr:colOff>
      <xdr:row>98</xdr:row>
      <xdr:rowOff>93027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894136"/>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82263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37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75185</xdr:rowOff>
    </xdr:from>
    <xdr:to>
      <xdr:col>45</xdr:col>
      <xdr:colOff>177800</xdr:colOff>
      <xdr:row>98</xdr:row>
      <xdr:rowOff>93027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877285"/>
          <a:ext cx="889000" cy="1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156354</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4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75185</xdr:rowOff>
    </xdr:from>
    <xdr:to>
      <xdr:col>41</xdr:col>
      <xdr:colOff>50800</xdr:colOff>
      <xdr:row>98</xdr:row>
      <xdr:rowOff>152260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6972300" y="16877285"/>
          <a:ext cx="889000" cy="7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113098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147527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162433</xdr:rowOff>
    </xdr:from>
    <xdr:to>
      <xdr:col>55</xdr:col>
      <xdr:colOff>50800</xdr:colOff>
      <xdr:row>98</xdr:row>
      <xdr:rowOff>92583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79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140860</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77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41236</xdr:rowOff>
    </xdr:from>
    <xdr:to>
      <xdr:col>50</xdr:col>
      <xdr:colOff>165100</xdr:colOff>
      <xdr:row>98</xdr:row>
      <xdr:rowOff>142836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84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133963</xdr:rowOff>
    </xdr:from>
    <xdr:ext cx="469744"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04428" y="1693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42227</xdr:rowOff>
    </xdr:from>
    <xdr:to>
      <xdr:col>46</xdr:col>
      <xdr:colOff>38100</xdr:colOff>
      <xdr:row>98</xdr:row>
      <xdr:rowOff>143827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84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134954</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15428" y="1693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24385</xdr:rowOff>
    </xdr:from>
    <xdr:to>
      <xdr:col>41</xdr:col>
      <xdr:colOff>101600</xdr:colOff>
      <xdr:row>98</xdr:row>
      <xdr:rowOff>125985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82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117112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91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101460</xdr:rowOff>
    </xdr:from>
    <xdr:to>
      <xdr:col>36</xdr:col>
      <xdr:colOff>165100</xdr:colOff>
      <xdr:row>99</xdr:row>
      <xdr:rowOff>31610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90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22737</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37428" y="169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104062</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106085</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137225</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52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36406</xdr:rowOff>
    </xdr:from>
    <xdr:to>
      <xdr:col>85</xdr:col>
      <xdr:colOff>127000</xdr:colOff>
      <xdr:row>77</xdr:row>
      <xdr:rowOff>38725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3238056"/>
          <a:ext cx="838200" cy="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75577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34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13757</xdr:rowOff>
    </xdr:from>
    <xdr:to>
      <xdr:col>81</xdr:col>
      <xdr:colOff>50800</xdr:colOff>
      <xdr:row>77</xdr:row>
      <xdr:rowOff>36406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215407"/>
          <a:ext cx="889000" cy="2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163430</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13757</xdr:rowOff>
    </xdr:from>
    <xdr:to>
      <xdr:col>76</xdr:col>
      <xdr:colOff>114300</xdr:colOff>
      <xdr:row>77</xdr:row>
      <xdr:rowOff>19261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215407"/>
          <a:ext cx="889000" cy="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155902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19261</xdr:rowOff>
    </xdr:from>
    <xdr:to>
      <xdr:col>71</xdr:col>
      <xdr:colOff>177800</xdr:colOff>
      <xdr:row>77</xdr:row>
      <xdr:rowOff>29204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220911"/>
          <a:ext cx="889000" cy="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159413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162189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159375</xdr:rowOff>
    </xdr:from>
    <xdr:to>
      <xdr:col>85</xdr:col>
      <xdr:colOff>177800</xdr:colOff>
      <xdr:row>77</xdr:row>
      <xdr:rowOff>89525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1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137802</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6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157056</xdr:rowOff>
    </xdr:from>
    <xdr:to>
      <xdr:col>81</xdr:col>
      <xdr:colOff>101600</xdr:colOff>
      <xdr:row>77</xdr:row>
      <xdr:rowOff>87206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18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78333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27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134407</xdr:rowOff>
    </xdr:from>
    <xdr:to>
      <xdr:col>76</xdr:col>
      <xdr:colOff>165100</xdr:colOff>
      <xdr:row>77</xdr:row>
      <xdr:rowOff>64557</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1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55684</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25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139911</xdr:rowOff>
    </xdr:from>
    <xdr:to>
      <xdr:col>72</xdr:col>
      <xdr:colOff>38100</xdr:colOff>
      <xdr:row>77</xdr:row>
      <xdr:rowOff>70061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17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61188</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26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149854</xdr:rowOff>
    </xdr:from>
    <xdr:to>
      <xdr:col>67</xdr:col>
      <xdr:colOff>101600</xdr:colOff>
      <xdr:row>77</xdr:row>
      <xdr:rowOff>80004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18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71131</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27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61838</xdr:rowOff>
    </xdr:from>
    <xdr:to>
      <xdr:col>85</xdr:col>
      <xdr:colOff>127000</xdr:colOff>
      <xdr:row>98</xdr:row>
      <xdr:rowOff>137223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6863938"/>
          <a:ext cx="838200" cy="7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129956</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589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61838</xdr:rowOff>
    </xdr:from>
    <xdr:to>
      <xdr:col>81</xdr:col>
      <xdr:colOff>50800</xdr:colOff>
      <xdr:row>98</xdr:row>
      <xdr:rowOff>136125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863938"/>
          <a:ext cx="889000" cy="7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93578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55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133272</xdr:rowOff>
    </xdr:from>
    <xdr:to>
      <xdr:col>76</xdr:col>
      <xdr:colOff>114300</xdr:colOff>
      <xdr:row>98</xdr:row>
      <xdr:rowOff>136125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935372"/>
          <a:ext cx="889000" cy="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133272</xdr:rowOff>
    </xdr:from>
    <xdr:to>
      <xdr:col>71</xdr:col>
      <xdr:colOff>177800</xdr:colOff>
      <xdr:row>98</xdr:row>
      <xdr:rowOff>136381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6935372"/>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59434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5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78627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5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86423</xdr:rowOff>
    </xdr:from>
    <xdr:to>
      <xdr:col>85</xdr:col>
      <xdr:colOff>177800</xdr:colOff>
      <xdr:row>99</xdr:row>
      <xdr:rowOff>16573</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88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1350</xdr:rowOff>
    </xdr:from>
    <xdr:ext cx="378565"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803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11038</xdr:rowOff>
    </xdr:from>
    <xdr:to>
      <xdr:col>81</xdr:col>
      <xdr:colOff>101600</xdr:colOff>
      <xdr:row>98</xdr:row>
      <xdr:rowOff>112638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81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103765</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46428" y="1690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85325</xdr:rowOff>
    </xdr:from>
    <xdr:to>
      <xdr:col>76</xdr:col>
      <xdr:colOff>165100</xdr:colOff>
      <xdr:row>99</xdr:row>
      <xdr:rowOff>15475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8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6602</xdr:rowOff>
    </xdr:from>
    <xdr:ext cx="378565"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3017" y="16980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82472</xdr:rowOff>
    </xdr:from>
    <xdr:to>
      <xdr:col>72</xdr:col>
      <xdr:colOff>38100</xdr:colOff>
      <xdr:row>99</xdr:row>
      <xdr:rowOff>12622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88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3749</xdr:rowOff>
    </xdr:from>
    <xdr:ext cx="378565"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4017" y="16977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85581</xdr:rowOff>
    </xdr:from>
    <xdr:to>
      <xdr:col>67</xdr:col>
      <xdr:colOff>101600</xdr:colOff>
      <xdr:row>99</xdr:row>
      <xdr:rowOff>15731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88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6858</xdr:rowOff>
    </xdr:from>
    <xdr:ext cx="378565"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625017" y="16980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5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44374</xdr:rowOff>
    </xdr:from>
    <xdr:to>
      <xdr:col>111</xdr:col>
      <xdr:colOff>177800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10159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9288</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44297</xdr:rowOff>
    </xdr:from>
    <xdr:to>
      <xdr:col>107</xdr:col>
      <xdr:colOff>50800</xdr:colOff>
      <xdr:row>59</xdr:row>
      <xdr:rowOff>44374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159847"/>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6621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44145</xdr:rowOff>
    </xdr:from>
    <xdr:to>
      <xdr:col>102</xdr:col>
      <xdr:colOff>114300</xdr:colOff>
      <xdr:row>59</xdr:row>
      <xdr:rowOff>44297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159695"/>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7611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166717</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7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165024</xdr:rowOff>
    </xdr:from>
    <xdr:to>
      <xdr:col>107</xdr:col>
      <xdr:colOff>101600</xdr:colOff>
      <xdr:row>59</xdr:row>
      <xdr:rowOff>95174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10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86301</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309650" y="10201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164947</xdr:rowOff>
    </xdr:from>
    <xdr:to>
      <xdr:col>102</xdr:col>
      <xdr:colOff>165100</xdr:colOff>
      <xdr:row>59</xdr:row>
      <xdr:rowOff>95097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10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86224</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420650" y="1020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164795</xdr:rowOff>
    </xdr:from>
    <xdr:to>
      <xdr:col>98</xdr:col>
      <xdr:colOff>38100</xdr:colOff>
      <xdr:row>59</xdr:row>
      <xdr:rowOff>94945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1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86072</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531650" y="10201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90940</xdr:rowOff>
    </xdr:from>
    <xdr:to>
      <xdr:col>116</xdr:col>
      <xdr:colOff>63500</xdr:colOff>
      <xdr:row>77</xdr:row>
      <xdr:rowOff>140638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1323300" y="13121140"/>
          <a:ext cx="838200" cy="22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58970</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90940</xdr:rowOff>
    </xdr:from>
    <xdr:to>
      <xdr:col>111</xdr:col>
      <xdr:colOff>177800</xdr:colOff>
      <xdr:row>76</xdr:row>
      <xdr:rowOff>116794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121140"/>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116364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80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116794</xdr:rowOff>
    </xdr:from>
    <xdr:to>
      <xdr:col>107</xdr:col>
      <xdr:colOff>50800</xdr:colOff>
      <xdr:row>76</xdr:row>
      <xdr:rowOff>155108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146994"/>
          <a:ext cx="889000" cy="3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85114</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155108</xdr:rowOff>
    </xdr:from>
    <xdr:to>
      <xdr:col>102</xdr:col>
      <xdr:colOff>114300</xdr:colOff>
      <xdr:row>77</xdr:row>
      <xdr:rowOff>14404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185308"/>
          <a:ext cx="889000" cy="3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45293</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45841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89838</xdr:rowOff>
    </xdr:from>
    <xdr:to>
      <xdr:col>116</xdr:col>
      <xdr:colOff>114300</xdr:colOff>
      <xdr:row>78</xdr:row>
      <xdr:rowOff>19988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29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4765</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20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40140</xdr:rowOff>
    </xdr:from>
    <xdr:to>
      <xdr:col>112</xdr:col>
      <xdr:colOff>38100</xdr:colOff>
      <xdr:row>76</xdr:row>
      <xdr:rowOff>141740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07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132867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65994</xdr:rowOff>
    </xdr:from>
    <xdr:to>
      <xdr:col>107</xdr:col>
      <xdr:colOff>101600</xdr:colOff>
      <xdr:row>76</xdr:row>
      <xdr:rowOff>167594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09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158721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18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104308</xdr:rowOff>
    </xdr:from>
    <xdr:to>
      <xdr:col>102</xdr:col>
      <xdr:colOff>165100</xdr:colOff>
      <xdr:row>77</xdr:row>
      <xdr:rowOff>34458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1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25585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22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135054</xdr:rowOff>
    </xdr:from>
    <xdr:to>
      <xdr:col>98</xdr:col>
      <xdr:colOff>38100</xdr:colOff>
      <xdr:row>77</xdr:row>
      <xdr:rowOff>65204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16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56331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25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●人件費については、前年度に比べ増加し住民一人当たり</a:t>
          </a:r>
          <a:r>
            <a:rPr kumimoji="1" lang="en-US" altLang="ja-JP" sz="1200">
              <a:latin typeface="ＭＳ Ｐゴシック" panose="020B0600070205080204" pitchFamily="50" charset="-128"/>
              <a:ea typeface="ＭＳ Ｐゴシック" panose="020B0600070205080204" pitchFamily="50" charset="-128"/>
            </a:rPr>
            <a:t>58,939</a:t>
          </a:r>
          <a:r>
            <a:rPr kumimoji="1" lang="ja-JP" altLang="en-US" sz="1200">
              <a:latin typeface="ＭＳ Ｐゴシック" panose="020B0600070205080204" pitchFamily="50" charset="-128"/>
              <a:ea typeface="ＭＳ Ｐゴシック" panose="020B0600070205080204" pitchFamily="50" charset="-128"/>
            </a:rPr>
            <a:t>円となった。近年、類似団体平均と比べて低い水準にあるものの、今後も適切な人員配置を実施し、事務の効率化と円滑な行政サービスを提供していく必要がある。●物件費については、住民一人当たり</a:t>
          </a:r>
          <a:r>
            <a:rPr kumimoji="1" lang="en-US" altLang="ja-JP" sz="1200">
              <a:latin typeface="ＭＳ Ｐゴシック" panose="020B0600070205080204" pitchFamily="50" charset="-128"/>
              <a:ea typeface="ＭＳ Ｐゴシック" panose="020B0600070205080204" pitchFamily="50" charset="-128"/>
            </a:rPr>
            <a:t>64,552</a:t>
          </a:r>
          <a:r>
            <a:rPr kumimoji="1" lang="ja-JP" altLang="en-US" sz="1200">
              <a:latin typeface="ＭＳ Ｐゴシック" panose="020B0600070205080204" pitchFamily="50" charset="-128"/>
              <a:ea typeface="ＭＳ Ｐゴシック" panose="020B0600070205080204" pitchFamily="50" charset="-128"/>
            </a:rPr>
            <a:t>円となっており、類似団体と比較して一人当たりのコストが高い状況にある。町保有施設が多いことによるものであるが、今後も実施可能な部分については民間委託の実施を進めていく。●扶助費については、類似団体平均値と比較すると住民一人当たりのコストが</a:t>
          </a:r>
          <a:r>
            <a:rPr kumimoji="1" lang="en-US" altLang="ja-JP" sz="1200">
              <a:latin typeface="ＭＳ Ｐゴシック" panose="020B0600070205080204" pitchFamily="50" charset="-128"/>
              <a:ea typeface="ＭＳ Ｐゴシック" panose="020B0600070205080204" pitchFamily="50" charset="-128"/>
            </a:rPr>
            <a:t>15,356</a:t>
          </a:r>
          <a:r>
            <a:rPr kumimoji="1" lang="ja-JP" altLang="en-US" sz="1200">
              <a:latin typeface="ＭＳ Ｐゴシック" panose="020B0600070205080204" pitchFamily="50" charset="-128"/>
              <a:ea typeface="ＭＳ Ｐゴシック" panose="020B0600070205080204" pitchFamily="50" charset="-128"/>
            </a:rPr>
            <a:t>円低くなったが、本年度は前年度に比べ</a:t>
          </a:r>
          <a:r>
            <a:rPr kumimoji="1" lang="en-US" altLang="ja-JP" sz="1200">
              <a:latin typeface="ＭＳ Ｐゴシック" panose="020B0600070205080204" pitchFamily="50" charset="-128"/>
              <a:ea typeface="ＭＳ Ｐゴシック" panose="020B0600070205080204" pitchFamily="50" charset="-128"/>
            </a:rPr>
            <a:t>8.4</a:t>
          </a:r>
          <a:r>
            <a:rPr kumimoji="1" lang="ja-JP" altLang="en-US" sz="1200">
              <a:latin typeface="ＭＳ Ｐゴシック" panose="020B0600070205080204" pitchFamily="50" charset="-128"/>
              <a:ea typeface="ＭＳ Ｐゴシック" panose="020B0600070205080204" pitchFamily="50" charset="-128"/>
            </a:rPr>
            <a:t>％増加した。保育所運営委託事業、子育て世帯への臨時特別給付金給付事業等の増加によるものである。今後、社会保障関連経費が増加することは必至であり、特に町単独の扶助費は、その効果と必要性を常に検証し見直しを図ることにより抑制に努める。●補助費等については、類似団体平均値を下回ったものの、特別定額給付金給付事業、プレミアム付商品券発行事業等の増加及び下水道事業の公営企業会計移行に伴い、繰出金を補助費へ振替えたことにより、前年度に比べ大幅に増加した。今後も、各種団体等への単独補助金については、常にその必要性とその効果を検証しながら事業の見直しを進める。●普通建設事業費については、新規整備で前年度比</a:t>
          </a:r>
          <a:r>
            <a:rPr kumimoji="1" lang="en-US" altLang="ja-JP" sz="1200">
              <a:latin typeface="ＭＳ Ｐゴシック" panose="020B0600070205080204" pitchFamily="50" charset="-128"/>
              <a:ea typeface="ＭＳ Ｐゴシック" panose="020B0600070205080204" pitchFamily="50" charset="-128"/>
            </a:rPr>
            <a:t>58.5</a:t>
          </a:r>
          <a:r>
            <a:rPr kumimoji="1" lang="ja-JP" altLang="en-US" sz="1200">
              <a:latin typeface="ＭＳ Ｐゴシック" panose="020B0600070205080204" pitchFamily="50" charset="-128"/>
              <a:ea typeface="ＭＳ Ｐゴシック" panose="020B0600070205080204" pitchFamily="50" charset="-128"/>
            </a:rPr>
            <a:t>％減、更新整備で前年度比</a:t>
          </a:r>
          <a:r>
            <a:rPr kumimoji="1" lang="en-US" altLang="ja-JP" sz="1200">
              <a:latin typeface="ＭＳ Ｐゴシック" panose="020B0600070205080204" pitchFamily="50" charset="-128"/>
              <a:ea typeface="ＭＳ Ｐゴシック" panose="020B0600070205080204" pitchFamily="50" charset="-128"/>
            </a:rPr>
            <a:t>40.6</a:t>
          </a:r>
          <a:r>
            <a:rPr kumimoji="1" lang="ja-JP" altLang="en-US" sz="1200">
              <a:latin typeface="ＭＳ Ｐゴシック" panose="020B0600070205080204" pitchFamily="50" charset="-128"/>
              <a:ea typeface="ＭＳ Ｐゴシック" panose="020B0600070205080204" pitchFamily="50" charset="-128"/>
            </a:rPr>
            <a:t>％増となった。今後は、「公共施設等総合管理計画」に基づく「個別施設計画」により、限られた財源のなかで公共施設の配置・管理等に努める。●公債費については、前年度比</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％減となり類似団体平均よりは低いものの、近年は</a:t>
          </a:r>
          <a:r>
            <a:rPr kumimoji="1" lang="en-US" altLang="ja-JP" sz="1200">
              <a:latin typeface="ＭＳ Ｐゴシック" panose="020B0600070205080204" pitchFamily="50" charset="-128"/>
              <a:ea typeface="ＭＳ Ｐゴシック" panose="020B0600070205080204" pitchFamily="50" charset="-128"/>
            </a:rPr>
            <a:t>25,000</a:t>
          </a:r>
          <a:r>
            <a:rPr kumimoji="1" lang="ja-JP" altLang="en-US" sz="1200">
              <a:latin typeface="ＭＳ Ｐゴシック" panose="020B0600070205080204" pitchFamily="50" charset="-128"/>
              <a:ea typeface="ＭＳ Ｐゴシック" panose="020B0600070205080204" pitchFamily="50" charset="-128"/>
            </a:rPr>
            <a:t>円前後を推移している。●積立金については、類似団体平均、全国平均、群馬県平均を大幅に下回っており、前年度比</a:t>
          </a:r>
          <a:r>
            <a:rPr kumimoji="1" lang="en-US" altLang="ja-JP" sz="1200">
              <a:latin typeface="ＭＳ Ｐゴシック" panose="020B0600070205080204" pitchFamily="50" charset="-128"/>
              <a:ea typeface="ＭＳ Ｐゴシック" panose="020B0600070205080204" pitchFamily="50" charset="-128"/>
            </a:rPr>
            <a:t>96.8</a:t>
          </a:r>
          <a:r>
            <a:rPr kumimoji="1" lang="ja-JP" altLang="en-US" sz="1200">
              <a:latin typeface="ＭＳ Ｐゴシック" panose="020B0600070205080204" pitchFamily="50" charset="-128"/>
              <a:ea typeface="ＭＳ Ｐゴシック" panose="020B0600070205080204" pitchFamily="50" charset="-128"/>
            </a:rPr>
            <a:t>％減となった。財政調整基金のほか、ふるさと創生基金、学校教育施設整備基金の積立金減少によるものである。●繰出金については、下水道事業の公営企業会計移行に伴い、繰出金を補助費へ振替えたこと等により前年度比</a:t>
          </a:r>
          <a:r>
            <a:rPr kumimoji="1" lang="en-US" altLang="ja-JP" sz="1200">
              <a:latin typeface="ＭＳ Ｐゴシック" panose="020B0600070205080204" pitchFamily="50" charset="-128"/>
              <a:ea typeface="ＭＳ Ｐゴシック" panose="020B0600070205080204" pitchFamily="50" charset="-128"/>
            </a:rPr>
            <a:t>26.1</a:t>
          </a:r>
          <a:r>
            <a:rPr kumimoji="1" lang="ja-JP" altLang="en-US" sz="1200">
              <a:latin typeface="ＭＳ Ｐゴシック" panose="020B0600070205080204" pitchFamily="50" charset="-128"/>
              <a:ea typeface="ＭＳ Ｐゴシック" panose="020B0600070205080204" pitchFamily="50" charset="-128"/>
            </a:rPr>
            <a:t>％減となった。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群馬県玉村町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36,298
35,251
25.78
15,908,472
15,005,908
831,839
7,600,953
9,415,874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159512</xdr:rowOff>
    </xdr:from>
    <xdr:to>
      <xdr:col>24</xdr:col>
      <xdr:colOff>63500</xdr:colOff>
      <xdr:row>38</xdr:row>
      <xdr:rowOff>20828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503162"/>
          <a:ext cx="8382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53865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3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159512</xdr:rowOff>
    </xdr:from>
    <xdr:to>
      <xdr:col>19</xdr:col>
      <xdr:colOff>177800</xdr:colOff>
      <xdr:row>37</xdr:row>
      <xdr:rowOff>161798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50316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107967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66548</xdr:rowOff>
    </xdr:from>
    <xdr:to>
      <xdr:col>15</xdr:col>
      <xdr:colOff>50800</xdr:colOff>
      <xdr:row>37</xdr:row>
      <xdr:rowOff>161798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410198"/>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111777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37211</xdr:rowOff>
    </xdr:from>
    <xdr:to>
      <xdr:col>10</xdr:col>
      <xdr:colOff>114300</xdr:colOff>
      <xdr:row>37</xdr:row>
      <xdr:rowOff>66548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09411"/>
          <a:ext cx="889000" cy="20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102633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95013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141478</xdr:rowOff>
    </xdr:from>
    <xdr:to>
      <xdr:col>24</xdr:col>
      <xdr:colOff>114300</xdr:colOff>
      <xdr:row>38</xdr:row>
      <xdr:rowOff>71628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8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56405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0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108712</xdr:rowOff>
    </xdr:from>
    <xdr:to>
      <xdr:col>20</xdr:col>
      <xdr:colOff>38100</xdr:colOff>
      <xdr:row>38</xdr:row>
      <xdr:rowOff>38862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5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29989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110998</xdr:rowOff>
    </xdr:from>
    <xdr:to>
      <xdr:col>15</xdr:col>
      <xdr:colOff>101600</xdr:colOff>
      <xdr:row>38</xdr:row>
      <xdr:rowOff>41148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5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32275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4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15748</xdr:rowOff>
    </xdr:from>
    <xdr:to>
      <xdr:col>10</xdr:col>
      <xdr:colOff>165100</xdr:colOff>
      <xdr:row>37</xdr:row>
      <xdr:rowOff>117348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35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108475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45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157861</xdr:rowOff>
    </xdr:from>
    <xdr:to>
      <xdr:col>6</xdr:col>
      <xdr:colOff>38100</xdr:colOff>
      <xdr:row>36</xdr:row>
      <xdr:rowOff>88011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5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79138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5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34316</xdr:rowOff>
    </xdr:from>
    <xdr:to>
      <xdr:col>24</xdr:col>
      <xdr:colOff>63500</xdr:colOff>
      <xdr:row>58</xdr:row>
      <xdr:rowOff>47319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635516"/>
          <a:ext cx="838200" cy="35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90513</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348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47319</xdr:rowOff>
    </xdr:from>
    <xdr:to>
      <xdr:col>19</xdr:col>
      <xdr:colOff>177800</xdr:colOff>
      <xdr:row>58</xdr:row>
      <xdr:rowOff>75715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91419"/>
          <a:ext cx="889000" cy="2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77186</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68297</xdr:rowOff>
    </xdr:from>
    <xdr:to>
      <xdr:col>15</xdr:col>
      <xdr:colOff>50800</xdr:colOff>
      <xdr:row>58</xdr:row>
      <xdr:rowOff>75715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12397"/>
          <a:ext cx="889000" cy="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68297</xdr:rowOff>
    </xdr:from>
    <xdr:to>
      <xdr:col>10</xdr:col>
      <xdr:colOff>114300</xdr:colOff>
      <xdr:row>58</xdr:row>
      <xdr:rowOff>78679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12397"/>
          <a:ext cx="889000" cy="10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65451</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78115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7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154966</xdr:rowOff>
    </xdr:from>
    <xdr:to>
      <xdr:col>24</xdr:col>
      <xdr:colOff>114300</xdr:colOff>
      <xdr:row>56</xdr:row>
      <xdr:rowOff>85116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58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69893</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499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167969</xdr:rowOff>
    </xdr:from>
    <xdr:to>
      <xdr:col>20</xdr:col>
      <xdr:colOff>38100</xdr:colOff>
      <xdr:row>58</xdr:row>
      <xdr:rowOff>98119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4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89246</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3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24915</xdr:rowOff>
    </xdr:from>
    <xdr:to>
      <xdr:col>15</xdr:col>
      <xdr:colOff>101600</xdr:colOff>
      <xdr:row>58</xdr:row>
      <xdr:rowOff>126515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6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117642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6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17497</xdr:rowOff>
    </xdr:from>
    <xdr:to>
      <xdr:col>10</xdr:col>
      <xdr:colOff>165100</xdr:colOff>
      <xdr:row>58</xdr:row>
      <xdr:rowOff>119097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6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110224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5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27879</xdr:rowOff>
    </xdr:from>
    <xdr:to>
      <xdr:col>6</xdr:col>
      <xdr:colOff>38100</xdr:colOff>
      <xdr:row>58</xdr:row>
      <xdr:rowOff>129479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7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120606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6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98879</xdr:rowOff>
    </xdr:from>
    <xdr:to>
      <xdr:col>24</xdr:col>
      <xdr:colOff>63500</xdr:colOff>
      <xdr:row>77</xdr:row>
      <xdr:rowOff>160372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300529"/>
          <a:ext cx="838200" cy="6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90223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48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160372</xdr:rowOff>
    </xdr:from>
    <xdr:to>
      <xdr:col>19</xdr:col>
      <xdr:colOff>177800</xdr:colOff>
      <xdr:row>78</xdr:row>
      <xdr:rowOff>90692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62022"/>
          <a:ext cx="889000" cy="10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77389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3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85936</xdr:rowOff>
    </xdr:from>
    <xdr:to>
      <xdr:col>15</xdr:col>
      <xdr:colOff>50800</xdr:colOff>
      <xdr:row>78</xdr:row>
      <xdr:rowOff>90692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459036"/>
          <a:ext cx="889000" cy="4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141321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0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85936</xdr:rowOff>
    </xdr:from>
    <xdr:to>
      <xdr:col>10</xdr:col>
      <xdr:colOff>114300</xdr:colOff>
      <xdr:row>78</xdr:row>
      <xdr:rowOff>126811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59036"/>
          <a:ext cx="889000" cy="40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133276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161275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48079</xdr:rowOff>
    </xdr:from>
    <xdr:to>
      <xdr:col>24</xdr:col>
      <xdr:colOff>114300</xdr:colOff>
      <xdr:row>77</xdr:row>
      <xdr:rowOff>149679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4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26506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2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109572</xdr:rowOff>
    </xdr:from>
    <xdr:to>
      <xdr:col>20</xdr:col>
      <xdr:colOff>38100</xdr:colOff>
      <xdr:row>78</xdr:row>
      <xdr:rowOff>39722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31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30849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403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39892</xdr:rowOff>
    </xdr:from>
    <xdr:to>
      <xdr:col>15</xdr:col>
      <xdr:colOff>101600</xdr:colOff>
      <xdr:row>78</xdr:row>
      <xdr:rowOff>141492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132619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505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35136</xdr:rowOff>
    </xdr:from>
    <xdr:to>
      <xdr:col>10</xdr:col>
      <xdr:colOff>165100</xdr:colOff>
      <xdr:row>78</xdr:row>
      <xdr:rowOff>136736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127863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76011</xdr:rowOff>
    </xdr:from>
    <xdr:to>
      <xdr:col>6</xdr:col>
      <xdr:colOff>38100</xdr:colOff>
      <xdr:row>79</xdr:row>
      <xdr:rowOff>6161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4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168738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4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19038</xdr:rowOff>
    </xdr:from>
    <xdr:to>
      <xdr:col>24</xdr:col>
      <xdr:colOff>63500</xdr:colOff>
      <xdr:row>97</xdr:row>
      <xdr:rowOff>54508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49688"/>
          <a:ext cx="838200" cy="3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94276</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8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54508</xdr:rowOff>
    </xdr:from>
    <xdr:to>
      <xdr:col>19</xdr:col>
      <xdr:colOff>177800</xdr:colOff>
      <xdr:row>97</xdr:row>
      <xdr:rowOff>74422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85158"/>
          <a:ext cx="889000" cy="1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48874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3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74422</xdr:rowOff>
    </xdr:from>
    <xdr:to>
      <xdr:col>15</xdr:col>
      <xdr:colOff>50800</xdr:colOff>
      <xdr:row>97</xdr:row>
      <xdr:rowOff>75527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05072"/>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58196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71196</xdr:rowOff>
    </xdr:from>
    <xdr:to>
      <xdr:col>10</xdr:col>
      <xdr:colOff>114300</xdr:colOff>
      <xdr:row>97</xdr:row>
      <xdr:rowOff>75527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701846"/>
          <a:ext cx="889000" cy="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28134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139688</xdr:rowOff>
    </xdr:from>
    <xdr:to>
      <xdr:col>24</xdr:col>
      <xdr:colOff>114300</xdr:colOff>
      <xdr:row>97</xdr:row>
      <xdr:rowOff>69838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9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54615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1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3708</xdr:rowOff>
    </xdr:from>
    <xdr:to>
      <xdr:col>20</xdr:col>
      <xdr:colOff>38100</xdr:colOff>
      <xdr:row>97</xdr:row>
      <xdr:rowOff>105308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3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96435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2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23622</xdr:rowOff>
    </xdr:from>
    <xdr:to>
      <xdr:col>15</xdr:col>
      <xdr:colOff>101600</xdr:colOff>
      <xdr:row>97</xdr:row>
      <xdr:rowOff>125222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5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116349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4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24727</xdr:rowOff>
    </xdr:from>
    <xdr:to>
      <xdr:col>10</xdr:col>
      <xdr:colOff>165100</xdr:colOff>
      <xdr:row>97</xdr:row>
      <xdr:rowOff>126327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5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117454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74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20396</xdr:rowOff>
    </xdr:from>
    <xdr:to>
      <xdr:col>6</xdr:col>
      <xdr:colOff>38100</xdr:colOff>
      <xdr:row>97</xdr:row>
      <xdr:rowOff>121996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5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113123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4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162560</xdr:rowOff>
    </xdr:from>
    <xdr:to>
      <xdr:col>55</xdr:col>
      <xdr:colOff>0</xdr:colOff>
      <xdr:row>38</xdr:row>
      <xdr:rowOff>82550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163310"/>
          <a:ext cx="8382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35196</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162560</xdr:rowOff>
    </xdr:from>
    <xdr:to>
      <xdr:col>50</xdr:col>
      <xdr:colOff>114300</xdr:colOff>
      <xdr:row>38</xdr:row>
      <xdr:rowOff>71882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163310"/>
          <a:ext cx="889000" cy="42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90187</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71882</xdr:rowOff>
    </xdr:from>
    <xdr:to>
      <xdr:col>45</xdr:col>
      <xdr:colOff>177800</xdr:colOff>
      <xdr:row>38</xdr:row>
      <xdr:rowOff>77216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586982"/>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125112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29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77216</xdr:rowOff>
    </xdr:from>
    <xdr:to>
      <xdr:col>41</xdr:col>
      <xdr:colOff>50800</xdr:colOff>
      <xdr:row>38</xdr:row>
      <xdr:rowOff>79502</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59231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102252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103776</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31750</xdr:rowOff>
    </xdr:from>
    <xdr:to>
      <xdr:col>55</xdr:col>
      <xdr:colOff>50800</xdr:colOff>
      <xdr:row>38</xdr:row>
      <xdr:rowOff>133350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4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10177</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25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111760</xdr:rowOff>
    </xdr:from>
    <xdr:to>
      <xdr:col>50</xdr:col>
      <xdr:colOff>165100</xdr:colOff>
      <xdr:row>36</xdr:row>
      <xdr:rowOff>41910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11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58437</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5887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21082</xdr:rowOff>
    </xdr:from>
    <xdr:to>
      <xdr:col>46</xdr:col>
      <xdr:colOff>38100</xdr:colOff>
      <xdr:row>38</xdr:row>
      <xdr:rowOff>122682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3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113809</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628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26416</xdr:rowOff>
    </xdr:from>
    <xdr:to>
      <xdr:col>41</xdr:col>
      <xdr:colOff>101600</xdr:colOff>
      <xdr:row>38</xdr:row>
      <xdr:rowOff>128016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4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119143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634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28702</xdr:rowOff>
    </xdr:from>
    <xdr:to>
      <xdr:col>36</xdr:col>
      <xdr:colOff>165100</xdr:colOff>
      <xdr:row>38</xdr:row>
      <xdr:rowOff>130302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4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121429</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636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74797</xdr:rowOff>
    </xdr:from>
    <xdr:to>
      <xdr:col>55</xdr:col>
      <xdr:colOff>0</xdr:colOff>
      <xdr:row>58</xdr:row>
      <xdr:rowOff>93980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018897"/>
          <a:ext cx="838200" cy="1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157249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58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93980</xdr:rowOff>
    </xdr:from>
    <xdr:to>
      <xdr:col>50</xdr:col>
      <xdr:colOff>114300</xdr:colOff>
      <xdr:row>58</xdr:row>
      <xdr:rowOff>110115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038080"/>
          <a:ext cx="889000" cy="1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89222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77788</xdr:rowOff>
    </xdr:from>
    <xdr:to>
      <xdr:col>45</xdr:col>
      <xdr:colOff>177800</xdr:colOff>
      <xdr:row>58</xdr:row>
      <xdr:rowOff>110115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10021888"/>
          <a:ext cx="889000" cy="3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65067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6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75464</xdr:rowOff>
    </xdr:from>
    <xdr:to>
      <xdr:col>41</xdr:col>
      <xdr:colOff>50800</xdr:colOff>
      <xdr:row>58</xdr:row>
      <xdr:rowOff>77788</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019564"/>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74725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79697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23997</xdr:rowOff>
    </xdr:from>
    <xdr:to>
      <xdr:col>55</xdr:col>
      <xdr:colOff>50800</xdr:colOff>
      <xdr:row>58</xdr:row>
      <xdr:rowOff>125597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6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2424</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46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43180</xdr:rowOff>
    </xdr:from>
    <xdr:to>
      <xdr:col>50</xdr:col>
      <xdr:colOff>165100</xdr:colOff>
      <xdr:row>58</xdr:row>
      <xdr:rowOff>144780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8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135907</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59315</xdr:rowOff>
    </xdr:from>
    <xdr:to>
      <xdr:col>46</xdr:col>
      <xdr:colOff>38100</xdr:colOff>
      <xdr:row>58</xdr:row>
      <xdr:rowOff>160915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152042</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1009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26988</xdr:rowOff>
    </xdr:from>
    <xdr:to>
      <xdr:col>41</xdr:col>
      <xdr:colOff>101600</xdr:colOff>
      <xdr:row>58</xdr:row>
      <xdr:rowOff>128588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119715</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1006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24664</xdr:rowOff>
    </xdr:from>
    <xdr:to>
      <xdr:col>36</xdr:col>
      <xdr:colOff>165100</xdr:colOff>
      <xdr:row>58</xdr:row>
      <xdr:rowOff>126264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6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117391</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1006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75997</xdr:rowOff>
    </xdr:from>
    <xdr:to>
      <xdr:col>55</xdr:col>
      <xdr:colOff>0</xdr:colOff>
      <xdr:row>78</xdr:row>
      <xdr:rowOff>112877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277647"/>
          <a:ext cx="838200" cy="20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102207</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30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112877</xdr:rowOff>
    </xdr:from>
    <xdr:to>
      <xdr:col>50</xdr:col>
      <xdr:colOff>114300</xdr:colOff>
      <xdr:row>78</xdr:row>
      <xdr:rowOff>113621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485977"/>
          <a:ext cx="889000" cy="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152468</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8" y="131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113621</xdr:rowOff>
    </xdr:from>
    <xdr:to>
      <xdr:col>45</xdr:col>
      <xdr:colOff>177800</xdr:colOff>
      <xdr:row>78</xdr:row>
      <xdr:rowOff>118554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86721"/>
          <a:ext cx="889000" cy="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8"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118308</xdr:rowOff>
    </xdr:from>
    <xdr:to>
      <xdr:col>41</xdr:col>
      <xdr:colOff>50800</xdr:colOff>
      <xdr:row>78</xdr:row>
      <xdr:rowOff>118554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491408"/>
          <a:ext cx="889000" cy="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167003</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19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166698</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1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25197</xdr:rowOff>
    </xdr:from>
    <xdr:to>
      <xdr:col>55</xdr:col>
      <xdr:colOff>50800</xdr:colOff>
      <xdr:row>77</xdr:row>
      <xdr:rowOff>126797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22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48074</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07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62077</xdr:rowOff>
    </xdr:from>
    <xdr:to>
      <xdr:col>50</xdr:col>
      <xdr:colOff>165100</xdr:colOff>
      <xdr:row>78</xdr:row>
      <xdr:rowOff>163677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3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154804</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2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62821</xdr:rowOff>
    </xdr:from>
    <xdr:to>
      <xdr:col>46</xdr:col>
      <xdr:colOff>38100</xdr:colOff>
      <xdr:row>78</xdr:row>
      <xdr:rowOff>164421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3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155548</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2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67754</xdr:rowOff>
    </xdr:from>
    <xdr:to>
      <xdr:col>41</xdr:col>
      <xdr:colOff>101600</xdr:colOff>
      <xdr:row>78</xdr:row>
      <xdr:rowOff>169354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4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160481</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33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67508</xdr:rowOff>
    </xdr:from>
    <xdr:to>
      <xdr:col>36</xdr:col>
      <xdr:colOff>165100</xdr:colOff>
      <xdr:row>78</xdr:row>
      <xdr:rowOff>169108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4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160235</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33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100054</xdr:rowOff>
    </xdr:from>
    <xdr:to>
      <xdr:col>55</xdr:col>
      <xdr:colOff>0</xdr:colOff>
      <xdr:row>97</xdr:row>
      <xdr:rowOff>165086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730704"/>
          <a:ext cx="838200" cy="6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150672</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38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86697</xdr:rowOff>
    </xdr:from>
    <xdr:to>
      <xdr:col>50</xdr:col>
      <xdr:colOff>114300</xdr:colOff>
      <xdr:row>97</xdr:row>
      <xdr:rowOff>100054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717347"/>
          <a:ext cx="889000" cy="1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84520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55052</xdr:rowOff>
    </xdr:from>
    <xdr:to>
      <xdr:col>45</xdr:col>
      <xdr:colOff>177800</xdr:colOff>
      <xdr:row>97</xdr:row>
      <xdr:rowOff>86697</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685702"/>
          <a:ext cx="889000" cy="3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76333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12316</xdr:rowOff>
    </xdr:from>
    <xdr:to>
      <xdr:col>41</xdr:col>
      <xdr:colOff>50800</xdr:colOff>
      <xdr:row>97</xdr:row>
      <xdr:rowOff>55052</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642966"/>
          <a:ext cx="889000" cy="4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64054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76148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114286</xdr:rowOff>
    </xdr:from>
    <xdr:to>
      <xdr:col>55</xdr:col>
      <xdr:colOff>50800</xdr:colOff>
      <xdr:row>98</xdr:row>
      <xdr:rowOff>44436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4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29213</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65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49254</xdr:rowOff>
    </xdr:from>
    <xdr:to>
      <xdr:col>50</xdr:col>
      <xdr:colOff>165100</xdr:colOff>
      <xdr:row>97</xdr:row>
      <xdr:rowOff>150854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67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141981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77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35897</xdr:rowOff>
    </xdr:from>
    <xdr:to>
      <xdr:col>46</xdr:col>
      <xdr:colOff>38100</xdr:colOff>
      <xdr:row>97</xdr:row>
      <xdr:rowOff>137497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66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128624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75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4252</xdr:rowOff>
    </xdr:from>
    <xdr:to>
      <xdr:col>41</xdr:col>
      <xdr:colOff>101600</xdr:colOff>
      <xdr:row>97</xdr:row>
      <xdr:rowOff>105852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63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96979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72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132966</xdr:rowOff>
    </xdr:from>
    <xdr:to>
      <xdr:col>36</xdr:col>
      <xdr:colOff>165100</xdr:colOff>
      <xdr:row>97</xdr:row>
      <xdr:rowOff>63116</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59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54243</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68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119869</xdr:rowOff>
    </xdr:from>
    <xdr:to>
      <xdr:col>85</xdr:col>
      <xdr:colOff>127000</xdr:colOff>
      <xdr:row>37</xdr:row>
      <xdr:rowOff>128308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463519"/>
          <a:ext cx="838200" cy="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19175</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9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119869</xdr:rowOff>
    </xdr:from>
    <xdr:to>
      <xdr:col>81</xdr:col>
      <xdr:colOff>50800</xdr:colOff>
      <xdr:row>37</xdr:row>
      <xdr:rowOff>141110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463519"/>
          <a:ext cx="889000" cy="2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123245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141110</xdr:rowOff>
    </xdr:from>
    <xdr:to>
      <xdr:col>76</xdr:col>
      <xdr:colOff>114300</xdr:colOff>
      <xdr:row>37</xdr:row>
      <xdr:rowOff>141948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484760"/>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134618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136595</xdr:rowOff>
    </xdr:from>
    <xdr:to>
      <xdr:col>71</xdr:col>
      <xdr:colOff>177800</xdr:colOff>
      <xdr:row>37</xdr:row>
      <xdr:rowOff>141948</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480245"/>
          <a:ext cx="889000" cy="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149953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140181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14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77508</xdr:rowOff>
    </xdr:from>
    <xdr:to>
      <xdr:col>85</xdr:col>
      <xdr:colOff>177800</xdr:colOff>
      <xdr:row>38</xdr:row>
      <xdr:rowOff>7658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42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163885</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3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69069</xdr:rowOff>
    </xdr:from>
    <xdr:to>
      <xdr:col>81</xdr:col>
      <xdr:colOff>101600</xdr:colOff>
      <xdr:row>37</xdr:row>
      <xdr:rowOff>170669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41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161796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50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90310</xdr:rowOff>
    </xdr:from>
    <xdr:to>
      <xdr:col>76</xdr:col>
      <xdr:colOff>165100</xdr:colOff>
      <xdr:row>38</xdr:row>
      <xdr:rowOff>20459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4339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11587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52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91148</xdr:rowOff>
    </xdr:from>
    <xdr:to>
      <xdr:col>72</xdr:col>
      <xdr:colOff>38100</xdr:colOff>
      <xdr:row>38</xdr:row>
      <xdr:rowOff>21298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43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12425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52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85795</xdr:rowOff>
    </xdr:from>
    <xdr:to>
      <xdr:col>67</xdr:col>
      <xdr:colOff>101600</xdr:colOff>
      <xdr:row>38</xdr:row>
      <xdr:rowOff>15945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42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7072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52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97766</xdr:rowOff>
    </xdr:from>
    <xdr:to>
      <xdr:col>85</xdr:col>
      <xdr:colOff>127000</xdr:colOff>
      <xdr:row>58</xdr:row>
      <xdr:rowOff>168161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481300" y="10041866"/>
          <a:ext cx="838200" cy="7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102290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532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148387</xdr:rowOff>
    </xdr:from>
    <xdr:to>
      <xdr:col>81</xdr:col>
      <xdr:colOff>50800</xdr:colOff>
      <xdr:row>58</xdr:row>
      <xdr:rowOff>168161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4592300" y="10092487"/>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113658</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54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109539</xdr:rowOff>
    </xdr:from>
    <xdr:to>
      <xdr:col>76</xdr:col>
      <xdr:colOff>114300</xdr:colOff>
      <xdr:row>58</xdr:row>
      <xdr:rowOff>148387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3703300" y="10053639"/>
          <a:ext cx="889000" cy="3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7473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60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20485</xdr:rowOff>
    </xdr:from>
    <xdr:to>
      <xdr:col>71</xdr:col>
      <xdr:colOff>177800</xdr:colOff>
      <xdr:row>58</xdr:row>
      <xdr:rowOff>109539</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2814300" y="9964585"/>
          <a:ext cx="889000" cy="89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148934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57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30948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63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46966</xdr:rowOff>
    </xdr:from>
    <xdr:to>
      <xdr:col>85</xdr:col>
      <xdr:colOff>177800</xdr:colOff>
      <xdr:row>58</xdr:row>
      <xdr:rowOff>148566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99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133343</xdr:rowOff>
    </xdr:from>
    <xdr:ext cx="534377"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990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117361</xdr:rowOff>
    </xdr:from>
    <xdr:to>
      <xdr:col>81</xdr:col>
      <xdr:colOff>101600</xdr:colOff>
      <xdr:row>59</xdr:row>
      <xdr:rowOff>47511</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1006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38638</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1015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97587</xdr:rowOff>
    </xdr:from>
    <xdr:to>
      <xdr:col>76</xdr:col>
      <xdr:colOff>165100</xdr:colOff>
      <xdr:row>59</xdr:row>
      <xdr:rowOff>27737</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1004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18864</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1013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58739</xdr:rowOff>
    </xdr:from>
    <xdr:to>
      <xdr:col>72</xdr:col>
      <xdr:colOff>38100</xdr:colOff>
      <xdr:row>58</xdr:row>
      <xdr:rowOff>160339</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1000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151466</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1009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141135</xdr:rowOff>
    </xdr:from>
    <xdr:to>
      <xdr:col>67</xdr:col>
      <xdr:colOff>101600</xdr:colOff>
      <xdr:row>58</xdr:row>
      <xdr:rowOff>71285</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9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62412</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1000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104061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106084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137225</xdr:rowOff>
    </xdr:from>
    <xdr:ext cx="249299"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510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a:extLst>
            <a:ext uri="{FF2B5EF4-FFF2-40B4-BE49-F238E27FC236}">
              <a16:creationId xmlns:a16="http://schemas.microsoft.com/office/drawing/2014/main" id="{00000000-0008-0000-0700-0000B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a:extLst>
            <a:ext uri="{FF2B5EF4-FFF2-40B4-BE49-F238E27FC236}">
              <a16:creationId xmlns:a16="http://schemas.microsoft.com/office/drawing/2014/main" id="{00000000-0008-0000-0700-0000B8020000}"/>
            </a:ext>
          </a:extLst>
        </xdr:cNvPr>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a:extLst>
            <a:ext uri="{FF2B5EF4-FFF2-40B4-BE49-F238E27FC236}">
              <a16:creationId xmlns:a16="http://schemas.microsoft.com/office/drawing/2014/main" id="{00000000-0008-0000-0700-0000BA020000}"/>
            </a:ext>
          </a:extLst>
        </xdr:cNvPr>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36406</xdr:rowOff>
    </xdr:from>
    <xdr:to>
      <xdr:col>85</xdr:col>
      <xdr:colOff>127000</xdr:colOff>
      <xdr:row>97</xdr:row>
      <xdr:rowOff>38725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5481300" y="16667056"/>
          <a:ext cx="838200" cy="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75576</xdr:rowOff>
    </xdr:from>
    <xdr:ext cx="534377" cy="259045"/>
    <xdr:sp macro="" textlink="">
      <xdr:nvSpPr>
        <xdr:cNvPr id="701" name="公債費平均値テキスト">
          <a:extLst>
            <a:ext uri="{FF2B5EF4-FFF2-40B4-BE49-F238E27FC236}">
              <a16:creationId xmlns:a16="http://schemas.microsoft.com/office/drawing/2014/main" id="{00000000-0008-0000-0700-0000BD020000}"/>
            </a:ext>
          </a:extLst>
        </xdr:cNvPr>
        <xdr:cNvSpPr txBox="1"/>
      </xdr:nvSpPr>
      <xdr:spPr>
        <a:xfrm>
          <a:off x="16370300" y="1636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13757</xdr:rowOff>
    </xdr:from>
    <xdr:to>
      <xdr:col>81</xdr:col>
      <xdr:colOff>50800</xdr:colOff>
      <xdr:row>97</xdr:row>
      <xdr:rowOff>36406</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4592300" y="16644407"/>
          <a:ext cx="889000" cy="2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163414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13757</xdr:rowOff>
    </xdr:from>
    <xdr:to>
      <xdr:col>76</xdr:col>
      <xdr:colOff>114300</xdr:colOff>
      <xdr:row>97</xdr:row>
      <xdr:rowOff>19261</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3703300" y="16644407"/>
          <a:ext cx="889000" cy="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155886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19261</xdr:rowOff>
    </xdr:from>
    <xdr:to>
      <xdr:col>71</xdr:col>
      <xdr:colOff>177800</xdr:colOff>
      <xdr:row>97</xdr:row>
      <xdr:rowOff>29204</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2814300" y="16649911"/>
          <a:ext cx="889000" cy="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159413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162189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159375</xdr:rowOff>
    </xdr:from>
    <xdr:to>
      <xdr:col>85</xdr:col>
      <xdr:colOff>177800</xdr:colOff>
      <xdr:row>97</xdr:row>
      <xdr:rowOff>89525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6268700" y="1661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137802</xdr:rowOff>
    </xdr:from>
    <xdr:ext cx="534377" cy="259045"/>
    <xdr:sp macro="" textlink="">
      <xdr:nvSpPr>
        <xdr:cNvPr id="720" name="公債費該当値テキスト">
          <a:extLst>
            <a:ext uri="{FF2B5EF4-FFF2-40B4-BE49-F238E27FC236}">
              <a16:creationId xmlns:a16="http://schemas.microsoft.com/office/drawing/2014/main" id="{00000000-0008-0000-0700-0000D0020000}"/>
            </a:ext>
          </a:extLst>
        </xdr:cNvPr>
        <xdr:cNvSpPr txBox="1"/>
      </xdr:nvSpPr>
      <xdr:spPr>
        <a:xfrm>
          <a:off x="16370300" y="1659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157056</xdr:rowOff>
    </xdr:from>
    <xdr:to>
      <xdr:col>81</xdr:col>
      <xdr:colOff>101600</xdr:colOff>
      <xdr:row>97</xdr:row>
      <xdr:rowOff>87206</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5430500" y="1661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78333</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14111" y="1670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134407</xdr:rowOff>
    </xdr:from>
    <xdr:to>
      <xdr:col>76</xdr:col>
      <xdr:colOff>165100</xdr:colOff>
      <xdr:row>97</xdr:row>
      <xdr:rowOff>64557</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4541500" y="1659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55684</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4325111" y="1668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139911</xdr:rowOff>
    </xdr:from>
    <xdr:to>
      <xdr:col>72</xdr:col>
      <xdr:colOff>38100</xdr:colOff>
      <xdr:row>97</xdr:row>
      <xdr:rowOff>70061</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3652500" y="1659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61188</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436111" y="1669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149854</xdr:rowOff>
    </xdr:from>
    <xdr:to>
      <xdr:col>67</xdr:col>
      <xdr:colOff>101600</xdr:colOff>
      <xdr:row>97</xdr:row>
      <xdr:rowOff>80004</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2763500" y="1660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71131</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2547111" y="1670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a:extLst>
            <a:ext uri="{FF2B5EF4-FFF2-40B4-BE49-F238E27FC236}">
              <a16:creationId xmlns:a16="http://schemas.microsoft.com/office/drawing/2014/main" id="{00000000-0008-0000-0700-0000F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5" name="諸支出金最小値テキスト">
          <a:extLst>
            <a:ext uri="{FF2B5EF4-FFF2-40B4-BE49-F238E27FC236}">
              <a16:creationId xmlns:a16="http://schemas.microsoft.com/office/drawing/2014/main" id="{00000000-0008-0000-0700-0000F3020000}"/>
            </a:ext>
          </a:extLst>
        </xdr:cNvPr>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7" name="諸支出金最大値テキスト">
          <a:extLst>
            <a:ext uri="{FF2B5EF4-FFF2-40B4-BE49-F238E27FC236}">
              <a16:creationId xmlns:a16="http://schemas.microsoft.com/office/drawing/2014/main" id="{00000000-0008-0000-0700-0000F5020000}"/>
            </a:ext>
          </a:extLst>
        </xdr:cNvPr>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60" name="諸支出金平均値テキスト">
          <a:extLst>
            <a:ext uri="{FF2B5EF4-FFF2-40B4-BE49-F238E27FC236}">
              <a16:creationId xmlns:a16="http://schemas.microsoft.com/office/drawing/2014/main" id="{00000000-0008-0000-0700-0000F8020000}"/>
            </a:ext>
          </a:extLst>
        </xdr:cNvPr>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9" name="諸支出金該当値テキスト">
          <a:extLst>
            <a:ext uri="{FF2B5EF4-FFF2-40B4-BE49-F238E27FC236}">
              <a16:creationId xmlns:a16="http://schemas.microsoft.com/office/drawing/2014/main" id="{00000000-0008-0000-0700-00000B030000}"/>
            </a:ext>
          </a:extLst>
        </xdr:cNvPr>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a:extLst>
            <a:ext uri="{FF2B5EF4-FFF2-40B4-BE49-F238E27FC236}">
              <a16:creationId xmlns:a16="http://schemas.microsoft.com/office/drawing/2014/main" id="{00000000-0008-0000-0700-00001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a:extLst>
            <a:ext uri="{FF2B5EF4-FFF2-40B4-BE49-F238E27FC236}">
              <a16:creationId xmlns:a16="http://schemas.microsoft.com/office/drawing/2014/main" id="{00000000-0008-0000-0700-00002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a:extLst>
            <a:ext uri="{FF2B5EF4-FFF2-40B4-BE49-F238E27FC236}">
              <a16:creationId xmlns:a16="http://schemas.microsoft.com/office/drawing/2014/main" id="{00000000-0008-0000-0700-00002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a:extLst>
            <a:ext uri="{FF2B5EF4-FFF2-40B4-BE49-F238E27FC236}">
              <a16:creationId xmlns:a16="http://schemas.microsoft.com/office/drawing/2014/main" id="{00000000-0008-0000-0700-00002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a:extLst>
            <a:ext uri="{FF2B5EF4-FFF2-40B4-BE49-F238E27FC236}">
              <a16:creationId xmlns:a16="http://schemas.microsoft.com/office/drawing/2014/main" id="{00000000-0008-0000-0700-00002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a:extLst>
            <a:ext uri="{FF2B5EF4-FFF2-40B4-BE49-F238E27FC236}">
              <a16:creationId xmlns:a16="http://schemas.microsoft.com/office/drawing/2014/main" id="{00000000-0008-0000-0700-00003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a:extLst>
            <a:ext uri="{FF2B5EF4-FFF2-40B4-BE49-F238E27FC236}">
              <a16:creationId xmlns:a16="http://schemas.microsoft.com/office/drawing/2014/main" id="{00000000-0008-0000-0700-00004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●議会費については、住民一人当たり</a:t>
          </a:r>
          <a:r>
            <a:rPr kumimoji="1" lang="en-US" altLang="ja-JP" sz="1200">
              <a:latin typeface="ＭＳ Ｐゴシック" panose="020B0600070205080204" pitchFamily="50" charset="-128"/>
              <a:ea typeface="ＭＳ Ｐゴシック" panose="020B0600070205080204" pitchFamily="50" charset="-128"/>
            </a:rPr>
            <a:t>2,512</a:t>
          </a:r>
          <a:r>
            <a:rPr kumimoji="1" lang="ja-JP" altLang="en-US" sz="1200">
              <a:latin typeface="ＭＳ Ｐゴシック" panose="020B0600070205080204" pitchFamily="50" charset="-128"/>
              <a:ea typeface="ＭＳ Ｐゴシック" panose="020B0600070205080204" pitchFamily="50" charset="-128"/>
            </a:rPr>
            <a:t>円となっており、議員報酬等の減により前年度に比べ減少した。●総務費は、住民一人当たり</a:t>
          </a:r>
          <a:r>
            <a:rPr kumimoji="1" lang="en-US" altLang="ja-JP" sz="1200">
              <a:latin typeface="ＭＳ Ｐゴシック" panose="020B0600070205080204" pitchFamily="50" charset="-128"/>
              <a:ea typeface="ＭＳ Ｐゴシック" panose="020B0600070205080204" pitchFamily="50" charset="-128"/>
            </a:rPr>
            <a:t>137,660</a:t>
          </a:r>
          <a:r>
            <a:rPr kumimoji="1" lang="ja-JP" altLang="en-US" sz="1200">
              <a:latin typeface="ＭＳ Ｐゴシック" panose="020B0600070205080204" pitchFamily="50" charset="-128"/>
              <a:ea typeface="ＭＳ Ｐゴシック" panose="020B0600070205080204" pitchFamily="50" charset="-128"/>
            </a:rPr>
            <a:t>円となっており、今年度の増加要因は、特別定額給付金給付事業、会計年度任用職員報酬等一般経費、出生子育て支援金給付事業等によるものである。●民生費は、住民一人当たり</a:t>
          </a:r>
          <a:r>
            <a:rPr kumimoji="1" lang="en-US" altLang="ja-JP" sz="1200">
              <a:latin typeface="ＭＳ Ｐゴシック" panose="020B0600070205080204" pitchFamily="50" charset="-128"/>
              <a:ea typeface="ＭＳ Ｐゴシック" panose="020B0600070205080204" pitchFamily="50" charset="-128"/>
            </a:rPr>
            <a:t>121,500</a:t>
          </a:r>
          <a:r>
            <a:rPr kumimoji="1" lang="ja-JP" altLang="en-US" sz="1200">
              <a:latin typeface="ＭＳ Ｐゴシック" panose="020B0600070205080204" pitchFamily="50" charset="-128"/>
              <a:ea typeface="ＭＳ Ｐゴシック" panose="020B0600070205080204" pitchFamily="50" charset="-128"/>
            </a:rPr>
            <a:t>円となっており、新規民間保育所整備事業や保育所運営委託事業等が増加の要因と考えられる。●衛生費は、住民一人当たり</a:t>
          </a:r>
          <a:r>
            <a:rPr kumimoji="1" lang="en-US" altLang="ja-JP" sz="1200">
              <a:latin typeface="ＭＳ Ｐゴシック" panose="020B0600070205080204" pitchFamily="50" charset="-128"/>
              <a:ea typeface="ＭＳ Ｐゴシック" panose="020B0600070205080204" pitchFamily="50" charset="-128"/>
            </a:rPr>
            <a:t>29,001</a:t>
          </a:r>
          <a:r>
            <a:rPr kumimoji="1" lang="ja-JP" altLang="en-US" sz="1200">
              <a:latin typeface="ＭＳ Ｐゴシック" panose="020B0600070205080204" pitchFamily="50" charset="-128"/>
              <a:ea typeface="ＭＳ Ｐゴシック" panose="020B0600070205080204" pitchFamily="50" charset="-128"/>
            </a:rPr>
            <a:t>円となっており、増加の要因としてクリーンセンター管理事業の経費増加が挙げられる。●労働費は、住民一人当たり</a:t>
          </a:r>
          <a:r>
            <a:rPr kumimoji="1" lang="en-US" altLang="ja-JP" sz="1200">
              <a:latin typeface="ＭＳ Ｐゴシック" panose="020B0600070205080204" pitchFamily="50" charset="-128"/>
              <a:ea typeface="ＭＳ Ｐゴシック" panose="020B0600070205080204" pitchFamily="50" charset="-128"/>
            </a:rPr>
            <a:t>350</a:t>
          </a:r>
          <a:r>
            <a:rPr kumimoji="1" lang="ja-JP" altLang="en-US" sz="1200">
              <a:latin typeface="ＭＳ Ｐゴシック" panose="020B0600070205080204" pitchFamily="50" charset="-128"/>
              <a:ea typeface="ＭＳ Ｐゴシック" panose="020B0600070205080204" pitchFamily="50" charset="-128"/>
            </a:rPr>
            <a:t>円となっており、減少の要因として勤労者センター土地購入事業終了によるものである。●農林水産業費は、住民一人当たり</a:t>
          </a:r>
          <a:r>
            <a:rPr kumimoji="1" lang="en-US" altLang="ja-JP" sz="1200">
              <a:latin typeface="ＭＳ Ｐゴシック" panose="020B0600070205080204" pitchFamily="50" charset="-128"/>
              <a:ea typeface="ＭＳ Ｐゴシック" panose="020B0600070205080204" pitchFamily="50" charset="-128"/>
            </a:rPr>
            <a:t>7,407</a:t>
          </a:r>
          <a:r>
            <a:rPr kumimoji="1" lang="ja-JP" altLang="en-US" sz="1200">
              <a:latin typeface="ＭＳ Ｐゴシック" panose="020B0600070205080204" pitchFamily="50" charset="-128"/>
              <a:ea typeface="ＭＳ Ｐゴシック" panose="020B0600070205080204" pitchFamily="50" charset="-128"/>
            </a:rPr>
            <a:t>円となっている。主に小規模農村整備事業や次期作支援事業が増加の要因となっている。●商工費は、住民一人当たり</a:t>
          </a:r>
          <a:r>
            <a:rPr kumimoji="1" lang="en-US" altLang="ja-JP" sz="1200">
              <a:latin typeface="ＭＳ Ｐゴシック" panose="020B0600070205080204" pitchFamily="50" charset="-128"/>
              <a:ea typeface="ＭＳ Ｐゴシック" panose="020B0600070205080204" pitchFamily="50" charset="-128"/>
            </a:rPr>
            <a:t>16,344</a:t>
          </a:r>
          <a:r>
            <a:rPr kumimoji="1" lang="ja-JP" altLang="en-US" sz="1200">
              <a:latin typeface="ＭＳ Ｐゴシック" panose="020B0600070205080204" pitchFamily="50" charset="-128"/>
              <a:ea typeface="ＭＳ Ｐゴシック" panose="020B0600070205080204" pitchFamily="50" charset="-128"/>
            </a:rPr>
            <a:t>円となっているが、プレミアム付商品券発行事業や小規模事業者事業継続支援事業等により前年度より大幅な増加となった。●土木費は、住民一人当たり</a:t>
          </a:r>
          <a:r>
            <a:rPr kumimoji="1" lang="en-US" altLang="ja-JP" sz="1200">
              <a:latin typeface="ＭＳ Ｐゴシック" panose="020B0600070205080204" pitchFamily="50" charset="-128"/>
              <a:ea typeface="ＭＳ Ｐゴシック" panose="020B0600070205080204" pitchFamily="50" charset="-128"/>
            </a:rPr>
            <a:t>25,418</a:t>
          </a:r>
          <a:r>
            <a:rPr kumimoji="1" lang="ja-JP" altLang="en-US" sz="1200">
              <a:latin typeface="ＭＳ Ｐゴシック" panose="020B0600070205080204" pitchFamily="50" charset="-128"/>
              <a:ea typeface="ＭＳ Ｐゴシック" panose="020B0600070205080204" pitchFamily="50" charset="-128"/>
            </a:rPr>
            <a:t>円となっているが、土地区画整理事業の減が主な減少要因と考えられる。●消防費は、住民一人当たり</a:t>
          </a:r>
          <a:r>
            <a:rPr kumimoji="1" lang="en-US" altLang="ja-JP" sz="1200">
              <a:latin typeface="ＭＳ Ｐゴシック" panose="020B0600070205080204" pitchFamily="50" charset="-128"/>
              <a:ea typeface="ＭＳ Ｐゴシック" panose="020B0600070205080204" pitchFamily="50" charset="-128"/>
            </a:rPr>
            <a:t>13,598</a:t>
          </a:r>
          <a:r>
            <a:rPr kumimoji="1" lang="ja-JP" altLang="en-US" sz="1200">
              <a:latin typeface="ＭＳ Ｐゴシック" panose="020B0600070205080204" pitchFamily="50" charset="-128"/>
              <a:ea typeface="ＭＳ Ｐゴシック" panose="020B0600070205080204" pitchFamily="50" charset="-128"/>
            </a:rPr>
            <a:t>円となっている。減少の要因としては、水防センター整備事業、防災行政無線等の事業終了が挙げられる。●教育費は、住民一人当たり</a:t>
          </a:r>
          <a:r>
            <a:rPr kumimoji="1" lang="en-US" altLang="ja-JP" sz="1200">
              <a:latin typeface="ＭＳ Ｐゴシック" panose="020B0600070205080204" pitchFamily="50" charset="-128"/>
              <a:ea typeface="ＭＳ Ｐゴシック" panose="020B0600070205080204" pitchFamily="50" charset="-128"/>
            </a:rPr>
            <a:t>34,935</a:t>
          </a:r>
          <a:r>
            <a:rPr kumimoji="1" lang="ja-JP" altLang="en-US" sz="1200">
              <a:latin typeface="ＭＳ Ｐゴシック" panose="020B0600070205080204" pitchFamily="50" charset="-128"/>
              <a:ea typeface="ＭＳ Ｐゴシック" panose="020B0600070205080204" pitchFamily="50" charset="-128"/>
            </a:rPr>
            <a:t>円となっており、学習端末整備事業や情報通信環境整備事業が主な増加要因である。今後も、教育施設の老朽化については計画的に更新するとともに、最適な財源の確保に努める。●公債費は、住民一人当たり</a:t>
          </a:r>
          <a:r>
            <a:rPr kumimoji="1" lang="en-US" altLang="ja-JP" sz="1200">
              <a:latin typeface="ＭＳ Ｐゴシック" panose="020B0600070205080204" pitchFamily="50" charset="-128"/>
              <a:ea typeface="ＭＳ Ｐゴシック" panose="020B0600070205080204" pitchFamily="50" charset="-128"/>
            </a:rPr>
            <a:t>24,684</a:t>
          </a:r>
          <a:r>
            <a:rPr kumimoji="1" lang="ja-JP" altLang="en-US" sz="1200">
              <a:latin typeface="ＭＳ Ｐゴシック" panose="020B0600070205080204" pitchFamily="50" charset="-128"/>
              <a:ea typeface="ＭＳ Ｐゴシック" panose="020B0600070205080204" pitchFamily="50" charset="-128"/>
            </a:rPr>
            <a:t>円となっているが、減少の要因として地域総合整備資金貸付事業債（ふるさと融資）（</a:t>
          </a:r>
          <a:r>
            <a:rPr kumimoji="1" lang="en-US" altLang="ja-JP" sz="1200">
              <a:latin typeface="ＭＳ Ｐゴシック" panose="020B0600070205080204" pitchFamily="50" charset="-128"/>
              <a:ea typeface="ＭＳ Ｐゴシック" panose="020B0600070205080204" pitchFamily="50" charset="-128"/>
            </a:rPr>
            <a:t>H21</a:t>
          </a:r>
          <a:r>
            <a:rPr kumimoji="1" lang="ja-JP" altLang="en-US" sz="1200">
              <a:latin typeface="ＭＳ Ｐゴシック" panose="020B0600070205080204" pitchFamily="50" charset="-128"/>
              <a:ea typeface="ＭＳ Ｐゴシック" panose="020B0600070205080204" pitchFamily="50" charset="-128"/>
            </a:rPr>
            <a:t>借入）や公営住宅建設事業債（</a:t>
          </a:r>
          <a:r>
            <a:rPr kumimoji="1" lang="en-US" altLang="ja-JP" sz="1200">
              <a:latin typeface="ＭＳ Ｐゴシック" panose="020B0600070205080204" pitchFamily="50" charset="-128"/>
              <a:ea typeface="ＭＳ Ｐゴシック" panose="020B0600070205080204" pitchFamily="50" charset="-128"/>
            </a:rPr>
            <a:t>H11</a:t>
          </a:r>
          <a:r>
            <a:rPr kumimoji="1" lang="ja-JP" altLang="en-US" sz="1200">
              <a:latin typeface="ＭＳ Ｐゴシック" panose="020B0600070205080204" pitchFamily="50" charset="-128"/>
              <a:ea typeface="ＭＳ Ｐゴシック" panose="020B0600070205080204" pitchFamily="50" charset="-128"/>
            </a:rPr>
            <a:t>借入）、臨時地方道整備事業債（</a:t>
          </a:r>
          <a:r>
            <a:rPr kumimoji="1" lang="en-US" altLang="ja-JP" sz="1200">
              <a:latin typeface="ＭＳ Ｐゴシック" panose="020B0600070205080204" pitchFamily="50" charset="-128"/>
              <a:ea typeface="ＭＳ Ｐゴシック" panose="020B0600070205080204" pitchFamily="50" charset="-128"/>
            </a:rPr>
            <a:t>H16</a:t>
          </a:r>
          <a:r>
            <a:rPr kumimoji="1" lang="ja-JP" altLang="en-US" sz="1200">
              <a:latin typeface="ＭＳ Ｐゴシック" panose="020B0600070205080204" pitchFamily="50" charset="-128"/>
              <a:ea typeface="ＭＳ Ｐゴシック" panose="020B0600070205080204" pitchFamily="50" charset="-128"/>
            </a:rPr>
            <a:t>借入）、北部公園整備事業債（Ｈ</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借入）等の償還終了によるものである。地方債の発行にあたっては慎重を期すとともに、資金調達も金利情勢を見据えながら、適正な公債費負担を維持するように努める。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群馬県玉村町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財政調整基金残高の対標準財政規模比は、取崩額を抑えたことにより前年度から</a:t>
          </a:r>
          <a:r>
            <a:rPr kumimoji="1" lang="en-US" altLang="ja-JP" sz="1200">
              <a:latin typeface="ＭＳ ゴシック" pitchFamily="49" charset="-128"/>
              <a:ea typeface="ＭＳ ゴシック" pitchFamily="49" charset="-128"/>
            </a:rPr>
            <a:t>1.80</a:t>
          </a:r>
          <a:r>
            <a:rPr kumimoji="1" lang="ja-JP" altLang="en-US" sz="1200">
              <a:latin typeface="ＭＳ ゴシック" pitchFamily="49" charset="-128"/>
              <a:ea typeface="ＭＳ ゴシック" pitchFamily="49" charset="-128"/>
            </a:rPr>
            <a:t>ポイントの減となった。今後も最低水準の取り崩しに努めていく。</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実質収支額については、標準財政規模に占める割合で前年度と比較し、</a:t>
          </a:r>
          <a:r>
            <a:rPr kumimoji="1" lang="en-US" altLang="ja-JP" sz="1200">
              <a:latin typeface="ＭＳ ゴシック" pitchFamily="49" charset="-128"/>
              <a:ea typeface="ＭＳ ゴシック" pitchFamily="49" charset="-128"/>
            </a:rPr>
            <a:t>1.93</a:t>
          </a:r>
          <a:r>
            <a:rPr kumimoji="1" lang="ja-JP" altLang="en-US" sz="1200">
              <a:latin typeface="ＭＳ ゴシック" pitchFamily="49" charset="-128"/>
              <a:ea typeface="ＭＳ ゴシック" pitchFamily="49" charset="-128"/>
            </a:rPr>
            <a:t>ポイント増となり、継続的に黒字を確保している。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実質単年度収支については、財政調整基金の取り崩しにより赤字となった。</a:t>
          </a:r>
        </a:p>
        <a:p>
          <a:r>
            <a:rPr kumimoji="1" lang="ja-JP" altLang="en-US" sz="1200">
              <a:latin typeface="ＭＳ ゴシック" pitchFamily="49" charset="-128"/>
              <a:ea typeface="ＭＳ ゴシック" pitchFamily="49" charset="-128"/>
            </a:rPr>
            <a:t>　今後も、事務事業の見直し・統廃合など歳出の合理化等行財政改革を推進し、健全な行財政運営に努めていく。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群馬県玉村町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これまで、すべての会計において赤字が生じたことがないことから、連結実質赤字比率は算定されていない。</a:t>
          </a:r>
        </a:p>
        <a:p>
          <a:r>
            <a:rPr kumimoji="1" lang="ja-JP" altLang="en-US" sz="1400">
              <a:latin typeface="ＭＳ ゴシック" pitchFamily="49" charset="-128"/>
              <a:ea typeface="ＭＳ ゴシック" pitchFamily="49" charset="-128"/>
            </a:rPr>
            <a:t>　今後も引き続き、健全な財政運営に努める。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2">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15908472</v>
      </c>
      <c r="BO4" s="433"/>
      <c r="BP4" s="433"/>
      <c r="BQ4" s="433"/>
      <c r="BR4" s="433"/>
      <c r="BS4" s="433"/>
      <c r="BT4" s="433"/>
      <c r="BU4" s="434"/>
      <c r="BV4" s="432">
        <v>11637847</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10.9</v>
      </c>
      <c r="CU4" s="439"/>
      <c r="CV4" s="439"/>
      <c r="CW4" s="439"/>
      <c r="CX4" s="439"/>
      <c r="CY4" s="439"/>
      <c r="CZ4" s="439"/>
      <c r="DA4" s="440"/>
      <c r="DB4" s="438">
        <v>9</v>
      </c>
      <c r="DC4" s="439"/>
      <c r="DD4" s="439"/>
      <c r="DE4" s="439"/>
      <c r="DF4" s="439"/>
      <c r="DG4" s="439"/>
      <c r="DH4" s="439"/>
      <c r="DI4" s="440"/>
      <c r="DJ4" s="186"/>
      <c r="DK4" s="186"/>
      <c r="DL4" s="186"/>
      <c r="DM4" s="186"/>
      <c r="DN4" s="186"/>
      <c r="DO4" s="186"/>
    </row>
    <row r="5" spans="1:119" ht="18.75" customHeight="1" x14ac:dyDescent="0.2">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15005908</v>
      </c>
      <c r="BO5" s="470"/>
      <c r="BP5" s="470"/>
      <c r="BQ5" s="470"/>
      <c r="BR5" s="470"/>
      <c r="BS5" s="470"/>
      <c r="BT5" s="470"/>
      <c r="BU5" s="471"/>
      <c r="BV5" s="469">
        <v>10989913</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90.9</v>
      </c>
      <c r="CU5" s="467"/>
      <c r="CV5" s="467"/>
      <c r="CW5" s="467"/>
      <c r="CX5" s="467"/>
      <c r="CY5" s="467"/>
      <c r="CZ5" s="467"/>
      <c r="DA5" s="468"/>
      <c r="DB5" s="466">
        <v>94.8</v>
      </c>
      <c r="DC5" s="467"/>
      <c r="DD5" s="467"/>
      <c r="DE5" s="467"/>
      <c r="DF5" s="467"/>
      <c r="DG5" s="467"/>
      <c r="DH5" s="467"/>
      <c r="DI5" s="468"/>
      <c r="DJ5" s="186"/>
      <c r="DK5" s="186"/>
      <c r="DL5" s="186"/>
      <c r="DM5" s="186"/>
      <c r="DN5" s="186"/>
      <c r="DO5" s="186"/>
    </row>
    <row r="6" spans="1:119" ht="18.75" customHeight="1" x14ac:dyDescent="0.2">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902564</v>
      </c>
      <c r="BO6" s="470"/>
      <c r="BP6" s="470"/>
      <c r="BQ6" s="470"/>
      <c r="BR6" s="470"/>
      <c r="BS6" s="470"/>
      <c r="BT6" s="470"/>
      <c r="BU6" s="471"/>
      <c r="BV6" s="469">
        <v>647934</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96.7</v>
      </c>
      <c r="CU6" s="507"/>
      <c r="CV6" s="507"/>
      <c r="CW6" s="507"/>
      <c r="CX6" s="507"/>
      <c r="CY6" s="507"/>
      <c r="CZ6" s="507"/>
      <c r="DA6" s="508"/>
      <c r="DB6" s="506">
        <v>100.9</v>
      </c>
      <c r="DC6" s="507"/>
      <c r="DD6" s="507"/>
      <c r="DE6" s="507"/>
      <c r="DF6" s="507"/>
      <c r="DG6" s="507"/>
      <c r="DH6" s="507"/>
      <c r="DI6" s="508"/>
      <c r="DJ6" s="186"/>
      <c r="DK6" s="186"/>
      <c r="DL6" s="186"/>
      <c r="DM6" s="186"/>
      <c r="DN6" s="186"/>
      <c r="DO6" s="186"/>
    </row>
    <row r="7" spans="1:119" ht="18.75" customHeight="1" x14ac:dyDescent="0.2">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70725</v>
      </c>
      <c r="BO7" s="470"/>
      <c r="BP7" s="470"/>
      <c r="BQ7" s="470"/>
      <c r="BR7" s="470"/>
      <c r="BS7" s="470"/>
      <c r="BT7" s="470"/>
      <c r="BU7" s="471"/>
      <c r="BV7" s="469">
        <v>6799</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7600953</v>
      </c>
      <c r="CU7" s="470"/>
      <c r="CV7" s="470"/>
      <c r="CW7" s="470"/>
      <c r="CX7" s="470"/>
      <c r="CY7" s="470"/>
      <c r="CZ7" s="470"/>
      <c r="DA7" s="471"/>
      <c r="DB7" s="469">
        <v>7113861</v>
      </c>
      <c r="DC7" s="470"/>
      <c r="DD7" s="470"/>
      <c r="DE7" s="470"/>
      <c r="DF7" s="470"/>
      <c r="DG7" s="470"/>
      <c r="DH7" s="470"/>
      <c r="DI7" s="471"/>
      <c r="DJ7" s="186"/>
      <c r="DK7" s="186"/>
      <c r="DL7" s="186"/>
      <c r="DM7" s="186"/>
      <c r="DN7" s="186"/>
      <c r="DO7" s="186"/>
    </row>
    <row r="8" spans="1:119" ht="18.75" customHeight="1" thickBot="1" x14ac:dyDescent="0.25">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94</v>
      </c>
      <c r="AV8" s="502"/>
      <c r="AW8" s="502"/>
      <c r="AX8" s="502"/>
      <c r="AY8" s="503" t="s">
        <v>110</v>
      </c>
      <c r="AZ8" s="504"/>
      <c r="BA8" s="504"/>
      <c r="BB8" s="504"/>
      <c r="BC8" s="504"/>
      <c r="BD8" s="504"/>
      <c r="BE8" s="504"/>
      <c r="BF8" s="504"/>
      <c r="BG8" s="504"/>
      <c r="BH8" s="504"/>
      <c r="BI8" s="504"/>
      <c r="BJ8" s="504"/>
      <c r="BK8" s="504"/>
      <c r="BL8" s="504"/>
      <c r="BM8" s="505"/>
      <c r="BN8" s="469">
        <v>831839</v>
      </c>
      <c r="BO8" s="470"/>
      <c r="BP8" s="470"/>
      <c r="BQ8" s="470"/>
      <c r="BR8" s="470"/>
      <c r="BS8" s="470"/>
      <c r="BT8" s="470"/>
      <c r="BU8" s="471"/>
      <c r="BV8" s="469">
        <v>641135</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0.77</v>
      </c>
      <c r="CU8" s="510"/>
      <c r="CV8" s="510"/>
      <c r="CW8" s="510"/>
      <c r="CX8" s="510"/>
      <c r="CY8" s="510"/>
      <c r="CZ8" s="510"/>
      <c r="DA8" s="511"/>
      <c r="DB8" s="509">
        <v>0.77</v>
      </c>
      <c r="DC8" s="510"/>
      <c r="DD8" s="510"/>
      <c r="DE8" s="510"/>
      <c r="DF8" s="510"/>
      <c r="DG8" s="510"/>
      <c r="DH8" s="510"/>
      <c r="DI8" s="511"/>
      <c r="DJ8" s="186"/>
      <c r="DK8" s="186"/>
      <c r="DL8" s="186"/>
      <c r="DM8" s="186"/>
      <c r="DN8" s="186"/>
      <c r="DO8" s="186"/>
    </row>
    <row r="9" spans="1:119" ht="18.75" customHeight="1" thickBot="1" x14ac:dyDescent="0.25">
      <c r="A9" s="187"/>
      <c r="B9" s="463" t="s">
        <v>112</v>
      </c>
      <c r="C9" s="464"/>
      <c r="D9" s="464"/>
      <c r="E9" s="464"/>
      <c r="F9" s="464"/>
      <c r="G9" s="464"/>
      <c r="H9" s="464"/>
      <c r="I9" s="464"/>
      <c r="J9" s="464"/>
      <c r="K9" s="512"/>
      <c r="L9" s="513" t="s">
        <v>113</v>
      </c>
      <c r="M9" s="514"/>
      <c r="N9" s="514"/>
      <c r="O9" s="514"/>
      <c r="P9" s="514"/>
      <c r="Q9" s="515"/>
      <c r="R9" s="516">
        <v>36054</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190704</v>
      </c>
      <c r="BO9" s="470"/>
      <c r="BP9" s="470"/>
      <c r="BQ9" s="470"/>
      <c r="BR9" s="470"/>
      <c r="BS9" s="470"/>
      <c r="BT9" s="470"/>
      <c r="BU9" s="471"/>
      <c r="BV9" s="469">
        <v>86328</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9.8000000000000007</v>
      </c>
      <c r="CU9" s="467"/>
      <c r="CV9" s="467"/>
      <c r="CW9" s="467"/>
      <c r="CX9" s="467"/>
      <c r="CY9" s="467"/>
      <c r="CZ9" s="467"/>
      <c r="DA9" s="468"/>
      <c r="DB9" s="466">
        <v>10.4</v>
      </c>
      <c r="DC9" s="467"/>
      <c r="DD9" s="467"/>
      <c r="DE9" s="467"/>
      <c r="DF9" s="467"/>
      <c r="DG9" s="467"/>
      <c r="DH9" s="467"/>
      <c r="DI9" s="468"/>
      <c r="DJ9" s="186"/>
      <c r="DK9" s="186"/>
      <c r="DL9" s="186"/>
      <c r="DM9" s="186"/>
      <c r="DN9" s="186"/>
      <c r="DO9" s="186"/>
    </row>
    <row r="10" spans="1:119" ht="18.75" customHeight="1" thickBot="1" x14ac:dyDescent="0.25">
      <c r="A10" s="187"/>
      <c r="B10" s="463"/>
      <c r="C10" s="464"/>
      <c r="D10" s="464"/>
      <c r="E10" s="464"/>
      <c r="F10" s="464"/>
      <c r="G10" s="464"/>
      <c r="H10" s="464"/>
      <c r="I10" s="464"/>
      <c r="J10" s="464"/>
      <c r="K10" s="512"/>
      <c r="L10" s="519" t="s">
        <v>119</v>
      </c>
      <c r="M10" s="499"/>
      <c r="N10" s="499"/>
      <c r="O10" s="499"/>
      <c r="P10" s="499"/>
      <c r="Q10" s="500"/>
      <c r="R10" s="520">
        <v>36654</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102</v>
      </c>
      <c r="AV10" s="502"/>
      <c r="AW10" s="502"/>
      <c r="AX10" s="502"/>
      <c r="AY10" s="503" t="s">
        <v>121</v>
      </c>
      <c r="AZ10" s="504"/>
      <c r="BA10" s="504"/>
      <c r="BB10" s="504"/>
      <c r="BC10" s="504"/>
      <c r="BD10" s="504"/>
      <c r="BE10" s="504"/>
      <c r="BF10" s="504"/>
      <c r="BG10" s="504"/>
      <c r="BH10" s="504"/>
      <c r="BI10" s="504"/>
      <c r="BJ10" s="504"/>
      <c r="BK10" s="504"/>
      <c r="BL10" s="504"/>
      <c r="BM10" s="505"/>
      <c r="BN10" s="469">
        <v>95</v>
      </c>
      <c r="BO10" s="470"/>
      <c r="BP10" s="470"/>
      <c r="BQ10" s="470"/>
      <c r="BR10" s="470"/>
      <c r="BS10" s="470"/>
      <c r="BT10" s="470"/>
      <c r="BU10" s="471"/>
      <c r="BV10" s="469">
        <v>200222</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94</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2">
      <c r="A12" s="187"/>
      <c r="B12" s="529" t="s">
        <v>129</v>
      </c>
      <c r="C12" s="530"/>
      <c r="D12" s="530"/>
      <c r="E12" s="530"/>
      <c r="F12" s="530"/>
      <c r="G12" s="530"/>
      <c r="H12" s="530"/>
      <c r="I12" s="530"/>
      <c r="J12" s="530"/>
      <c r="K12" s="531"/>
      <c r="L12" s="538" t="s">
        <v>130</v>
      </c>
      <c r="M12" s="539"/>
      <c r="N12" s="539"/>
      <c r="O12" s="539"/>
      <c r="P12" s="539"/>
      <c r="Q12" s="540"/>
      <c r="R12" s="541">
        <v>36298</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134</v>
      </c>
      <c r="AV12" s="502"/>
      <c r="AW12" s="502"/>
      <c r="AX12" s="502"/>
      <c r="AY12" s="503" t="s">
        <v>135</v>
      </c>
      <c r="AZ12" s="504"/>
      <c r="BA12" s="504"/>
      <c r="BB12" s="504"/>
      <c r="BC12" s="504"/>
      <c r="BD12" s="504"/>
      <c r="BE12" s="504"/>
      <c r="BF12" s="504"/>
      <c r="BG12" s="504"/>
      <c r="BH12" s="504"/>
      <c r="BI12" s="504"/>
      <c r="BJ12" s="504"/>
      <c r="BK12" s="504"/>
      <c r="BL12" s="504"/>
      <c r="BM12" s="505"/>
      <c r="BN12" s="469">
        <v>350000</v>
      </c>
      <c r="BO12" s="470"/>
      <c r="BP12" s="470"/>
      <c r="BQ12" s="470"/>
      <c r="BR12" s="470"/>
      <c r="BS12" s="470"/>
      <c r="BT12" s="470"/>
      <c r="BU12" s="471"/>
      <c r="BV12" s="469">
        <v>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137</v>
      </c>
      <c r="DC12" s="510"/>
      <c r="DD12" s="510"/>
      <c r="DE12" s="510"/>
      <c r="DF12" s="510"/>
      <c r="DG12" s="510"/>
      <c r="DH12" s="510"/>
      <c r="DI12" s="511"/>
      <c r="DJ12" s="186"/>
      <c r="DK12" s="186"/>
      <c r="DL12" s="186"/>
      <c r="DM12" s="186"/>
      <c r="DN12" s="186"/>
      <c r="DO12" s="186"/>
    </row>
    <row r="13" spans="1:119" ht="18.75" customHeight="1" x14ac:dyDescent="0.2">
      <c r="A13" s="187"/>
      <c r="B13" s="532"/>
      <c r="C13" s="533"/>
      <c r="D13" s="533"/>
      <c r="E13" s="533"/>
      <c r="F13" s="533"/>
      <c r="G13" s="533"/>
      <c r="H13" s="533"/>
      <c r="I13" s="533"/>
      <c r="J13" s="533"/>
      <c r="K13" s="534"/>
      <c r="L13" s="197"/>
      <c r="M13" s="560" t="s">
        <v>138</v>
      </c>
      <c r="N13" s="561"/>
      <c r="O13" s="561"/>
      <c r="P13" s="561"/>
      <c r="Q13" s="562"/>
      <c r="R13" s="553">
        <v>35251</v>
      </c>
      <c r="S13" s="554"/>
      <c r="T13" s="554"/>
      <c r="U13" s="554"/>
      <c r="V13" s="555"/>
      <c r="W13" s="485" t="s">
        <v>139</v>
      </c>
      <c r="X13" s="486"/>
      <c r="Y13" s="486"/>
      <c r="Z13" s="486"/>
      <c r="AA13" s="486"/>
      <c r="AB13" s="476"/>
      <c r="AC13" s="520">
        <v>520</v>
      </c>
      <c r="AD13" s="521"/>
      <c r="AE13" s="521"/>
      <c r="AF13" s="521"/>
      <c r="AG13" s="563"/>
      <c r="AH13" s="520">
        <v>542</v>
      </c>
      <c r="AI13" s="521"/>
      <c r="AJ13" s="521"/>
      <c r="AK13" s="521"/>
      <c r="AL13" s="522"/>
      <c r="AM13" s="498" t="s">
        <v>140</v>
      </c>
      <c r="AN13" s="499"/>
      <c r="AO13" s="499"/>
      <c r="AP13" s="499"/>
      <c r="AQ13" s="499"/>
      <c r="AR13" s="499"/>
      <c r="AS13" s="499"/>
      <c r="AT13" s="500"/>
      <c r="AU13" s="501" t="s">
        <v>106</v>
      </c>
      <c r="AV13" s="502"/>
      <c r="AW13" s="502"/>
      <c r="AX13" s="502"/>
      <c r="AY13" s="503" t="s">
        <v>141</v>
      </c>
      <c r="AZ13" s="504"/>
      <c r="BA13" s="504"/>
      <c r="BB13" s="504"/>
      <c r="BC13" s="504"/>
      <c r="BD13" s="504"/>
      <c r="BE13" s="504"/>
      <c r="BF13" s="504"/>
      <c r="BG13" s="504"/>
      <c r="BH13" s="504"/>
      <c r="BI13" s="504"/>
      <c r="BJ13" s="504"/>
      <c r="BK13" s="504"/>
      <c r="BL13" s="504"/>
      <c r="BM13" s="505"/>
      <c r="BN13" s="469">
        <v>-159201</v>
      </c>
      <c r="BO13" s="470"/>
      <c r="BP13" s="470"/>
      <c r="BQ13" s="470"/>
      <c r="BR13" s="470"/>
      <c r="BS13" s="470"/>
      <c r="BT13" s="470"/>
      <c r="BU13" s="471"/>
      <c r="BV13" s="469">
        <v>286550</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4.3</v>
      </c>
      <c r="CU13" s="467"/>
      <c r="CV13" s="467"/>
      <c r="CW13" s="467"/>
      <c r="CX13" s="467"/>
      <c r="CY13" s="467"/>
      <c r="CZ13" s="467"/>
      <c r="DA13" s="468"/>
      <c r="DB13" s="466">
        <v>4.5</v>
      </c>
      <c r="DC13" s="467"/>
      <c r="DD13" s="467"/>
      <c r="DE13" s="467"/>
      <c r="DF13" s="467"/>
      <c r="DG13" s="467"/>
      <c r="DH13" s="467"/>
      <c r="DI13" s="468"/>
      <c r="DJ13" s="186"/>
      <c r="DK13" s="186"/>
      <c r="DL13" s="186"/>
      <c r="DM13" s="186"/>
      <c r="DN13" s="186"/>
      <c r="DO13" s="186"/>
    </row>
    <row r="14" spans="1:119" ht="18.75" customHeight="1" thickBot="1" x14ac:dyDescent="0.25">
      <c r="A14" s="187"/>
      <c r="B14" s="532"/>
      <c r="C14" s="533"/>
      <c r="D14" s="533"/>
      <c r="E14" s="533"/>
      <c r="F14" s="533"/>
      <c r="G14" s="533"/>
      <c r="H14" s="533"/>
      <c r="I14" s="533"/>
      <c r="J14" s="533"/>
      <c r="K14" s="534"/>
      <c r="L14" s="550" t="s">
        <v>143</v>
      </c>
      <c r="M14" s="551"/>
      <c r="N14" s="551"/>
      <c r="O14" s="551"/>
      <c r="P14" s="551"/>
      <c r="Q14" s="552"/>
      <c r="R14" s="553">
        <v>36334</v>
      </c>
      <c r="S14" s="554"/>
      <c r="T14" s="554"/>
      <c r="U14" s="554"/>
      <c r="V14" s="555"/>
      <c r="W14" s="459"/>
      <c r="X14" s="460"/>
      <c r="Y14" s="460"/>
      <c r="Z14" s="460"/>
      <c r="AA14" s="460"/>
      <c r="AB14" s="449"/>
      <c r="AC14" s="556">
        <v>2.8</v>
      </c>
      <c r="AD14" s="557"/>
      <c r="AE14" s="557"/>
      <c r="AF14" s="557"/>
      <c r="AG14" s="558"/>
      <c r="AH14" s="556">
        <v>3</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t="s">
        <v>128</v>
      </c>
      <c r="CU14" s="568"/>
      <c r="CV14" s="568"/>
      <c r="CW14" s="568"/>
      <c r="CX14" s="568"/>
      <c r="CY14" s="568"/>
      <c r="CZ14" s="568"/>
      <c r="DA14" s="569"/>
      <c r="DB14" s="567" t="s">
        <v>137</v>
      </c>
      <c r="DC14" s="568"/>
      <c r="DD14" s="568"/>
      <c r="DE14" s="568"/>
      <c r="DF14" s="568"/>
      <c r="DG14" s="568"/>
      <c r="DH14" s="568"/>
      <c r="DI14" s="569"/>
      <c r="DJ14" s="186"/>
      <c r="DK14" s="186"/>
      <c r="DL14" s="186"/>
      <c r="DM14" s="186"/>
      <c r="DN14" s="186"/>
      <c r="DO14" s="186"/>
    </row>
    <row r="15" spans="1:119" ht="18.75" customHeight="1" x14ac:dyDescent="0.2">
      <c r="A15" s="187"/>
      <c r="B15" s="532"/>
      <c r="C15" s="533"/>
      <c r="D15" s="533"/>
      <c r="E15" s="533"/>
      <c r="F15" s="533"/>
      <c r="G15" s="533"/>
      <c r="H15" s="533"/>
      <c r="I15" s="533"/>
      <c r="J15" s="533"/>
      <c r="K15" s="534"/>
      <c r="L15" s="197"/>
      <c r="M15" s="560" t="s">
        <v>145</v>
      </c>
      <c r="N15" s="561"/>
      <c r="O15" s="561"/>
      <c r="P15" s="561"/>
      <c r="Q15" s="562"/>
      <c r="R15" s="553">
        <v>35298</v>
      </c>
      <c r="S15" s="554"/>
      <c r="T15" s="554"/>
      <c r="U15" s="554"/>
      <c r="V15" s="555"/>
      <c r="W15" s="485" t="s">
        <v>146</v>
      </c>
      <c r="X15" s="486"/>
      <c r="Y15" s="486"/>
      <c r="Z15" s="486"/>
      <c r="AA15" s="486"/>
      <c r="AB15" s="476"/>
      <c r="AC15" s="520">
        <v>6105</v>
      </c>
      <c r="AD15" s="521"/>
      <c r="AE15" s="521"/>
      <c r="AF15" s="521"/>
      <c r="AG15" s="563"/>
      <c r="AH15" s="520">
        <v>5956</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4544014</v>
      </c>
      <c r="BO15" s="433"/>
      <c r="BP15" s="433"/>
      <c r="BQ15" s="433"/>
      <c r="BR15" s="433"/>
      <c r="BS15" s="433"/>
      <c r="BT15" s="433"/>
      <c r="BU15" s="434"/>
      <c r="BV15" s="432">
        <v>4261706</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33</v>
      </c>
      <c r="AD16" s="557"/>
      <c r="AE16" s="557"/>
      <c r="AF16" s="557"/>
      <c r="AG16" s="558"/>
      <c r="AH16" s="556">
        <v>32.9</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5965733</v>
      </c>
      <c r="BO16" s="470"/>
      <c r="BP16" s="470"/>
      <c r="BQ16" s="470"/>
      <c r="BR16" s="470"/>
      <c r="BS16" s="470"/>
      <c r="BT16" s="470"/>
      <c r="BU16" s="471"/>
      <c r="BV16" s="469">
        <v>5522219</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5">
      <c r="A17" s="187"/>
      <c r="B17" s="535"/>
      <c r="C17" s="536"/>
      <c r="D17" s="536"/>
      <c r="E17" s="536"/>
      <c r="F17" s="536"/>
      <c r="G17" s="536"/>
      <c r="H17" s="536"/>
      <c r="I17" s="536"/>
      <c r="J17" s="536"/>
      <c r="K17" s="537"/>
      <c r="L17" s="202"/>
      <c r="M17" s="576" t="s">
        <v>152</v>
      </c>
      <c r="N17" s="577"/>
      <c r="O17" s="577"/>
      <c r="P17" s="577"/>
      <c r="Q17" s="578"/>
      <c r="R17" s="573" t="s">
        <v>150</v>
      </c>
      <c r="S17" s="574"/>
      <c r="T17" s="574"/>
      <c r="U17" s="574"/>
      <c r="V17" s="575"/>
      <c r="W17" s="485" t="s">
        <v>153</v>
      </c>
      <c r="X17" s="486"/>
      <c r="Y17" s="486"/>
      <c r="Z17" s="486"/>
      <c r="AA17" s="486"/>
      <c r="AB17" s="476"/>
      <c r="AC17" s="520">
        <v>11863</v>
      </c>
      <c r="AD17" s="521"/>
      <c r="AE17" s="521"/>
      <c r="AF17" s="521"/>
      <c r="AG17" s="563"/>
      <c r="AH17" s="520">
        <v>11591</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5722965</v>
      </c>
      <c r="BO17" s="470"/>
      <c r="BP17" s="470"/>
      <c r="BQ17" s="470"/>
      <c r="BR17" s="470"/>
      <c r="BS17" s="470"/>
      <c r="BT17" s="470"/>
      <c r="BU17" s="471"/>
      <c r="BV17" s="469">
        <v>5412632</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5">
      <c r="A18" s="187"/>
      <c r="B18" s="583" t="s">
        <v>155</v>
      </c>
      <c r="C18" s="512"/>
      <c r="D18" s="512"/>
      <c r="E18" s="584"/>
      <c r="F18" s="584"/>
      <c r="G18" s="584"/>
      <c r="H18" s="584"/>
      <c r="I18" s="584"/>
      <c r="J18" s="584"/>
      <c r="K18" s="584"/>
      <c r="L18" s="585">
        <v>25.78</v>
      </c>
      <c r="M18" s="585"/>
      <c r="N18" s="585"/>
      <c r="O18" s="585"/>
      <c r="P18" s="585"/>
      <c r="Q18" s="585"/>
      <c r="R18" s="586"/>
      <c r="S18" s="586"/>
      <c r="T18" s="586"/>
      <c r="U18" s="586"/>
      <c r="V18" s="587"/>
      <c r="W18" s="487"/>
      <c r="X18" s="488"/>
      <c r="Y18" s="488"/>
      <c r="Z18" s="488"/>
      <c r="AA18" s="488"/>
      <c r="AB18" s="479"/>
      <c r="AC18" s="588">
        <v>64.2</v>
      </c>
      <c r="AD18" s="589"/>
      <c r="AE18" s="589"/>
      <c r="AF18" s="589"/>
      <c r="AG18" s="590"/>
      <c r="AH18" s="588">
        <v>64.099999999999994</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6992098</v>
      </c>
      <c r="BO18" s="470"/>
      <c r="BP18" s="470"/>
      <c r="BQ18" s="470"/>
      <c r="BR18" s="470"/>
      <c r="BS18" s="470"/>
      <c r="BT18" s="470"/>
      <c r="BU18" s="471"/>
      <c r="BV18" s="469">
        <v>6978327</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5">
      <c r="A19" s="187"/>
      <c r="B19" s="583" t="s">
        <v>157</v>
      </c>
      <c r="C19" s="512"/>
      <c r="D19" s="512"/>
      <c r="E19" s="584"/>
      <c r="F19" s="584"/>
      <c r="G19" s="584"/>
      <c r="H19" s="584"/>
      <c r="I19" s="584"/>
      <c r="J19" s="584"/>
      <c r="K19" s="584"/>
      <c r="L19" s="592">
        <v>1399</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9144821</v>
      </c>
      <c r="BO19" s="470"/>
      <c r="BP19" s="470"/>
      <c r="BQ19" s="470"/>
      <c r="BR19" s="470"/>
      <c r="BS19" s="470"/>
      <c r="BT19" s="470"/>
      <c r="BU19" s="471"/>
      <c r="BV19" s="469">
        <v>8518296</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5">
      <c r="A20" s="187"/>
      <c r="B20" s="583" t="s">
        <v>159</v>
      </c>
      <c r="C20" s="512"/>
      <c r="D20" s="512"/>
      <c r="E20" s="584"/>
      <c r="F20" s="584"/>
      <c r="G20" s="584"/>
      <c r="H20" s="584"/>
      <c r="I20" s="584"/>
      <c r="J20" s="584"/>
      <c r="K20" s="584"/>
      <c r="L20" s="592">
        <v>14932</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2">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5">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2">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9415874</v>
      </c>
      <c r="BO23" s="470"/>
      <c r="BP23" s="470"/>
      <c r="BQ23" s="470"/>
      <c r="BR23" s="470"/>
      <c r="BS23" s="470"/>
      <c r="BT23" s="470"/>
      <c r="BU23" s="471"/>
      <c r="BV23" s="469">
        <v>9643138</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5">
      <c r="A24" s="187"/>
      <c r="B24" s="609"/>
      <c r="C24" s="610"/>
      <c r="D24" s="611"/>
      <c r="E24" s="519" t="s">
        <v>168</v>
      </c>
      <c r="F24" s="499"/>
      <c r="G24" s="499"/>
      <c r="H24" s="499"/>
      <c r="I24" s="499"/>
      <c r="J24" s="499"/>
      <c r="K24" s="500"/>
      <c r="L24" s="520">
        <v>1</v>
      </c>
      <c r="M24" s="521"/>
      <c r="N24" s="521"/>
      <c r="O24" s="521"/>
      <c r="P24" s="563"/>
      <c r="Q24" s="520">
        <v>7250</v>
      </c>
      <c r="R24" s="521"/>
      <c r="S24" s="521"/>
      <c r="T24" s="521"/>
      <c r="U24" s="521"/>
      <c r="V24" s="563"/>
      <c r="W24" s="622"/>
      <c r="X24" s="610"/>
      <c r="Y24" s="611"/>
      <c r="Z24" s="519" t="s">
        <v>169</v>
      </c>
      <c r="AA24" s="499"/>
      <c r="AB24" s="499"/>
      <c r="AC24" s="499"/>
      <c r="AD24" s="499"/>
      <c r="AE24" s="499"/>
      <c r="AF24" s="499"/>
      <c r="AG24" s="500"/>
      <c r="AH24" s="520">
        <v>200</v>
      </c>
      <c r="AI24" s="521"/>
      <c r="AJ24" s="521"/>
      <c r="AK24" s="521"/>
      <c r="AL24" s="563"/>
      <c r="AM24" s="520">
        <v>636800</v>
      </c>
      <c r="AN24" s="521"/>
      <c r="AO24" s="521"/>
      <c r="AP24" s="521"/>
      <c r="AQ24" s="521"/>
      <c r="AR24" s="563"/>
      <c r="AS24" s="520">
        <v>3184</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7811803</v>
      </c>
      <c r="BO24" s="470"/>
      <c r="BP24" s="470"/>
      <c r="BQ24" s="470"/>
      <c r="BR24" s="470"/>
      <c r="BS24" s="470"/>
      <c r="BT24" s="470"/>
      <c r="BU24" s="471"/>
      <c r="BV24" s="469">
        <v>7995678</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2">
      <c r="A25" s="187"/>
      <c r="B25" s="609"/>
      <c r="C25" s="610"/>
      <c r="D25" s="611"/>
      <c r="E25" s="519" t="s">
        <v>171</v>
      </c>
      <c r="F25" s="499"/>
      <c r="G25" s="499"/>
      <c r="H25" s="499"/>
      <c r="I25" s="499"/>
      <c r="J25" s="499"/>
      <c r="K25" s="500"/>
      <c r="L25" s="520">
        <v>1</v>
      </c>
      <c r="M25" s="521"/>
      <c r="N25" s="521"/>
      <c r="O25" s="521"/>
      <c r="P25" s="563"/>
      <c r="Q25" s="520">
        <v>6120</v>
      </c>
      <c r="R25" s="521"/>
      <c r="S25" s="521"/>
      <c r="T25" s="521"/>
      <c r="U25" s="521"/>
      <c r="V25" s="563"/>
      <c r="W25" s="622"/>
      <c r="X25" s="610"/>
      <c r="Y25" s="611"/>
      <c r="Z25" s="519" t="s">
        <v>172</v>
      </c>
      <c r="AA25" s="499"/>
      <c r="AB25" s="499"/>
      <c r="AC25" s="499"/>
      <c r="AD25" s="499"/>
      <c r="AE25" s="499"/>
      <c r="AF25" s="499"/>
      <c r="AG25" s="500"/>
      <c r="AH25" s="520" t="s">
        <v>137</v>
      </c>
      <c r="AI25" s="521"/>
      <c r="AJ25" s="521"/>
      <c r="AK25" s="521"/>
      <c r="AL25" s="563"/>
      <c r="AM25" s="520" t="s">
        <v>137</v>
      </c>
      <c r="AN25" s="521"/>
      <c r="AO25" s="521"/>
      <c r="AP25" s="521"/>
      <c r="AQ25" s="521"/>
      <c r="AR25" s="563"/>
      <c r="AS25" s="520" t="s">
        <v>173</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827502</v>
      </c>
      <c r="BO25" s="433"/>
      <c r="BP25" s="433"/>
      <c r="BQ25" s="433"/>
      <c r="BR25" s="433"/>
      <c r="BS25" s="433"/>
      <c r="BT25" s="433"/>
      <c r="BU25" s="434"/>
      <c r="BV25" s="432">
        <v>1092326</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2">
      <c r="A26" s="187"/>
      <c r="B26" s="609"/>
      <c r="C26" s="610"/>
      <c r="D26" s="611"/>
      <c r="E26" s="519" t="s">
        <v>175</v>
      </c>
      <c r="F26" s="499"/>
      <c r="G26" s="499"/>
      <c r="H26" s="499"/>
      <c r="I26" s="499"/>
      <c r="J26" s="499"/>
      <c r="K26" s="500"/>
      <c r="L26" s="520">
        <v>1</v>
      </c>
      <c r="M26" s="521"/>
      <c r="N26" s="521"/>
      <c r="O26" s="521"/>
      <c r="P26" s="563"/>
      <c r="Q26" s="520">
        <v>5740</v>
      </c>
      <c r="R26" s="521"/>
      <c r="S26" s="521"/>
      <c r="T26" s="521"/>
      <c r="U26" s="521"/>
      <c r="V26" s="563"/>
      <c r="W26" s="622"/>
      <c r="X26" s="610"/>
      <c r="Y26" s="611"/>
      <c r="Z26" s="519" t="s">
        <v>176</v>
      </c>
      <c r="AA26" s="632"/>
      <c r="AB26" s="632"/>
      <c r="AC26" s="632"/>
      <c r="AD26" s="632"/>
      <c r="AE26" s="632"/>
      <c r="AF26" s="632"/>
      <c r="AG26" s="633"/>
      <c r="AH26" s="520" t="s">
        <v>128</v>
      </c>
      <c r="AI26" s="521"/>
      <c r="AJ26" s="521"/>
      <c r="AK26" s="521"/>
      <c r="AL26" s="563"/>
      <c r="AM26" s="520" t="s">
        <v>128</v>
      </c>
      <c r="AN26" s="521"/>
      <c r="AO26" s="521"/>
      <c r="AP26" s="521"/>
      <c r="AQ26" s="521"/>
      <c r="AR26" s="563"/>
      <c r="AS26" s="520" t="s">
        <v>128</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t="s">
        <v>137</v>
      </c>
      <c r="BO26" s="470"/>
      <c r="BP26" s="470"/>
      <c r="BQ26" s="470"/>
      <c r="BR26" s="470"/>
      <c r="BS26" s="470"/>
      <c r="BT26" s="470"/>
      <c r="BU26" s="471"/>
      <c r="BV26" s="469" t="s">
        <v>137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5">
      <c r="A27" s="187"/>
      <c r="B27" s="609"/>
      <c r="C27" s="610"/>
      <c r="D27" s="611"/>
      <c r="E27" s="519" t="s">
        <v>178</v>
      </c>
      <c r="F27" s="499"/>
      <c r="G27" s="499"/>
      <c r="H27" s="499"/>
      <c r="I27" s="499"/>
      <c r="J27" s="499"/>
      <c r="K27" s="500"/>
      <c r="L27" s="520">
        <v>1</v>
      </c>
      <c r="M27" s="521"/>
      <c r="N27" s="521"/>
      <c r="O27" s="521"/>
      <c r="P27" s="563"/>
      <c r="Q27" s="520">
        <v>3240</v>
      </c>
      <c r="R27" s="521"/>
      <c r="S27" s="521"/>
      <c r="T27" s="521"/>
      <c r="U27" s="521"/>
      <c r="V27" s="563"/>
      <c r="W27" s="622"/>
      <c r="X27" s="610"/>
      <c r="Y27" s="611"/>
      <c r="Z27" s="519" t="s">
        <v>179</v>
      </c>
      <c r="AA27" s="499"/>
      <c r="AB27" s="499"/>
      <c r="AC27" s="499"/>
      <c r="AD27" s="499"/>
      <c r="AE27" s="499"/>
      <c r="AF27" s="499"/>
      <c r="AG27" s="500"/>
      <c r="AH27" s="520">
        <v>11</v>
      </c>
      <c r="AI27" s="521"/>
      <c r="AJ27" s="521"/>
      <c r="AK27" s="521"/>
      <c r="AL27" s="563"/>
      <c r="AM27" s="520">
        <v>35933</v>
      </c>
      <c r="AN27" s="521"/>
      <c r="AO27" s="521"/>
      <c r="AP27" s="521"/>
      <c r="AQ27" s="521"/>
      <c r="AR27" s="563"/>
      <c r="AS27" s="520">
        <v>3267</v>
      </c>
      <c r="AT27" s="521"/>
      <c r="AU27" s="521"/>
      <c r="AV27" s="521"/>
      <c r="AW27" s="521"/>
      <c r="AX27" s="522"/>
      <c r="AY27" s="564" t="s">
        <v>180</v>
      </c>
      <c r="AZ27" s="565"/>
      <c r="BA27" s="565"/>
      <c r="BB27" s="565"/>
      <c r="BC27" s="565"/>
      <c r="BD27" s="565"/>
      <c r="BE27" s="565"/>
      <c r="BF27" s="565"/>
      <c r="BG27" s="565"/>
      <c r="BH27" s="565"/>
      <c r="BI27" s="565"/>
      <c r="BJ27" s="565"/>
      <c r="BK27" s="565"/>
      <c r="BL27" s="565"/>
      <c r="BM27" s="566"/>
      <c r="BN27" s="645">
        <v>219287</v>
      </c>
      <c r="BO27" s="646"/>
      <c r="BP27" s="646"/>
      <c r="BQ27" s="646"/>
      <c r="BR27" s="646"/>
      <c r="BS27" s="646"/>
      <c r="BT27" s="646"/>
      <c r="BU27" s="647"/>
      <c r="BV27" s="645">
        <v>219263</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2">
      <c r="A28" s="187"/>
      <c r="B28" s="609"/>
      <c r="C28" s="610"/>
      <c r="D28" s="611"/>
      <c r="E28" s="519" t="s">
        <v>181</v>
      </c>
      <c r="F28" s="499"/>
      <c r="G28" s="499"/>
      <c r="H28" s="499"/>
      <c r="I28" s="499"/>
      <c r="J28" s="499"/>
      <c r="K28" s="500"/>
      <c r="L28" s="520">
        <v>1</v>
      </c>
      <c r="M28" s="521"/>
      <c r="N28" s="521"/>
      <c r="O28" s="521"/>
      <c r="P28" s="563"/>
      <c r="Q28" s="520">
        <v>2660</v>
      </c>
      <c r="R28" s="521"/>
      <c r="S28" s="521"/>
      <c r="T28" s="521"/>
      <c r="U28" s="521"/>
      <c r="V28" s="563"/>
      <c r="W28" s="622"/>
      <c r="X28" s="610"/>
      <c r="Y28" s="611"/>
      <c r="Z28" s="519" t="s">
        <v>182</v>
      </c>
      <c r="AA28" s="499"/>
      <c r="AB28" s="499"/>
      <c r="AC28" s="499"/>
      <c r="AD28" s="499"/>
      <c r="AE28" s="499"/>
      <c r="AF28" s="499"/>
      <c r="AG28" s="500"/>
      <c r="AH28" s="520" t="s">
        <v>137</v>
      </c>
      <c r="AI28" s="521"/>
      <c r="AJ28" s="521"/>
      <c r="AK28" s="521"/>
      <c r="AL28" s="563"/>
      <c r="AM28" s="520" t="s">
        <v>128</v>
      </c>
      <c r="AN28" s="521"/>
      <c r="AO28" s="521"/>
      <c r="AP28" s="521"/>
      <c r="AQ28" s="521"/>
      <c r="AR28" s="563"/>
      <c r="AS28" s="520" t="s">
        <v>173</v>
      </c>
      <c r="AT28" s="521"/>
      <c r="AU28" s="521"/>
      <c r="AV28" s="521"/>
      <c r="AW28" s="521"/>
      <c r="AX28" s="522"/>
      <c r="AY28" s="648" t="s">
        <v>183</v>
      </c>
      <c r="AZ28" s="649"/>
      <c r="BA28" s="649"/>
      <c r="BB28" s="650"/>
      <c r="BC28" s="429" t="s">
        <v>48</v>
      </c>
      <c r="BD28" s="430"/>
      <c r="BE28" s="430"/>
      <c r="BF28" s="430"/>
      <c r="BG28" s="430"/>
      <c r="BH28" s="430"/>
      <c r="BI28" s="430"/>
      <c r="BJ28" s="430"/>
      <c r="BK28" s="430"/>
      <c r="BL28" s="430"/>
      <c r="BM28" s="431"/>
      <c r="BN28" s="432">
        <v>1682966</v>
      </c>
      <c r="BO28" s="433"/>
      <c r="BP28" s="433"/>
      <c r="BQ28" s="433"/>
      <c r="BR28" s="433"/>
      <c r="BS28" s="433"/>
      <c r="BT28" s="433"/>
      <c r="BU28" s="434"/>
      <c r="BV28" s="432">
        <v>1702871</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2">
      <c r="A29" s="187"/>
      <c r="B29" s="609"/>
      <c r="C29" s="610"/>
      <c r="D29" s="611"/>
      <c r="E29" s="519" t="s">
        <v>184</v>
      </c>
      <c r="F29" s="499"/>
      <c r="G29" s="499"/>
      <c r="H29" s="499"/>
      <c r="I29" s="499"/>
      <c r="J29" s="499"/>
      <c r="K29" s="500"/>
      <c r="L29" s="520">
        <v>11</v>
      </c>
      <c r="M29" s="521"/>
      <c r="N29" s="521"/>
      <c r="O29" s="521"/>
      <c r="P29" s="563"/>
      <c r="Q29" s="520">
        <v>2420</v>
      </c>
      <c r="R29" s="521"/>
      <c r="S29" s="521"/>
      <c r="T29" s="521"/>
      <c r="U29" s="521"/>
      <c r="V29" s="563"/>
      <c r="W29" s="623"/>
      <c r="X29" s="624"/>
      <c r="Y29" s="625"/>
      <c r="Z29" s="519" t="s">
        <v>185</v>
      </c>
      <c r="AA29" s="499"/>
      <c r="AB29" s="499"/>
      <c r="AC29" s="499"/>
      <c r="AD29" s="499"/>
      <c r="AE29" s="499"/>
      <c r="AF29" s="499"/>
      <c r="AG29" s="500"/>
      <c r="AH29" s="520">
        <v>211</v>
      </c>
      <c r="AI29" s="521"/>
      <c r="AJ29" s="521"/>
      <c r="AK29" s="521"/>
      <c r="AL29" s="563"/>
      <c r="AM29" s="520">
        <v>672733</v>
      </c>
      <c r="AN29" s="521"/>
      <c r="AO29" s="521"/>
      <c r="AP29" s="521"/>
      <c r="AQ29" s="521"/>
      <c r="AR29" s="563"/>
      <c r="AS29" s="520">
        <v>3188</v>
      </c>
      <c r="AT29" s="521"/>
      <c r="AU29" s="521"/>
      <c r="AV29" s="521"/>
      <c r="AW29" s="521"/>
      <c r="AX29" s="522"/>
      <c r="AY29" s="651"/>
      <c r="AZ29" s="652"/>
      <c r="BA29" s="652"/>
      <c r="BB29" s="653"/>
      <c r="BC29" s="503" t="s">
        <v>186</v>
      </c>
      <c r="BD29" s="504"/>
      <c r="BE29" s="504"/>
      <c r="BF29" s="504"/>
      <c r="BG29" s="504"/>
      <c r="BH29" s="504"/>
      <c r="BI29" s="504"/>
      <c r="BJ29" s="504"/>
      <c r="BK29" s="504"/>
      <c r="BL29" s="504"/>
      <c r="BM29" s="505"/>
      <c r="BN29" s="469">
        <v>401102</v>
      </c>
      <c r="BO29" s="470"/>
      <c r="BP29" s="470"/>
      <c r="BQ29" s="470"/>
      <c r="BR29" s="470"/>
      <c r="BS29" s="470"/>
      <c r="BT29" s="470"/>
      <c r="BU29" s="471"/>
      <c r="BV29" s="469">
        <v>400729</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5">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187</v>
      </c>
      <c r="X30" s="630"/>
      <c r="Y30" s="630"/>
      <c r="Z30" s="630"/>
      <c r="AA30" s="630"/>
      <c r="AB30" s="630"/>
      <c r="AC30" s="630"/>
      <c r="AD30" s="630"/>
      <c r="AE30" s="630"/>
      <c r="AF30" s="630"/>
      <c r="AG30" s="631"/>
      <c r="AH30" s="588">
        <v>98.1</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492794</v>
      </c>
      <c r="BO30" s="646"/>
      <c r="BP30" s="646"/>
      <c r="BQ30" s="646"/>
      <c r="BR30" s="646"/>
      <c r="BS30" s="646"/>
      <c r="BT30" s="646"/>
      <c r="BU30" s="647"/>
      <c r="BV30" s="645">
        <v>534334</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3" t="s">
        <v>194</v>
      </c>
      <c r="D33" s="493"/>
      <c r="E33" s="458" t="s">
        <v>195</v>
      </c>
      <c r="F33" s="458"/>
      <c r="G33" s="458"/>
      <c r="H33" s="458"/>
      <c r="I33" s="458"/>
      <c r="J33" s="458"/>
      <c r="K33" s="458"/>
      <c r="L33" s="458"/>
      <c r="M33" s="458"/>
      <c r="N33" s="458"/>
      <c r="O33" s="458"/>
      <c r="P33" s="458"/>
      <c r="Q33" s="458"/>
      <c r="R33" s="458"/>
      <c r="S33" s="458"/>
      <c r="T33" s="216"/>
      <c r="U33" s="493" t="s">
        <v>194</v>
      </c>
      <c r="V33" s="493"/>
      <c r="W33" s="458" t="s">
        <v>195</v>
      </c>
      <c r="X33" s="458"/>
      <c r="Y33" s="458"/>
      <c r="Z33" s="458"/>
      <c r="AA33" s="458"/>
      <c r="AB33" s="458"/>
      <c r="AC33" s="458"/>
      <c r="AD33" s="458"/>
      <c r="AE33" s="458"/>
      <c r="AF33" s="458"/>
      <c r="AG33" s="458"/>
      <c r="AH33" s="458"/>
      <c r="AI33" s="458"/>
      <c r="AJ33" s="458"/>
      <c r="AK33" s="458"/>
      <c r="AL33" s="216"/>
      <c r="AM33" s="493" t="s">
        <v>196</v>
      </c>
      <c r="AN33" s="493"/>
      <c r="AO33" s="458" t="s">
        <v>195</v>
      </c>
      <c r="AP33" s="458"/>
      <c r="AQ33" s="458"/>
      <c r="AR33" s="458"/>
      <c r="AS33" s="458"/>
      <c r="AT33" s="458"/>
      <c r="AU33" s="458"/>
      <c r="AV33" s="458"/>
      <c r="AW33" s="458"/>
      <c r="AX33" s="458"/>
      <c r="AY33" s="458"/>
      <c r="AZ33" s="458"/>
      <c r="BA33" s="458"/>
      <c r="BB33" s="458"/>
      <c r="BC33" s="458"/>
      <c r="BD33" s="217"/>
      <c r="BE33" s="458" t="s">
        <v>197</v>
      </c>
      <c r="BF33" s="458"/>
      <c r="BG33" s="458" t="s">
        <v>198</v>
      </c>
      <c r="BH33" s="458"/>
      <c r="BI33" s="458"/>
      <c r="BJ33" s="458"/>
      <c r="BK33" s="458"/>
      <c r="BL33" s="458"/>
      <c r="BM33" s="458"/>
      <c r="BN33" s="458"/>
      <c r="BO33" s="458"/>
      <c r="BP33" s="458"/>
      <c r="BQ33" s="458"/>
      <c r="BR33" s="458"/>
      <c r="BS33" s="458"/>
      <c r="BT33" s="458"/>
      <c r="BU33" s="458"/>
      <c r="BV33" s="217"/>
      <c r="BW33" s="493" t="s">
        <v>197</v>
      </c>
      <c r="BX33" s="493"/>
      <c r="BY33" s="458" t="s">
        <v>199</v>
      </c>
      <c r="BZ33" s="458"/>
      <c r="CA33" s="458"/>
      <c r="CB33" s="458"/>
      <c r="CC33" s="458"/>
      <c r="CD33" s="458"/>
      <c r="CE33" s="458"/>
      <c r="CF33" s="458"/>
      <c r="CG33" s="458"/>
      <c r="CH33" s="458"/>
      <c r="CI33" s="458"/>
      <c r="CJ33" s="458"/>
      <c r="CK33" s="458"/>
      <c r="CL33" s="458"/>
      <c r="CM33" s="458"/>
      <c r="CN33" s="216"/>
      <c r="CO33" s="493" t="s">
        <v>196</v>
      </c>
      <c r="CP33" s="493"/>
      <c r="CQ33" s="458" t="s">
        <v>200</v>
      </c>
      <c r="CR33" s="458"/>
      <c r="CS33" s="458"/>
      <c r="CT33" s="458"/>
      <c r="CU33" s="458"/>
      <c r="CV33" s="458"/>
      <c r="CW33" s="458"/>
      <c r="CX33" s="458"/>
      <c r="CY33" s="458"/>
      <c r="CZ33" s="458"/>
      <c r="DA33" s="458"/>
      <c r="DB33" s="458"/>
      <c r="DC33" s="458"/>
      <c r="DD33" s="458"/>
      <c r="DE33" s="458"/>
      <c r="DF33" s="216"/>
      <c r="DG33" s="657" t="s">
        <v>201</v>
      </c>
      <c r="DH33" s="657"/>
      <c r="DI33" s="218"/>
      <c r="DJ33" s="186"/>
      <c r="DK33" s="186"/>
      <c r="DL33" s="186"/>
      <c r="DM33" s="186"/>
      <c r="DN33" s="186"/>
      <c r="DO33" s="186"/>
    </row>
    <row r="34" spans="1:119" ht="32.25" customHeight="1" x14ac:dyDescent="0.2">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IF('各会計、関係団体の財政状況及び健全化判断比率'!B32="","",'各会計、関係団体の財政状況及び健全化判断比率'!B32)</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群馬県市町村会館管理組合</v>
      </c>
      <c r="BZ34" s="659"/>
      <c r="CA34" s="659"/>
      <c r="CB34" s="659"/>
      <c r="CC34" s="659"/>
      <c r="CD34" s="659"/>
      <c r="CE34" s="659"/>
      <c r="CF34" s="659"/>
      <c r="CG34" s="659"/>
      <c r="CH34" s="659"/>
      <c r="CI34" s="659"/>
      <c r="CJ34" s="659"/>
      <c r="CK34" s="659"/>
      <c r="CL34" s="659"/>
      <c r="CM34" s="659"/>
      <c r="CN34" s="214"/>
      <c r="CO34" s="658">
        <f>IF(CQ34="","",MAX(C34:D43,U34:V43,AM34:AN43,BE34:BF43,BW34:BX43)+1)</f>
        <v>12</v>
      </c>
      <c r="CP34" s="658"/>
      <c r="CQ34" s="659" t="str">
        <f>IF('各会計、関係団体の財政状況及び健全化判断比率'!BS7="","",'各会計、関係団体の財政状況及び健全化判断比率'!BS7)</f>
        <v>玉村町農業公社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2">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IF('各会計、関係団体の財政状況及び健全化判断比率'!B33="","",'各会計、関係団体の財政状況及び健全化判断比率'!B33)</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群馬県市町村総合事務組合</v>
      </c>
      <c r="BZ35" s="659"/>
      <c r="CA35" s="659"/>
      <c r="CB35" s="659"/>
      <c r="CC35" s="659"/>
      <c r="CD35" s="659"/>
      <c r="CE35" s="659"/>
      <c r="CF35" s="659"/>
      <c r="CG35" s="659"/>
      <c r="CH35" s="659"/>
      <c r="CI35" s="659"/>
      <c r="CJ35" s="659"/>
      <c r="CK35" s="659"/>
      <c r="CL35" s="659"/>
      <c r="CM35" s="659"/>
      <c r="CN35" s="214"/>
      <c r="CO35" s="658">
        <f t="shared" ref="CO35:CO43" si="3">IF(CQ35="","",CO34+1)</f>
        <v>13</v>
      </c>
      <c r="CP35" s="658"/>
      <c r="CQ35" s="659" t="str">
        <f>IF('各会計、関係団体の財政状況及び健全化判断比率'!BS8="","",'各会計、関係団体の財政状況及び健全化判断比率'!BS8)</f>
        <v>玉村町文化振興財団</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2">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群馬県後期高齢者医療広域連合（一般会計）</v>
      </c>
      <c r="BZ36" s="659"/>
      <c r="CA36" s="659"/>
      <c r="CB36" s="659"/>
      <c r="CC36" s="659"/>
      <c r="CD36" s="659"/>
      <c r="CE36" s="659"/>
      <c r="CF36" s="659"/>
      <c r="CG36" s="659"/>
      <c r="CH36" s="659"/>
      <c r="CI36" s="659"/>
      <c r="CJ36" s="659"/>
      <c r="CK36" s="659"/>
      <c r="CL36" s="659"/>
      <c r="CM36" s="659"/>
      <c r="CN36" s="214"/>
      <c r="CO36" s="658">
        <f t="shared" si="3"/>
        <v>14</v>
      </c>
      <c r="CP36" s="658"/>
      <c r="CQ36" s="659" t="str">
        <f>IF('各会計、関係団体の財政状況及び健全化判断比率'!BS9="","",'各会計、関係団体の財政状況及び健全化判断比率'!BS9)</f>
        <v>玉村町土地開発公社</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v>
      </c>
      <c r="DH36" s="660"/>
      <c r="DI36" s="218"/>
      <c r="DJ36" s="186"/>
      <c r="DK36" s="186"/>
      <c r="DL36" s="186"/>
      <c r="DM36" s="186"/>
      <c r="DN36" s="186"/>
      <c r="DO36" s="186"/>
    </row>
    <row r="37" spans="1:119" ht="32.25" customHeight="1" x14ac:dyDescent="0.2">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介護予防サービス事業特別会計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群馬県後期高齢者医療広域連合（事業会計）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2">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t="str">
        <f t="shared" si="2"/>
        <v/>
      </c>
      <c r="BX38" s="658"/>
      <c r="BY38" s="659" t="str">
        <f>IF('各会計、関係団体の財政状況及び健全化判断比率'!B72="","",'各会計、関係団体の財政状況及び健全化判断比率'!B72)</f>
        <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2">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2">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2">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2">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2">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206</v>
      </c>
    </row>
    <row r="50" spans="5:5" x14ac:dyDescent="0.2">
      <c r="E50" s="188" t="s">
        <v>207</v>
      </c>
    </row>
    <row r="51" spans="5:5" x14ac:dyDescent="0.2">
      <c r="E51" s="188" t="s">
        <v>208</v>
      </c>
    </row>
    <row r="52" spans="5:5" x14ac:dyDescent="0.2">
      <c r="E52" s="188" t="s">
        <v>209</v>
      </c>
    </row>
    <row r="53" spans="5:5" x14ac:dyDescent="0.2"/>
    <row r="54" spans="5:5" x14ac:dyDescent="0.2"/>
    <row r="55" spans="5:5" x14ac:dyDescent="0.2"/>
    <row r="56" spans="5:5" x14ac:dyDescent="0.2"/>
  </sheetData>
  <sheetProtection algorithmName="SHA-512" hashValue="YTVFcKg1S2bSubZWyBv4DoOIriM3P41e/zYD2YIuuM3kgLRj+1QG/GzDmHTrfNoGrvFeFveV0VNzG+FNk2ZPHA==" saltValue="9hjGPOea0oqlQ6Xbu4cWA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election sqref="A1:XFD1"/>
    </sheetView>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2">
      <c r="A34" s="22"/>
      <c r="B34" s="31"/>
      <c r="C34" s="1249" t="s">
        <v>562</v>
      </c>
      <c r="D34" s="1249"/>
      <c r="E34" s="1250"/>
      <c r="F34" s="32">
        <v>7.29</v>
      </c>
      <c r="G34" s="33">
        <v>7.03</v>
      </c>
      <c r="H34" s="33">
        <v>7.74</v>
      </c>
      <c r="I34" s="33">
        <v>9.01</v>
      </c>
      <c r="J34" s="34">
        <v>10.94</v>
      </c>
      <c r="K34" s="22"/>
      <c r="L34" s="22"/>
      <c r="M34" s="22"/>
      <c r="N34" s="22"/>
      <c r="O34" s="22"/>
      <c r="P34" s="22"/>
    </row>
    <row r="35" spans="1:16" ht="39" customHeight="1" x14ac:dyDescent="0.2">
      <c r="A35" s="22"/>
      <c r="B35" s="35"/>
      <c r="C35" s="1243" t="s">
        <v>563</v>
      </c>
      <c r="D35" s="1244"/>
      <c r="E35" s="1245"/>
      <c r="F35" s="36">
        <v>8.42</v>
      </c>
      <c r="G35" s="37">
        <v>9.19</v>
      </c>
      <c r="H35" s="37">
        <v>10.15</v>
      </c>
      <c r="I35" s="37">
        <v>10.69</v>
      </c>
      <c r="J35" s="38">
        <v>10.37</v>
      </c>
      <c r="K35" s="22"/>
      <c r="L35" s="22"/>
      <c r="M35" s="22"/>
      <c r="N35" s="22"/>
      <c r="O35" s="22"/>
      <c r="P35" s="22"/>
    </row>
    <row r="36" spans="1:16" ht="39" customHeight="1" x14ac:dyDescent="0.2">
      <c r="A36" s="22"/>
      <c r="B36" s="35"/>
      <c r="C36" s="1243" t="s">
        <v>564</v>
      </c>
      <c r="D36" s="1244"/>
      <c r="E36" s="1245"/>
      <c r="F36" s="36">
        <v>2.85</v>
      </c>
      <c r="G36" s="37">
        <v>1.74</v>
      </c>
      <c r="H36" s="37">
        <v>3.54</v>
      </c>
      <c r="I36" s="37">
        <v>3.55</v>
      </c>
      <c r="J36" s="38">
        <v>3.15</v>
      </c>
      <c r="K36" s="22"/>
      <c r="L36" s="22"/>
      <c r="M36" s="22"/>
      <c r="N36" s="22"/>
      <c r="O36" s="22"/>
      <c r="P36" s="22"/>
    </row>
    <row r="37" spans="1:16" ht="39" customHeight="1" x14ac:dyDescent="0.2">
      <c r="A37" s="22"/>
      <c r="B37" s="35"/>
      <c r="C37" s="1243" t="s">
        <v>565</v>
      </c>
      <c r="D37" s="1244"/>
      <c r="E37" s="1245"/>
      <c r="F37" s="36">
        <v>2.37</v>
      </c>
      <c r="G37" s="37">
        <v>1.99</v>
      </c>
      <c r="H37" s="37">
        <v>2.12</v>
      </c>
      <c r="I37" s="37">
        <v>2.06</v>
      </c>
      <c r="J37" s="38">
        <v>1.86</v>
      </c>
      <c r="K37" s="22"/>
      <c r="L37" s="22"/>
      <c r="M37" s="22"/>
      <c r="N37" s="22"/>
      <c r="O37" s="22"/>
      <c r="P37" s="22"/>
    </row>
    <row r="38" spans="1:16" ht="39" customHeight="1" x14ac:dyDescent="0.2">
      <c r="A38" s="22"/>
      <c r="B38" s="35"/>
      <c r="C38" s="1243" t="s">
        <v>566</v>
      </c>
      <c r="D38" s="1244"/>
      <c r="E38" s="1245"/>
      <c r="F38" s="36" t="s">
        <v>511</v>
      </c>
      <c r="G38" s="37" t="s">
        <v>511</v>
      </c>
      <c r="H38" s="37" t="s">
        <v>511</v>
      </c>
      <c r="I38" s="37" t="s">
        <v>511</v>
      </c>
      <c r="J38" s="38">
        <v>1.24</v>
      </c>
      <c r="K38" s="22"/>
      <c r="L38" s="22"/>
      <c r="M38" s="22"/>
      <c r="N38" s="22"/>
      <c r="O38" s="22"/>
      <c r="P38" s="22"/>
    </row>
    <row r="39" spans="1:16" ht="39" customHeight="1" x14ac:dyDescent="0.2">
      <c r="A39" s="22"/>
      <c r="B39" s="35"/>
      <c r="C39" s="1243" t="s">
        <v>567</v>
      </c>
      <c r="D39" s="1244"/>
      <c r="E39" s="1245"/>
      <c r="F39" s="36">
        <v>0.02</v>
      </c>
      <c r="G39" s="37">
        <v>0.02</v>
      </c>
      <c r="H39" s="37">
        <v>0.04</v>
      </c>
      <c r="I39" s="37">
        <v>0.01</v>
      </c>
      <c r="J39" s="38">
        <v>0.02</v>
      </c>
      <c r="K39" s="22"/>
      <c r="L39" s="22"/>
      <c r="M39" s="22"/>
      <c r="N39" s="22"/>
      <c r="O39" s="22"/>
      <c r="P39" s="22"/>
    </row>
    <row r="40" spans="1:16" ht="39" customHeight="1" x14ac:dyDescent="0.2">
      <c r="A40" s="22"/>
      <c r="B40" s="35"/>
      <c r="C40" s="1243" t="s">
        <v>568</v>
      </c>
      <c r="D40" s="1244"/>
      <c r="E40" s="1245"/>
      <c r="F40" s="36">
        <v>0</v>
      </c>
      <c r="G40" s="37">
        <v>0</v>
      </c>
      <c r="H40" s="37">
        <v>0</v>
      </c>
      <c r="I40" s="37">
        <v>0</v>
      </c>
      <c r="J40" s="38">
        <v>0</v>
      </c>
      <c r="K40" s="22"/>
      <c r="L40" s="22"/>
      <c r="M40" s="22"/>
      <c r="N40" s="22"/>
      <c r="O40" s="22"/>
      <c r="P40" s="22"/>
    </row>
    <row r="41" spans="1:16" ht="39" customHeight="1" x14ac:dyDescent="0.2">
      <c r="A41" s="22"/>
      <c r="B41" s="35"/>
      <c r="C41" s="1243"/>
      <c r="D41" s="1244"/>
      <c r="E41" s="1245"/>
      <c r="F41" s="36"/>
      <c r="G41" s="37"/>
      <c r="H41" s="37"/>
      <c r="I41" s="37"/>
      <c r="J41" s="38"/>
      <c r="K41" s="22"/>
      <c r="L41" s="22"/>
      <c r="M41" s="22"/>
      <c r="N41" s="22"/>
      <c r="O41" s="22"/>
      <c r="P41" s="22"/>
    </row>
    <row r="42" spans="1:16" ht="39" customHeight="1" x14ac:dyDescent="0.2">
      <c r="A42" s="22"/>
      <c r="B42" s="39"/>
      <c r="C42" s="1243" t="s">
        <v>569</v>
      </c>
      <c r="D42" s="1244"/>
      <c r="E42" s="1245"/>
      <c r="F42" s="36" t="s">
        <v>511</v>
      </c>
      <c r="G42" s="37" t="s">
        <v>511</v>
      </c>
      <c r="H42" s="37" t="s">
        <v>511</v>
      </c>
      <c r="I42" s="37" t="s">
        <v>511</v>
      </c>
      <c r="J42" s="38" t="s">
        <v>511</v>
      </c>
      <c r="K42" s="22"/>
      <c r="L42" s="22"/>
      <c r="M42" s="22"/>
      <c r="N42" s="22"/>
      <c r="O42" s="22"/>
      <c r="P42" s="22"/>
    </row>
    <row r="43" spans="1:16" ht="39" customHeight="1" thickBot="1" x14ac:dyDescent="0.25">
      <c r="A43" s="22"/>
      <c r="B43" s="40"/>
      <c r="C43" s="1246" t="s">
        <v>570</v>
      </c>
      <c r="D43" s="1247"/>
      <c r="E43" s="1248"/>
      <c r="F43" s="41">
        <v>0.53</v>
      </c>
      <c r="G43" s="42">
        <v>14.57</v>
      </c>
      <c r="H43" s="42">
        <v>14.3</v>
      </c>
      <c r="I43" s="42">
        <v>14.25</v>
      </c>
      <c r="J43" s="43" t="s">
        <v>511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41Hy9xgB/Pmf2bkmt557wv1g9dVHeTOfnfmeZAWOw5Nk6zWOVDzAPqJ5TXHW6cxk6OVEuJTRlz8YL32TZhIh1Q==" saltValue="n58oJ35LozfiNPrpGFfKu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5" zoomScaleNormal="85" zoomScaleSheetLayoutView="55" workbookViewId="0">
      <selection sqref="A1:XFD1"/>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2">
      <c r="A45" s="48"/>
      <c r="B45" s="1251" t="s">
        <v>11</v>
      </c>
      <c r="C45" s="1252"/>
      <c r="D45" s="58"/>
      <c r="E45" s="1257" t="s">
        <v>12</v>
      </c>
      <c r="F45" s="1257"/>
      <c r="G45" s="1257"/>
      <c r="H45" s="1257"/>
      <c r="I45" s="1257"/>
      <c r="J45" s="1258"/>
      <c r="K45" s="59">
        <v>930</v>
      </c>
      <c r="L45" s="60">
        <v>948</v>
      </c>
      <c r="M45" s="60">
        <v>956</v>
      </c>
      <c r="N45" s="60">
        <v>902</v>
      </c>
      <c r="O45" s="61">
        <v>896</v>
      </c>
      <c r="P45" s="48"/>
      <c r="Q45" s="48"/>
      <c r="R45" s="48"/>
      <c r="S45" s="48"/>
      <c r="T45" s="48"/>
      <c r="U45" s="48"/>
    </row>
    <row r="46" spans="1:21" ht="30.75" customHeight="1" x14ac:dyDescent="0.2">
      <c r="A46" s="48"/>
      <c r="B46" s="1253"/>
      <c r="C46" s="1254"/>
      <c r="D46" s="62"/>
      <c r="E46" s="1259" t="s">
        <v>13</v>
      </c>
      <c r="F46" s="1259"/>
      <c r="G46" s="1259"/>
      <c r="H46" s="1259"/>
      <c r="I46" s="1259"/>
      <c r="J46" s="1260"/>
      <c r="K46" s="63" t="s">
        <v>511</v>
      </c>
      <c r="L46" s="64" t="s">
        <v>511</v>
      </c>
      <c r="M46" s="64" t="s">
        <v>511</v>
      </c>
      <c r="N46" s="64" t="s">
        <v>511</v>
      </c>
      <c r="O46" s="65" t="s">
        <v>511</v>
      </c>
      <c r="P46" s="48"/>
      <c r="Q46" s="48"/>
      <c r="R46" s="48"/>
      <c r="S46" s="48"/>
      <c r="T46" s="48"/>
      <c r="U46" s="48"/>
    </row>
    <row r="47" spans="1:21" ht="30.75" customHeight="1" x14ac:dyDescent="0.2">
      <c r="A47" s="48"/>
      <c r="B47" s="1253"/>
      <c r="C47" s="1254"/>
      <c r="D47" s="62"/>
      <c r="E47" s="1259" t="s">
        <v>14</v>
      </c>
      <c r="F47" s="1259"/>
      <c r="G47" s="1259"/>
      <c r="H47" s="1259"/>
      <c r="I47" s="1259"/>
      <c r="J47" s="1260"/>
      <c r="K47" s="63" t="s">
        <v>511</v>
      </c>
      <c r="L47" s="64" t="s">
        <v>511</v>
      </c>
      <c r="M47" s="64" t="s">
        <v>511</v>
      </c>
      <c r="N47" s="64" t="s">
        <v>511</v>
      </c>
      <c r="O47" s="65" t="s">
        <v>511</v>
      </c>
      <c r="P47" s="48"/>
      <c r="Q47" s="48"/>
      <c r="R47" s="48"/>
      <c r="S47" s="48"/>
      <c r="T47" s="48"/>
      <c r="U47" s="48"/>
    </row>
    <row r="48" spans="1:21" ht="30.75" customHeight="1" x14ac:dyDescent="0.2">
      <c r="A48" s="48"/>
      <c r="B48" s="1253"/>
      <c r="C48" s="1254"/>
      <c r="D48" s="62"/>
      <c r="E48" s="1259" t="s">
        <v>15</v>
      </c>
      <c r="F48" s="1259"/>
      <c r="G48" s="1259"/>
      <c r="H48" s="1259"/>
      <c r="I48" s="1259"/>
      <c r="J48" s="1260"/>
      <c r="K48" s="63">
        <v>270</v>
      </c>
      <c r="L48" s="64">
        <v>291</v>
      </c>
      <c r="M48" s="64">
        <v>322</v>
      </c>
      <c r="N48" s="64">
        <v>334</v>
      </c>
      <c r="O48" s="65">
        <v>297</v>
      </c>
      <c r="P48" s="48"/>
      <c r="Q48" s="48"/>
      <c r="R48" s="48"/>
      <c r="S48" s="48"/>
      <c r="T48" s="48"/>
      <c r="U48" s="48"/>
    </row>
    <row r="49" spans="1:21" ht="30.75" customHeight="1" x14ac:dyDescent="0.2">
      <c r="A49" s="48"/>
      <c r="B49" s="1253"/>
      <c r="C49" s="1254"/>
      <c r="D49" s="62"/>
      <c r="E49" s="1259" t="s">
        <v>16</v>
      </c>
      <c r="F49" s="1259"/>
      <c r="G49" s="1259"/>
      <c r="H49" s="1259"/>
      <c r="I49" s="1259"/>
      <c r="J49" s="1260"/>
      <c r="K49" s="63" t="s">
        <v>511</v>
      </c>
      <c r="L49" s="64" t="s">
        <v>511</v>
      </c>
      <c r="M49" s="64" t="s">
        <v>511</v>
      </c>
      <c r="N49" s="64" t="s">
        <v>511</v>
      </c>
      <c r="O49" s="65" t="s">
        <v>511</v>
      </c>
      <c r="P49" s="48"/>
      <c r="Q49" s="48"/>
      <c r="R49" s="48"/>
      <c r="S49" s="48"/>
      <c r="T49" s="48"/>
      <c r="U49" s="48"/>
    </row>
    <row r="50" spans="1:21" ht="30.75" customHeight="1" x14ac:dyDescent="0.2">
      <c r="A50" s="48"/>
      <c r="B50" s="1253"/>
      <c r="C50" s="1254"/>
      <c r="D50" s="62"/>
      <c r="E50" s="1259" t="s">
        <v>17</v>
      </c>
      <c r="F50" s="1259"/>
      <c r="G50" s="1259"/>
      <c r="H50" s="1259"/>
      <c r="I50" s="1259"/>
      <c r="J50" s="1260"/>
      <c r="K50" s="63" t="s">
        <v>511</v>
      </c>
      <c r="L50" s="64" t="s">
        <v>511</v>
      </c>
      <c r="M50" s="64" t="s">
        <v>511</v>
      </c>
      <c r="N50" s="64" t="s">
        <v>511</v>
      </c>
      <c r="O50" s="65" t="s">
        <v>511</v>
      </c>
      <c r="P50" s="48"/>
      <c r="Q50" s="48"/>
      <c r="R50" s="48"/>
      <c r="S50" s="48"/>
      <c r="T50" s="48"/>
      <c r="U50" s="48"/>
    </row>
    <row r="51" spans="1:21" ht="30.75" customHeight="1" x14ac:dyDescent="0.2">
      <c r="A51" s="48"/>
      <c r="B51" s="1255"/>
      <c r="C51" s="1256"/>
      <c r="D51" s="66"/>
      <c r="E51" s="1259" t="s">
        <v>18</v>
      </c>
      <c r="F51" s="1259"/>
      <c r="G51" s="1259"/>
      <c r="H51" s="1259"/>
      <c r="I51" s="1259"/>
      <c r="J51" s="1260"/>
      <c r="K51" s="63" t="s">
        <v>511</v>
      </c>
      <c r="L51" s="64" t="s">
        <v>511</v>
      </c>
      <c r="M51" s="64" t="s">
        <v>511</v>
      </c>
      <c r="N51" s="64" t="s">
        <v>511</v>
      </c>
      <c r="O51" s="65" t="s">
        <v>511</v>
      </c>
      <c r="P51" s="48"/>
      <c r="Q51" s="48"/>
      <c r="R51" s="48"/>
      <c r="S51" s="48"/>
      <c r="T51" s="48"/>
      <c r="U51" s="48"/>
    </row>
    <row r="52" spans="1:21" ht="30.75" customHeight="1" x14ac:dyDescent="0.2">
      <c r="A52" s="48"/>
      <c r="B52" s="1261" t="s">
        <v>19</v>
      </c>
      <c r="C52" s="1262"/>
      <c r="D52" s="66"/>
      <c r="E52" s="1259" t="s">
        <v>20</v>
      </c>
      <c r="F52" s="1259"/>
      <c r="G52" s="1259"/>
      <c r="H52" s="1259"/>
      <c r="I52" s="1259"/>
      <c r="J52" s="1260"/>
      <c r="K52" s="63">
        <v>954</v>
      </c>
      <c r="L52" s="64">
        <v>961</v>
      </c>
      <c r="M52" s="64">
        <v>963</v>
      </c>
      <c r="N52" s="64">
        <v>981</v>
      </c>
      <c r="O52" s="65">
        <v>935</v>
      </c>
      <c r="P52" s="48"/>
      <c r="Q52" s="48"/>
      <c r="R52" s="48"/>
      <c r="S52" s="48"/>
      <c r="T52" s="48"/>
      <c r="U52" s="48"/>
    </row>
    <row r="53" spans="1:21" ht="30.75" customHeight="1" thickBot="1" x14ac:dyDescent="0.25">
      <c r="A53" s="48"/>
      <c r="B53" s="1263" t="s">
        <v>21</v>
      </c>
      <c r="C53" s="1264"/>
      <c r="D53" s="67"/>
      <c r="E53" s="1265" t="s">
        <v>22</v>
      </c>
      <c r="F53" s="1265"/>
      <c r="G53" s="1265"/>
      <c r="H53" s="1265"/>
      <c r="I53" s="1265"/>
      <c r="J53" s="1266"/>
      <c r="K53" s="68">
        <v>246</v>
      </c>
      <c r="L53" s="69">
        <v>278</v>
      </c>
      <c r="M53" s="69">
        <v>315</v>
      </c>
      <c r="N53" s="69">
        <v>255</v>
      </c>
      <c r="O53" s="70">
        <v>258</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3">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2">
      <c r="B57" s="1267" t="s">
        <v>25</v>
      </c>
      <c r="C57" s="1268"/>
      <c r="D57" s="1271" t="s">
        <v>26</v>
      </c>
      <c r="E57" s="1272"/>
      <c r="F57" s="1272"/>
      <c r="G57" s="1272"/>
      <c r="H57" s="1272"/>
      <c r="I57" s="1272"/>
      <c r="J57" s="1273"/>
      <c r="K57" s="83" t="s">
        <v>511</v>
      </c>
      <c r="L57" s="84" t="s">
        <v>511</v>
      </c>
      <c r="M57" s="84" t="s">
        <v>511</v>
      </c>
      <c r="N57" s="84" t="s">
        <v>511</v>
      </c>
      <c r="O57" s="85" t="s">
        <v>511</v>
      </c>
    </row>
    <row r="58" spans="1:21" ht="31.5" customHeight="1" thickBot="1" x14ac:dyDescent="0.25">
      <c r="B58" s="1269"/>
      <c r="C58" s="1270"/>
      <c r="D58" s="1274" t="s">
        <v>27</v>
      </c>
      <c r="E58" s="1275"/>
      <c r="F58" s="1275"/>
      <c r="G58" s="1275"/>
      <c r="H58" s="1275"/>
      <c r="I58" s="1275"/>
      <c r="J58" s="1276"/>
      <c r="K58" s="86" t="s">
        <v>511</v>
      </c>
      <c r="L58" s="87" t="s">
        <v>511</v>
      </c>
      <c r="M58" s="87" t="s">
        <v>511</v>
      </c>
      <c r="N58" s="87" t="s">
        <v>511</v>
      </c>
      <c r="O58" s="88" t="s">
        <v>511</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VEnoK7uyn3CxlRn5XeE215WwChRUfmb5VFhWro6moXPxrvOAynt5ALSEZBTP2iayIFO/qbYwZPrdeyp3JKrBw==" saltValue="RNERD+0XzXr5dfRdvir1K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election sqref="A1:XFD1"/>
    </sheetView>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553</v>
      </c>
      <c r="J40" s="100" t="s">
        <v>554</v>
      </c>
      <c r="K40" s="100" t="s">
        <v>555</v>
      </c>
      <c r="L40" s="100" t="s">
        <v>556</v>
      </c>
      <c r="M40" s="101" t="s">
        <v>557</v>
      </c>
    </row>
    <row r="41" spans="2:13" ht="27.75" customHeight="1" x14ac:dyDescent="0.2">
      <c r="B41" s="1277" t="s">
        <v>30</v>
      </c>
      <c r="C41" s="1278"/>
      <c r="D41" s="102"/>
      <c r="E41" s="1283" t="s">
        <v>31</v>
      </c>
      <c r="F41" s="1283"/>
      <c r="G41" s="1283"/>
      <c r="H41" s="1284"/>
      <c r="I41" s="103">
        <v>10401</v>
      </c>
      <c r="J41" s="104">
        <v>10157</v>
      </c>
      <c r="K41" s="104">
        <v>9894</v>
      </c>
      <c r="L41" s="104">
        <v>9643</v>
      </c>
      <c r="M41" s="105">
        <v>9416</v>
      </c>
    </row>
    <row r="42" spans="2:13" ht="27.75" customHeight="1" x14ac:dyDescent="0.2">
      <c r="B42" s="1279"/>
      <c r="C42" s="1280"/>
      <c r="D42" s="106"/>
      <c r="E42" s="1285" t="s">
        <v>32</v>
      </c>
      <c r="F42" s="1285"/>
      <c r="G42" s="1285"/>
      <c r="H42" s="1286"/>
      <c r="I42" s="107" t="s">
        <v>511</v>
      </c>
      <c r="J42" s="108" t="s">
        <v>511</v>
      </c>
      <c r="K42" s="108" t="s">
        <v>511</v>
      </c>
      <c r="L42" s="108" t="s">
        <v>511</v>
      </c>
      <c r="M42" s="109" t="s">
        <v>511</v>
      </c>
    </row>
    <row r="43" spans="2:13" ht="27.75" customHeight="1" x14ac:dyDescent="0.2">
      <c r="B43" s="1279"/>
      <c r="C43" s="1280"/>
      <c r="D43" s="106"/>
      <c r="E43" s="1285" t="s">
        <v>33</v>
      </c>
      <c r="F43" s="1285"/>
      <c r="G43" s="1285"/>
      <c r="H43" s="1286"/>
      <c r="I43" s="107">
        <v>4901</v>
      </c>
      <c r="J43" s="108">
        <v>4891</v>
      </c>
      <c r="K43" s="108">
        <v>5047</v>
      </c>
      <c r="L43" s="108">
        <v>5201</v>
      </c>
      <c r="M43" s="109">
        <v>5376</v>
      </c>
    </row>
    <row r="44" spans="2:13" ht="27.75" customHeight="1" x14ac:dyDescent="0.2">
      <c r="B44" s="1279"/>
      <c r="C44" s="1280"/>
      <c r="D44" s="106"/>
      <c r="E44" s="1285" t="s">
        <v>34</v>
      </c>
      <c r="F44" s="1285"/>
      <c r="G44" s="1285"/>
      <c r="H44" s="1286"/>
      <c r="I44" s="107" t="s">
        <v>511</v>
      </c>
      <c r="J44" s="108" t="s">
        <v>511</v>
      </c>
      <c r="K44" s="108" t="s">
        <v>511</v>
      </c>
      <c r="L44" s="108" t="s">
        <v>511</v>
      </c>
      <c r="M44" s="109" t="s">
        <v>511</v>
      </c>
    </row>
    <row r="45" spans="2:13" ht="27.75" customHeight="1" x14ac:dyDescent="0.2">
      <c r="B45" s="1279"/>
      <c r="C45" s="1280"/>
      <c r="D45" s="106"/>
      <c r="E45" s="1285" t="s">
        <v>35</v>
      </c>
      <c r="F45" s="1285"/>
      <c r="G45" s="1285"/>
      <c r="H45" s="1286"/>
      <c r="I45" s="107" t="s">
        <v>511</v>
      </c>
      <c r="J45" s="108" t="s">
        <v>511</v>
      </c>
      <c r="K45" s="108" t="s">
        <v>511</v>
      </c>
      <c r="L45" s="108" t="s">
        <v>511</v>
      </c>
      <c r="M45" s="109" t="s">
        <v>511</v>
      </c>
    </row>
    <row r="46" spans="2:13" ht="27.75" customHeight="1" x14ac:dyDescent="0.2">
      <c r="B46" s="1279"/>
      <c r="C46" s="1280"/>
      <c r="D46" s="110"/>
      <c r="E46" s="1285" t="s">
        <v>36</v>
      </c>
      <c r="F46" s="1285"/>
      <c r="G46" s="1285"/>
      <c r="H46" s="1286"/>
      <c r="I46" s="107" t="s">
        <v>511</v>
      </c>
      <c r="J46" s="108" t="s">
        <v>511</v>
      </c>
      <c r="K46" s="108">
        <v>5</v>
      </c>
      <c r="L46" s="108">
        <v>18</v>
      </c>
      <c r="M46" s="109">
        <v>1</v>
      </c>
    </row>
    <row r="47" spans="2:13" ht="27.75" customHeight="1" x14ac:dyDescent="0.2">
      <c r="B47" s="1279"/>
      <c r="C47" s="1280"/>
      <c r="D47" s="111"/>
      <c r="E47" s="1287" t="s">
        <v>37</v>
      </c>
      <c r="F47" s="1288"/>
      <c r="G47" s="1288"/>
      <c r="H47" s="1289"/>
      <c r="I47" s="107" t="s">
        <v>511</v>
      </c>
      <c r="J47" s="108" t="s">
        <v>511</v>
      </c>
      <c r="K47" s="108" t="s">
        <v>511</v>
      </c>
      <c r="L47" s="108" t="s">
        <v>511</v>
      </c>
      <c r="M47" s="109" t="s">
        <v>511</v>
      </c>
    </row>
    <row r="48" spans="2:13" ht="27.75" customHeight="1" x14ac:dyDescent="0.2">
      <c r="B48" s="1279"/>
      <c r="C48" s="1280"/>
      <c r="D48" s="106"/>
      <c r="E48" s="1285" t="s">
        <v>38</v>
      </c>
      <c r="F48" s="1285"/>
      <c r="G48" s="1285"/>
      <c r="H48" s="1286"/>
      <c r="I48" s="107" t="s">
        <v>511</v>
      </c>
      <c r="J48" s="108" t="s">
        <v>511</v>
      </c>
      <c r="K48" s="108" t="s">
        <v>511</v>
      </c>
      <c r="L48" s="108" t="s">
        <v>511</v>
      </c>
      <c r="M48" s="109" t="s">
        <v>511</v>
      </c>
    </row>
    <row r="49" spans="2:13" ht="27.75" customHeight="1" x14ac:dyDescent="0.2">
      <c r="B49" s="1281"/>
      <c r="C49" s="1282"/>
      <c r="D49" s="106"/>
      <c r="E49" s="1285" t="s">
        <v>39</v>
      </c>
      <c r="F49" s="1285"/>
      <c r="G49" s="1285"/>
      <c r="H49" s="1286"/>
      <c r="I49" s="107" t="s">
        <v>511</v>
      </c>
      <c r="J49" s="108" t="s">
        <v>511</v>
      </c>
      <c r="K49" s="108" t="s">
        <v>511</v>
      </c>
      <c r="L49" s="108" t="s">
        <v>511</v>
      </c>
      <c r="M49" s="109" t="s">
        <v>511</v>
      </c>
    </row>
    <row r="50" spans="2:13" ht="27.75" customHeight="1" x14ac:dyDescent="0.2">
      <c r="B50" s="1290" t="s">
        <v>40</v>
      </c>
      <c r="C50" s="1291"/>
      <c r="D50" s="112"/>
      <c r="E50" s="1285" t="s">
        <v>41</v>
      </c>
      <c r="F50" s="1285"/>
      <c r="G50" s="1285"/>
      <c r="H50" s="1286"/>
      <c r="I50" s="107">
        <v>2416</v>
      </c>
      <c r="J50" s="108">
        <v>2521</v>
      </c>
      <c r="K50" s="108">
        <v>2334</v>
      </c>
      <c r="L50" s="108">
        <v>3209</v>
      </c>
      <c r="M50" s="109">
        <v>3298</v>
      </c>
    </row>
    <row r="51" spans="2:13" ht="27.75" customHeight="1" x14ac:dyDescent="0.2">
      <c r="B51" s="1279"/>
      <c r="C51" s="1280"/>
      <c r="D51" s="106"/>
      <c r="E51" s="1285" t="s">
        <v>42</v>
      </c>
      <c r="F51" s="1285"/>
      <c r="G51" s="1285"/>
      <c r="H51" s="1286"/>
      <c r="I51" s="107">
        <v>831</v>
      </c>
      <c r="J51" s="108">
        <v>771</v>
      </c>
      <c r="K51" s="108">
        <v>722</v>
      </c>
      <c r="L51" s="108">
        <v>740</v>
      </c>
      <c r="M51" s="109">
        <v>786</v>
      </c>
    </row>
    <row r="52" spans="2:13" ht="27.75" customHeight="1" x14ac:dyDescent="0.2">
      <c r="B52" s="1281"/>
      <c r="C52" s="1282"/>
      <c r="D52" s="106"/>
      <c r="E52" s="1285" t="s">
        <v>43</v>
      </c>
      <c r="F52" s="1285"/>
      <c r="G52" s="1285"/>
      <c r="H52" s="1286"/>
      <c r="I52" s="107">
        <v>11462</v>
      </c>
      <c r="J52" s="108">
        <v>11428</v>
      </c>
      <c r="K52" s="108">
        <v>11403</v>
      </c>
      <c r="L52" s="108">
        <v>11256</v>
      </c>
      <c r="M52" s="109">
        <v>11185</v>
      </c>
    </row>
    <row r="53" spans="2:13" ht="27.75" customHeight="1" thickBot="1" x14ac:dyDescent="0.25">
      <c r="B53" s="1292" t="s">
        <v>44</v>
      </c>
      <c r="C53" s="1293"/>
      <c r="D53" s="113"/>
      <c r="E53" s="1294" t="s">
        <v>45</v>
      </c>
      <c r="F53" s="1294"/>
      <c r="G53" s="1294"/>
      <c r="H53" s="1295"/>
      <c r="I53" s="114">
        <v>593</v>
      </c>
      <c r="J53" s="115">
        <v>327</v>
      </c>
      <c r="K53" s="115">
        <v>487</v>
      </c>
      <c r="L53" s="115">
        <v>-342</v>
      </c>
      <c r="M53" s="116">
        <v>-476</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GzS4ietZePXZTvA5lB5h6/Lx4wvhg5ivYhesRBMzvz6tFVUdNpHW8UONm6HF1q4L6X7PX7Ga9y7SfhgzcwKbSA==" saltValue="rw0qG4V9G4va0MDN+ziKm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election sqref="A1:XFD1"/>
    </sheetView>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555</v>
      </c>
      <c r="G54" s="125" t="s">
        <v>556</v>
      </c>
      <c r="H54" s="126" t="s">
        <v>557</v>
      </c>
    </row>
    <row r="55" spans="2:8" ht="52.5" customHeight="1" x14ac:dyDescent="0.2">
      <c r="B55" s="127"/>
      <c r="C55" s="1304" t="s">
        <v>48</v>
      </c>
      <c r="D55" s="1304"/>
      <c r="E55" s="1305"/>
      <c r="F55" s="128">
        <v>1223</v>
      </c>
      <c r="G55" s="128">
        <v>1703</v>
      </c>
      <c r="H55" s="129">
        <v>1683</v>
      </c>
    </row>
    <row r="56" spans="2:8" ht="52.5" customHeight="1" x14ac:dyDescent="0.2">
      <c r="B56" s="130"/>
      <c r="C56" s="1306" t="s">
        <v>49</v>
      </c>
      <c r="D56" s="1306"/>
      <c r="E56" s="1307"/>
      <c r="F56" s="131">
        <v>400</v>
      </c>
      <c r="G56" s="131">
        <v>401</v>
      </c>
      <c r="H56" s="132">
        <v>401</v>
      </c>
    </row>
    <row r="57" spans="2:8" ht="53.25" customHeight="1" x14ac:dyDescent="0.2">
      <c r="B57" s="130"/>
      <c r="C57" s="1308" t="s">
        <v>50</v>
      </c>
      <c r="D57" s="1308"/>
      <c r="E57" s="1309"/>
      <c r="F57" s="133">
        <v>451</v>
      </c>
      <c r="G57" s="133">
        <v>534</v>
      </c>
      <c r="H57" s="134">
        <v>493</v>
      </c>
    </row>
    <row r="58" spans="2:8" ht="45.75" customHeight="1" x14ac:dyDescent="0.2">
      <c r="B58" s="135"/>
      <c r="C58" s="1296" t="s">
        <v>586</v>
      </c>
      <c r="D58" s="1297"/>
      <c r="E58" s="1298"/>
      <c r="F58" s="136">
        <v>56</v>
      </c>
      <c r="G58" s="136">
        <v>135</v>
      </c>
      <c r="H58" s="137">
        <v>135</v>
      </c>
    </row>
    <row r="59" spans="2:8" ht="45.75" customHeight="1" x14ac:dyDescent="0.2">
      <c r="B59" s="135"/>
      <c r="C59" s="1296" t="s">
        <v>587</v>
      </c>
      <c r="D59" s="1297"/>
      <c r="E59" s="1298"/>
      <c r="F59" s="136">
        <v>171</v>
      </c>
      <c r="G59" s="136">
        <v>171</v>
      </c>
      <c r="H59" s="137">
        <v>131</v>
      </c>
    </row>
    <row r="60" spans="2:8" ht="45.75" customHeight="1" x14ac:dyDescent="0.2">
      <c r="B60" s="135"/>
      <c r="C60" s="1296" t="s">
        <v>588</v>
      </c>
      <c r="D60" s="1297"/>
      <c r="E60" s="1298"/>
      <c r="F60" s="136">
        <v>86</v>
      </c>
      <c r="G60" s="136">
        <v>87</v>
      </c>
      <c r="H60" s="137">
        <v>88</v>
      </c>
    </row>
    <row r="61" spans="2:8" ht="45.75" customHeight="1" x14ac:dyDescent="0.2">
      <c r="B61" s="135"/>
      <c r="C61" s="1296" t="s">
        <v>589</v>
      </c>
      <c r="D61" s="1297"/>
      <c r="E61" s="1298"/>
      <c r="F61" s="136">
        <v>38</v>
      </c>
      <c r="G61" s="136">
        <v>41</v>
      </c>
      <c r="H61" s="137">
        <v>42</v>
      </c>
    </row>
    <row r="62" spans="2:8" ht="45.75" customHeight="1" thickBot="1" x14ac:dyDescent="0.25">
      <c r="B62" s="138"/>
      <c r="C62" s="1299" t="s">
        <v>590</v>
      </c>
      <c r="D62" s="1300"/>
      <c r="E62" s="1301"/>
      <c r="F62" s="139">
        <v>36</v>
      </c>
      <c r="G62" s="139">
        <v>36</v>
      </c>
      <c r="H62" s="140">
        <v>36</v>
      </c>
    </row>
    <row r="63" spans="2:8" ht="52.5" customHeight="1" thickBot="1" x14ac:dyDescent="0.25">
      <c r="B63" s="141"/>
      <c r="C63" s="1302" t="s">
        <v>51</v>
      </c>
      <c r="D63" s="1302"/>
      <c r="E63" s="1303"/>
      <c r="F63" s="142">
        <v>2074</v>
      </c>
      <c r="G63" s="142">
        <v>2638</v>
      </c>
      <c r="H63" s="143">
        <v>2577</v>
      </c>
    </row>
    <row r="64" spans="2:8" ht="15" customHeight="1" x14ac:dyDescent="0.2"/>
  </sheetData>
  <sheetProtection algorithmName="SHA-512" hashValue="jaVJEO0Rw7874hvSU1R0H6t5I+FfolyuroCs7XWXJdHsdTrcdtdYuIzDKoAJMFRikiM2RpEKJKPA7EBRiJes6A==" saltValue="I2vNpy6ov0wNedGggK/Y8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85" zoomScaleNormal="85" zoomScaleSheetLayoutView="55" workbookViewId="0"/>
  </sheetViews>
  <sheetFormatPr defaultColWidth="0" defaultRowHeight="13.5" customHeight="1" zeroHeight="1" x14ac:dyDescent="0.2"/>
  <cols>
    <col min="1" max="1" width="6.36328125" style="390" customWidth="1"/>
    <col min="2" max="107" width="2.453125" style="390" customWidth="1"/>
    <col min="108" max="108" width="6.08984375" style="398" customWidth="1"/>
    <col min="109" max="109" width="5.90625" style="397" customWidth="1"/>
    <col min="110" max="110" width="19.08984375" style="390" hidden="1"/>
    <col min="111" max="115" width="12.6328125" style="390" hidden="1"/>
    <col min="116" max="349" width="8.6328125" style="390" hidden="1"/>
    <col min="350" max="355" width="14.90625" style="390" hidden="1"/>
    <col min="356" max="357" width="15.90625" style="390" hidden="1"/>
    <col min="358" max="363" width="16.08984375" style="390" hidden="1"/>
    <col min="364" max="364" width="6.08984375" style="390" hidden="1"/>
    <col min="365" max="365" width="3" style="390" hidden="1"/>
    <col min="366" max="605" width="8.6328125" style="390" hidden="1"/>
    <col min="606" max="611" width="14.90625" style="390" hidden="1"/>
    <col min="612" max="613" width="15.90625" style="390" hidden="1"/>
    <col min="614" max="619" width="16.08984375" style="390" hidden="1"/>
    <col min="620" max="620" width="6.08984375" style="390" hidden="1"/>
    <col min="621" max="621" width="3" style="390" hidden="1"/>
    <col min="622" max="861" width="8.6328125" style="390" hidden="1"/>
    <col min="862" max="867" width="14.90625" style="390" hidden="1"/>
    <col min="868" max="869" width="15.90625" style="390" hidden="1"/>
    <col min="870" max="875" width="16.08984375" style="390" hidden="1"/>
    <col min="876" max="876" width="6.08984375" style="390" hidden="1"/>
    <col min="877" max="877" width="3" style="390" hidden="1"/>
    <col min="878" max="1117" width="8.6328125" style="390" hidden="1"/>
    <col min="1118" max="1123" width="14.90625" style="390" hidden="1"/>
    <col min="1124" max="1125" width="15.90625" style="390" hidden="1"/>
    <col min="1126" max="1131" width="16.08984375" style="390" hidden="1"/>
    <col min="1132" max="1132" width="6.08984375" style="390" hidden="1"/>
    <col min="1133" max="1133" width="3" style="390" hidden="1"/>
    <col min="1134" max="1373" width="8.6328125" style="390" hidden="1"/>
    <col min="1374" max="1379" width="14.90625" style="390" hidden="1"/>
    <col min="1380" max="1381" width="15.90625" style="390" hidden="1"/>
    <col min="1382" max="1387" width="16.08984375" style="390" hidden="1"/>
    <col min="1388" max="1388" width="6.08984375" style="390" hidden="1"/>
    <col min="1389" max="1389" width="3" style="390" hidden="1"/>
    <col min="1390" max="1629" width="8.6328125" style="390" hidden="1"/>
    <col min="1630" max="1635" width="14.90625" style="390" hidden="1"/>
    <col min="1636" max="1637" width="15.90625" style="390" hidden="1"/>
    <col min="1638" max="1643" width="16.08984375" style="390" hidden="1"/>
    <col min="1644" max="1644" width="6.08984375" style="390" hidden="1"/>
    <col min="1645" max="1645" width="3" style="390" hidden="1"/>
    <col min="1646" max="1885" width="8.6328125" style="390" hidden="1"/>
    <col min="1886" max="1891" width="14.90625" style="390" hidden="1"/>
    <col min="1892" max="1893" width="15.90625" style="390" hidden="1"/>
    <col min="1894" max="1899" width="16.08984375" style="390" hidden="1"/>
    <col min="1900" max="1900" width="6.08984375" style="390" hidden="1"/>
    <col min="1901" max="1901" width="3" style="390" hidden="1"/>
    <col min="1902" max="2141" width="8.6328125" style="390" hidden="1"/>
    <col min="2142" max="2147" width="14.90625" style="390" hidden="1"/>
    <col min="2148" max="2149" width="15.90625" style="390" hidden="1"/>
    <col min="2150" max="2155" width="16.08984375" style="390" hidden="1"/>
    <col min="2156" max="2156" width="6.08984375" style="390" hidden="1"/>
    <col min="2157" max="2157" width="3" style="390" hidden="1"/>
    <col min="2158" max="2397" width="8.6328125" style="390" hidden="1"/>
    <col min="2398" max="2403" width="14.90625" style="390" hidden="1"/>
    <col min="2404" max="2405" width="15.90625" style="390" hidden="1"/>
    <col min="2406" max="2411" width="16.08984375" style="390" hidden="1"/>
    <col min="2412" max="2412" width="6.08984375" style="390" hidden="1"/>
    <col min="2413" max="2413" width="3" style="390" hidden="1"/>
    <col min="2414" max="2653" width="8.6328125" style="390" hidden="1"/>
    <col min="2654" max="2659" width="14.90625" style="390" hidden="1"/>
    <col min="2660" max="2661" width="15.90625" style="390" hidden="1"/>
    <col min="2662" max="2667" width="16.08984375" style="390" hidden="1"/>
    <col min="2668" max="2668" width="6.08984375" style="390" hidden="1"/>
    <col min="2669" max="2669" width="3" style="390" hidden="1"/>
    <col min="2670" max="2909" width="8.6328125" style="390" hidden="1"/>
    <col min="2910" max="2915" width="14.90625" style="390" hidden="1"/>
    <col min="2916" max="2917" width="15.90625" style="390" hidden="1"/>
    <col min="2918" max="2923" width="16.08984375" style="390" hidden="1"/>
    <col min="2924" max="2924" width="6.08984375" style="390" hidden="1"/>
    <col min="2925" max="2925" width="3" style="390" hidden="1"/>
    <col min="2926" max="3165" width="8.6328125" style="390" hidden="1"/>
    <col min="3166" max="3171" width="14.90625" style="390" hidden="1"/>
    <col min="3172" max="3173" width="15.90625" style="390" hidden="1"/>
    <col min="3174" max="3179" width="16.08984375" style="390" hidden="1"/>
    <col min="3180" max="3180" width="6.08984375" style="390" hidden="1"/>
    <col min="3181" max="3181" width="3" style="390" hidden="1"/>
    <col min="3182" max="3421" width="8.6328125" style="390" hidden="1"/>
    <col min="3422" max="3427" width="14.90625" style="390" hidden="1"/>
    <col min="3428" max="3429" width="15.90625" style="390" hidden="1"/>
    <col min="3430" max="3435" width="16.08984375" style="390" hidden="1"/>
    <col min="3436" max="3436" width="6.08984375" style="390" hidden="1"/>
    <col min="3437" max="3437" width="3" style="390" hidden="1"/>
    <col min="3438" max="3677" width="8.6328125" style="390" hidden="1"/>
    <col min="3678" max="3683" width="14.90625" style="390" hidden="1"/>
    <col min="3684" max="3685" width="15.90625" style="390" hidden="1"/>
    <col min="3686" max="3691" width="16.08984375" style="390" hidden="1"/>
    <col min="3692" max="3692" width="6.08984375" style="390" hidden="1"/>
    <col min="3693" max="3693" width="3" style="390" hidden="1"/>
    <col min="3694" max="3933" width="8.6328125" style="390" hidden="1"/>
    <col min="3934" max="3939" width="14.90625" style="390" hidden="1"/>
    <col min="3940" max="3941" width="15.90625" style="390" hidden="1"/>
    <col min="3942" max="3947" width="16.08984375" style="390" hidden="1"/>
    <col min="3948" max="3948" width="6.08984375" style="390" hidden="1"/>
    <col min="3949" max="3949" width="3" style="390" hidden="1"/>
    <col min="3950" max="4189" width="8.6328125" style="390" hidden="1"/>
    <col min="4190" max="4195" width="14.90625" style="390" hidden="1"/>
    <col min="4196" max="4197" width="15.90625" style="390" hidden="1"/>
    <col min="4198" max="4203" width="16.08984375" style="390" hidden="1"/>
    <col min="4204" max="4204" width="6.08984375" style="390" hidden="1"/>
    <col min="4205" max="4205" width="3" style="390" hidden="1"/>
    <col min="4206" max="4445" width="8.6328125" style="390" hidden="1"/>
    <col min="4446" max="4451" width="14.90625" style="390" hidden="1"/>
    <col min="4452" max="4453" width="15.90625" style="390" hidden="1"/>
    <col min="4454" max="4459" width="16.08984375" style="390" hidden="1"/>
    <col min="4460" max="4460" width="6.08984375" style="390" hidden="1"/>
    <col min="4461" max="4461" width="3" style="390" hidden="1"/>
    <col min="4462" max="4701" width="8.6328125" style="390" hidden="1"/>
    <col min="4702" max="4707" width="14.90625" style="390" hidden="1"/>
    <col min="4708" max="4709" width="15.90625" style="390" hidden="1"/>
    <col min="4710" max="4715" width="16.08984375" style="390" hidden="1"/>
    <col min="4716" max="4716" width="6.08984375" style="390" hidden="1"/>
    <col min="4717" max="4717" width="3" style="390" hidden="1"/>
    <col min="4718" max="4957" width="8.6328125" style="390" hidden="1"/>
    <col min="4958" max="4963" width="14.90625" style="390" hidden="1"/>
    <col min="4964" max="4965" width="15.90625" style="390" hidden="1"/>
    <col min="4966" max="4971" width="16.08984375" style="390" hidden="1"/>
    <col min="4972" max="4972" width="6.08984375" style="390" hidden="1"/>
    <col min="4973" max="4973" width="3" style="390" hidden="1"/>
    <col min="4974" max="5213" width="8.6328125" style="390" hidden="1"/>
    <col min="5214" max="5219" width="14.90625" style="390" hidden="1"/>
    <col min="5220" max="5221" width="15.90625" style="390" hidden="1"/>
    <col min="5222" max="5227" width="16.08984375" style="390" hidden="1"/>
    <col min="5228" max="5228" width="6.08984375" style="390" hidden="1"/>
    <col min="5229" max="5229" width="3" style="390" hidden="1"/>
    <col min="5230" max="5469" width="8.6328125" style="390" hidden="1"/>
    <col min="5470" max="5475" width="14.90625" style="390" hidden="1"/>
    <col min="5476" max="5477" width="15.90625" style="390" hidden="1"/>
    <col min="5478" max="5483" width="16.08984375" style="390" hidden="1"/>
    <col min="5484" max="5484" width="6.08984375" style="390" hidden="1"/>
    <col min="5485" max="5485" width="3" style="390" hidden="1"/>
    <col min="5486" max="5725" width="8.6328125" style="390" hidden="1"/>
    <col min="5726" max="5731" width="14.90625" style="390" hidden="1"/>
    <col min="5732" max="5733" width="15.90625" style="390" hidden="1"/>
    <col min="5734" max="5739" width="16.08984375" style="390" hidden="1"/>
    <col min="5740" max="5740" width="6.08984375" style="390" hidden="1"/>
    <col min="5741" max="5741" width="3" style="390" hidden="1"/>
    <col min="5742" max="5981" width="8.6328125" style="390" hidden="1"/>
    <col min="5982" max="5987" width="14.90625" style="390" hidden="1"/>
    <col min="5988" max="5989" width="15.90625" style="390" hidden="1"/>
    <col min="5990" max="5995" width="16.08984375" style="390" hidden="1"/>
    <col min="5996" max="5996" width="6.08984375" style="390" hidden="1"/>
    <col min="5997" max="5997" width="3" style="390" hidden="1"/>
    <col min="5998" max="6237" width="8.6328125" style="390" hidden="1"/>
    <col min="6238" max="6243" width="14.90625" style="390" hidden="1"/>
    <col min="6244" max="6245" width="15.90625" style="390" hidden="1"/>
    <col min="6246" max="6251" width="16.08984375" style="390" hidden="1"/>
    <col min="6252" max="6252" width="6.08984375" style="390" hidden="1"/>
    <col min="6253" max="6253" width="3" style="390" hidden="1"/>
    <col min="6254" max="6493" width="8.6328125" style="390" hidden="1"/>
    <col min="6494" max="6499" width="14.90625" style="390" hidden="1"/>
    <col min="6500" max="6501" width="15.90625" style="390" hidden="1"/>
    <col min="6502" max="6507" width="16.08984375" style="390" hidden="1"/>
    <col min="6508" max="6508" width="6.08984375" style="390" hidden="1"/>
    <col min="6509" max="6509" width="3" style="390" hidden="1"/>
    <col min="6510" max="6749" width="8.6328125" style="390" hidden="1"/>
    <col min="6750" max="6755" width="14.90625" style="390" hidden="1"/>
    <col min="6756" max="6757" width="15.90625" style="390" hidden="1"/>
    <col min="6758" max="6763" width="16.08984375" style="390" hidden="1"/>
    <col min="6764" max="6764" width="6.08984375" style="390" hidden="1"/>
    <col min="6765" max="6765" width="3" style="390" hidden="1"/>
    <col min="6766" max="7005" width="8.6328125" style="390" hidden="1"/>
    <col min="7006" max="7011" width="14.90625" style="390" hidden="1"/>
    <col min="7012" max="7013" width="15.90625" style="390" hidden="1"/>
    <col min="7014" max="7019" width="16.08984375" style="390" hidden="1"/>
    <col min="7020" max="7020" width="6.08984375" style="390" hidden="1"/>
    <col min="7021" max="7021" width="3" style="390" hidden="1"/>
    <col min="7022" max="7261" width="8.6328125" style="390" hidden="1"/>
    <col min="7262" max="7267" width="14.90625" style="390" hidden="1"/>
    <col min="7268" max="7269" width="15.90625" style="390" hidden="1"/>
    <col min="7270" max="7275" width="16.08984375" style="390" hidden="1"/>
    <col min="7276" max="7276" width="6.08984375" style="390" hidden="1"/>
    <col min="7277" max="7277" width="3" style="390" hidden="1"/>
    <col min="7278" max="7517" width="8.6328125" style="390" hidden="1"/>
    <col min="7518" max="7523" width="14.90625" style="390" hidden="1"/>
    <col min="7524" max="7525" width="15.90625" style="390" hidden="1"/>
    <col min="7526" max="7531" width="16.08984375" style="390" hidden="1"/>
    <col min="7532" max="7532" width="6.08984375" style="390" hidden="1"/>
    <col min="7533" max="7533" width="3" style="390" hidden="1"/>
    <col min="7534" max="7773" width="8.6328125" style="390" hidden="1"/>
    <col min="7774" max="7779" width="14.90625" style="390" hidden="1"/>
    <col min="7780" max="7781" width="15.90625" style="390" hidden="1"/>
    <col min="7782" max="7787" width="16.08984375" style="390" hidden="1"/>
    <col min="7788" max="7788" width="6.08984375" style="390" hidden="1"/>
    <col min="7789" max="7789" width="3" style="390" hidden="1"/>
    <col min="7790" max="8029" width="8.6328125" style="390" hidden="1"/>
    <col min="8030" max="8035" width="14.90625" style="390" hidden="1"/>
    <col min="8036" max="8037" width="15.90625" style="390" hidden="1"/>
    <col min="8038" max="8043" width="16.08984375" style="390" hidden="1"/>
    <col min="8044" max="8044" width="6.08984375" style="390" hidden="1"/>
    <col min="8045" max="8045" width="3" style="390" hidden="1"/>
    <col min="8046" max="8285" width="8.6328125" style="390" hidden="1"/>
    <col min="8286" max="8291" width="14.90625" style="390" hidden="1"/>
    <col min="8292" max="8293" width="15.90625" style="390" hidden="1"/>
    <col min="8294" max="8299" width="16.08984375" style="390" hidden="1"/>
    <col min="8300" max="8300" width="6.08984375" style="390" hidden="1"/>
    <col min="8301" max="8301" width="3" style="390" hidden="1"/>
    <col min="8302" max="8541" width="8.6328125" style="390" hidden="1"/>
    <col min="8542" max="8547" width="14.90625" style="390" hidden="1"/>
    <col min="8548" max="8549" width="15.90625" style="390" hidden="1"/>
    <col min="8550" max="8555" width="16.08984375" style="390" hidden="1"/>
    <col min="8556" max="8556" width="6.08984375" style="390" hidden="1"/>
    <col min="8557" max="8557" width="3" style="390" hidden="1"/>
    <col min="8558" max="8797" width="8.6328125" style="390" hidden="1"/>
    <col min="8798" max="8803" width="14.90625" style="390" hidden="1"/>
    <col min="8804" max="8805" width="15.90625" style="390" hidden="1"/>
    <col min="8806" max="8811" width="16.08984375" style="390" hidden="1"/>
    <col min="8812" max="8812" width="6.08984375" style="390" hidden="1"/>
    <col min="8813" max="8813" width="3" style="390" hidden="1"/>
    <col min="8814" max="9053" width="8.6328125" style="390" hidden="1"/>
    <col min="9054" max="9059" width="14.90625" style="390" hidden="1"/>
    <col min="9060" max="9061" width="15.90625" style="390" hidden="1"/>
    <col min="9062" max="9067" width="16.08984375" style="390" hidden="1"/>
    <col min="9068" max="9068" width="6.08984375" style="390" hidden="1"/>
    <col min="9069" max="9069" width="3" style="390" hidden="1"/>
    <col min="9070" max="9309" width="8.6328125" style="390" hidden="1"/>
    <col min="9310" max="9315" width="14.90625" style="390" hidden="1"/>
    <col min="9316" max="9317" width="15.90625" style="390" hidden="1"/>
    <col min="9318" max="9323" width="16.08984375" style="390" hidden="1"/>
    <col min="9324" max="9324" width="6.08984375" style="390" hidden="1"/>
    <col min="9325" max="9325" width="3" style="390" hidden="1"/>
    <col min="9326" max="9565" width="8.6328125" style="390" hidden="1"/>
    <col min="9566" max="9571" width="14.90625" style="390" hidden="1"/>
    <col min="9572" max="9573" width="15.90625" style="390" hidden="1"/>
    <col min="9574" max="9579" width="16.08984375" style="390" hidden="1"/>
    <col min="9580" max="9580" width="6.08984375" style="390" hidden="1"/>
    <col min="9581" max="9581" width="3" style="390" hidden="1"/>
    <col min="9582" max="9821" width="8.6328125" style="390" hidden="1"/>
    <col min="9822" max="9827" width="14.90625" style="390" hidden="1"/>
    <col min="9828" max="9829" width="15.90625" style="390" hidden="1"/>
    <col min="9830" max="9835" width="16.08984375" style="390" hidden="1"/>
    <col min="9836" max="9836" width="6.08984375" style="390" hidden="1"/>
    <col min="9837" max="9837" width="3" style="390" hidden="1"/>
    <col min="9838" max="10077" width="8.6328125" style="390" hidden="1"/>
    <col min="10078" max="10083" width="14.90625" style="390" hidden="1"/>
    <col min="10084" max="10085" width="15.90625" style="390" hidden="1"/>
    <col min="10086" max="10091" width="16.08984375" style="390" hidden="1"/>
    <col min="10092" max="10092" width="6.08984375" style="390" hidden="1"/>
    <col min="10093" max="10093" width="3" style="390" hidden="1"/>
    <col min="10094" max="10333" width="8.6328125" style="390" hidden="1"/>
    <col min="10334" max="10339" width="14.90625" style="390" hidden="1"/>
    <col min="10340" max="10341" width="15.90625" style="390" hidden="1"/>
    <col min="10342" max="10347" width="16.08984375" style="390" hidden="1"/>
    <col min="10348" max="10348" width="6.08984375" style="390" hidden="1"/>
    <col min="10349" max="10349" width="3" style="390" hidden="1"/>
    <col min="10350" max="10589" width="8.6328125" style="390" hidden="1"/>
    <col min="10590" max="10595" width="14.90625" style="390" hidden="1"/>
    <col min="10596" max="10597" width="15.90625" style="390" hidden="1"/>
    <col min="10598" max="10603" width="16.08984375" style="390" hidden="1"/>
    <col min="10604" max="10604" width="6.08984375" style="390" hidden="1"/>
    <col min="10605" max="10605" width="3" style="390" hidden="1"/>
    <col min="10606" max="10845" width="8.6328125" style="390" hidden="1"/>
    <col min="10846" max="10851" width="14.90625" style="390" hidden="1"/>
    <col min="10852" max="10853" width="15.90625" style="390" hidden="1"/>
    <col min="10854" max="10859" width="16.08984375" style="390" hidden="1"/>
    <col min="10860" max="10860" width="6.08984375" style="390" hidden="1"/>
    <col min="10861" max="10861" width="3" style="390" hidden="1"/>
    <col min="10862" max="11101" width="8.6328125" style="390" hidden="1"/>
    <col min="11102" max="11107" width="14.90625" style="390" hidden="1"/>
    <col min="11108" max="11109" width="15.90625" style="390" hidden="1"/>
    <col min="11110" max="11115" width="16.08984375" style="390" hidden="1"/>
    <col min="11116" max="11116" width="6.08984375" style="390" hidden="1"/>
    <col min="11117" max="11117" width="3" style="390" hidden="1"/>
    <col min="11118" max="11357" width="8.6328125" style="390" hidden="1"/>
    <col min="11358" max="11363" width="14.90625" style="390" hidden="1"/>
    <col min="11364" max="11365" width="15.90625" style="390" hidden="1"/>
    <col min="11366" max="11371" width="16.08984375" style="390" hidden="1"/>
    <col min="11372" max="11372" width="6.08984375" style="390" hidden="1"/>
    <col min="11373" max="11373" width="3" style="390" hidden="1"/>
    <col min="11374" max="11613" width="8.6328125" style="390" hidden="1"/>
    <col min="11614" max="11619" width="14.90625" style="390" hidden="1"/>
    <col min="11620" max="11621" width="15.90625" style="390" hidden="1"/>
    <col min="11622" max="11627" width="16.08984375" style="390" hidden="1"/>
    <col min="11628" max="11628" width="6.08984375" style="390" hidden="1"/>
    <col min="11629" max="11629" width="3" style="390" hidden="1"/>
    <col min="11630" max="11869" width="8.6328125" style="390" hidden="1"/>
    <col min="11870" max="11875" width="14.90625" style="390" hidden="1"/>
    <col min="11876" max="11877" width="15.90625" style="390" hidden="1"/>
    <col min="11878" max="11883" width="16.08984375" style="390" hidden="1"/>
    <col min="11884" max="11884" width="6.08984375" style="390" hidden="1"/>
    <col min="11885" max="11885" width="3" style="390" hidden="1"/>
    <col min="11886" max="12125" width="8.6328125" style="390" hidden="1"/>
    <col min="12126" max="12131" width="14.90625" style="390" hidden="1"/>
    <col min="12132" max="12133" width="15.90625" style="390" hidden="1"/>
    <col min="12134" max="12139" width="16.08984375" style="390" hidden="1"/>
    <col min="12140" max="12140" width="6.08984375" style="390" hidden="1"/>
    <col min="12141" max="12141" width="3" style="390" hidden="1"/>
    <col min="12142" max="12381" width="8.6328125" style="390" hidden="1"/>
    <col min="12382" max="12387" width="14.90625" style="390" hidden="1"/>
    <col min="12388" max="12389" width="15.90625" style="390" hidden="1"/>
    <col min="12390" max="12395" width="16.08984375" style="390" hidden="1"/>
    <col min="12396" max="12396" width="6.08984375" style="390" hidden="1"/>
    <col min="12397" max="12397" width="3" style="390" hidden="1"/>
    <col min="12398" max="12637" width="8.6328125" style="390" hidden="1"/>
    <col min="12638" max="12643" width="14.90625" style="390" hidden="1"/>
    <col min="12644" max="12645" width="15.90625" style="390" hidden="1"/>
    <col min="12646" max="12651" width="16.08984375" style="390" hidden="1"/>
    <col min="12652" max="12652" width="6.08984375" style="390" hidden="1"/>
    <col min="12653" max="12653" width="3" style="390" hidden="1"/>
    <col min="12654" max="12893" width="8.6328125" style="390" hidden="1"/>
    <col min="12894" max="12899" width="14.90625" style="390" hidden="1"/>
    <col min="12900" max="12901" width="15.90625" style="390" hidden="1"/>
    <col min="12902" max="12907" width="16.08984375" style="390" hidden="1"/>
    <col min="12908" max="12908" width="6.08984375" style="390" hidden="1"/>
    <col min="12909" max="12909" width="3" style="390" hidden="1"/>
    <col min="12910" max="13149" width="8.6328125" style="390" hidden="1"/>
    <col min="13150" max="13155" width="14.90625" style="390" hidden="1"/>
    <col min="13156" max="13157" width="15.90625" style="390" hidden="1"/>
    <col min="13158" max="13163" width="16.08984375" style="390" hidden="1"/>
    <col min="13164" max="13164" width="6.08984375" style="390" hidden="1"/>
    <col min="13165" max="13165" width="3" style="390" hidden="1"/>
    <col min="13166" max="13405" width="8.6328125" style="390" hidden="1"/>
    <col min="13406" max="13411" width="14.90625" style="390" hidden="1"/>
    <col min="13412" max="13413" width="15.90625" style="390" hidden="1"/>
    <col min="13414" max="13419" width="16.08984375" style="390" hidden="1"/>
    <col min="13420" max="13420" width="6.08984375" style="390" hidden="1"/>
    <col min="13421" max="13421" width="3" style="390" hidden="1"/>
    <col min="13422" max="13661" width="8.6328125" style="390" hidden="1"/>
    <col min="13662" max="13667" width="14.90625" style="390" hidden="1"/>
    <col min="13668" max="13669" width="15.90625" style="390" hidden="1"/>
    <col min="13670" max="13675" width="16.08984375" style="390" hidden="1"/>
    <col min="13676" max="13676" width="6.08984375" style="390" hidden="1"/>
    <col min="13677" max="13677" width="3" style="390" hidden="1"/>
    <col min="13678" max="13917" width="8.6328125" style="390" hidden="1"/>
    <col min="13918" max="13923" width="14.90625" style="390" hidden="1"/>
    <col min="13924" max="13925" width="15.90625" style="390" hidden="1"/>
    <col min="13926" max="13931" width="16.08984375" style="390" hidden="1"/>
    <col min="13932" max="13932" width="6.08984375" style="390" hidden="1"/>
    <col min="13933" max="13933" width="3" style="390" hidden="1"/>
    <col min="13934" max="14173" width="8.6328125" style="390" hidden="1"/>
    <col min="14174" max="14179" width="14.90625" style="390" hidden="1"/>
    <col min="14180" max="14181" width="15.90625" style="390" hidden="1"/>
    <col min="14182" max="14187" width="16.08984375" style="390" hidden="1"/>
    <col min="14188" max="14188" width="6.08984375" style="390" hidden="1"/>
    <col min="14189" max="14189" width="3" style="390" hidden="1"/>
    <col min="14190" max="14429" width="8.6328125" style="390" hidden="1"/>
    <col min="14430" max="14435" width="14.90625" style="390" hidden="1"/>
    <col min="14436" max="14437" width="15.90625" style="390" hidden="1"/>
    <col min="14438" max="14443" width="16.08984375" style="390" hidden="1"/>
    <col min="14444" max="14444" width="6.08984375" style="390" hidden="1"/>
    <col min="14445" max="14445" width="3" style="390" hidden="1"/>
    <col min="14446" max="14685" width="8.6328125" style="390" hidden="1"/>
    <col min="14686" max="14691" width="14.90625" style="390" hidden="1"/>
    <col min="14692" max="14693" width="15.90625" style="390" hidden="1"/>
    <col min="14694" max="14699" width="16.08984375" style="390" hidden="1"/>
    <col min="14700" max="14700" width="6.08984375" style="390" hidden="1"/>
    <col min="14701" max="14701" width="3" style="390" hidden="1"/>
    <col min="14702" max="14941" width="8.6328125" style="390" hidden="1"/>
    <col min="14942" max="14947" width="14.90625" style="390" hidden="1"/>
    <col min="14948" max="14949" width="15.90625" style="390" hidden="1"/>
    <col min="14950" max="14955" width="16.08984375" style="390" hidden="1"/>
    <col min="14956" max="14956" width="6.08984375" style="390" hidden="1"/>
    <col min="14957" max="14957" width="3" style="390" hidden="1"/>
    <col min="14958" max="15197" width="8.6328125" style="390" hidden="1"/>
    <col min="15198" max="15203" width="14.90625" style="390" hidden="1"/>
    <col min="15204" max="15205" width="15.90625" style="390" hidden="1"/>
    <col min="15206" max="15211" width="16.08984375" style="390" hidden="1"/>
    <col min="15212" max="15212" width="6.08984375" style="390" hidden="1"/>
    <col min="15213" max="15213" width="3" style="390" hidden="1"/>
    <col min="15214" max="15453" width="8.6328125" style="390" hidden="1"/>
    <col min="15454" max="15459" width="14.90625" style="390" hidden="1"/>
    <col min="15460" max="15461" width="15.90625" style="390" hidden="1"/>
    <col min="15462" max="15467" width="16.08984375" style="390" hidden="1"/>
    <col min="15468" max="15468" width="6.08984375" style="390" hidden="1"/>
    <col min="15469" max="15469" width="3" style="390" hidden="1"/>
    <col min="15470" max="15709" width="8.6328125" style="390" hidden="1"/>
    <col min="15710" max="15715" width="14.90625" style="390" hidden="1"/>
    <col min="15716" max="15717" width="15.90625" style="390" hidden="1"/>
    <col min="15718" max="15723" width="16.08984375" style="390" hidden="1"/>
    <col min="15724" max="15724" width="6.08984375" style="390" hidden="1"/>
    <col min="15725" max="15725" width="3" style="390" hidden="1"/>
    <col min="15726" max="15965" width="8.6328125" style="390" hidden="1"/>
    <col min="15966" max="15971" width="14.90625" style="390" hidden="1"/>
    <col min="15972" max="15973" width="15.90625" style="390" hidden="1"/>
    <col min="15974" max="15979" width="16.08984375" style="390" hidden="1"/>
    <col min="15980" max="15980" width="6.08984375" style="390" hidden="1"/>
    <col min="15981" max="15981" width="3" style="390" hidden="1"/>
    <col min="15982" max="16221" width="8.6328125" style="390" hidden="1"/>
    <col min="16222" max="16227" width="14.90625" style="390" hidden="1"/>
    <col min="16228" max="16229" width="15.90625" style="390" hidden="1"/>
    <col min="16230" max="16235" width="16.08984375" style="390" hidden="1"/>
    <col min="16236" max="16236" width="6.08984375" style="390" hidden="1"/>
    <col min="16237" max="16237" width="3" style="390" hidden="1"/>
    <col min="16238" max="16384" width="8.63281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595</v>
      </c>
    </row>
    <row r="11" spans="1:143" s="292" customFormat="1" ht="13"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595</v>
      </c>
    </row>
    <row r="13" spans="1:143" s="292" customFormat="1" ht="13"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 x14ac:dyDescent="0.2">
      <c r="DD19" s="390"/>
      <c r="DE19" s="390"/>
    </row>
    <row r="20" spans="1:351" ht="13" x14ac:dyDescent="0.2">
      <c r="DD20" s="390"/>
      <c r="DE20" s="390"/>
    </row>
    <row r="21" spans="1:351" ht="16.5"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5" x14ac:dyDescent="0.2">
      <c r="B22" s="397"/>
      <c r="MM22" s="396"/>
    </row>
    <row r="23" spans="1:351" ht="13" x14ac:dyDescent="0.2">
      <c r="B23" s="397"/>
    </row>
    <row r="24" spans="1:351" ht="13" x14ac:dyDescent="0.2">
      <c r="B24" s="397"/>
    </row>
    <row r="25" spans="1:351" ht="13" x14ac:dyDescent="0.2">
      <c r="B25" s="397"/>
    </row>
    <row r="26" spans="1:351" ht="13" x14ac:dyDescent="0.2">
      <c r="B26" s="397"/>
    </row>
    <row r="27" spans="1:351" ht="13" x14ac:dyDescent="0.2">
      <c r="B27" s="397"/>
    </row>
    <row r="28" spans="1:351" ht="13" x14ac:dyDescent="0.2">
      <c r="B28" s="397"/>
    </row>
    <row r="29" spans="1:351" ht="13" x14ac:dyDescent="0.2">
      <c r="B29" s="397"/>
    </row>
    <row r="30" spans="1:351" ht="13" x14ac:dyDescent="0.2">
      <c r="B30" s="397"/>
    </row>
    <row r="31" spans="1:351" ht="13" x14ac:dyDescent="0.2">
      <c r="B31" s="397"/>
    </row>
    <row r="32" spans="1:351" ht="13" x14ac:dyDescent="0.2">
      <c r="B32" s="397"/>
    </row>
    <row r="33" spans="2:109" ht="13" x14ac:dyDescent="0.2">
      <c r="B33" s="397"/>
    </row>
    <row r="34" spans="2:109" ht="13" x14ac:dyDescent="0.2">
      <c r="B34" s="397"/>
    </row>
    <row r="35" spans="2:109" ht="13" x14ac:dyDescent="0.2">
      <c r="B35" s="397"/>
    </row>
    <row r="36" spans="2:109" ht="13" x14ac:dyDescent="0.2">
      <c r="B36" s="397"/>
    </row>
    <row r="37" spans="2:109" ht="13" x14ac:dyDescent="0.2">
      <c r="B37" s="397"/>
    </row>
    <row r="38" spans="2:109" ht="13" x14ac:dyDescent="0.2">
      <c r="B38" s="397"/>
    </row>
    <row r="39" spans="2:109" ht="13"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 x14ac:dyDescent="0.2">
      <c r="B40" s="402"/>
      <c r="DD40" s="402"/>
      <c r="DE40" s="390"/>
    </row>
    <row r="41" spans="2:109" ht="16.5" x14ac:dyDescent="0.2">
      <c r="B41" s="403" t="s">
        <v>596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 x14ac:dyDescent="0.2">
      <c r="B42" s="397"/>
      <c r="G42" s="404"/>
      <c r="I42" s="405"/>
      <c r="J42" s="405"/>
      <c r="K42" s="405"/>
      <c r="AM42" s="404"/>
      <c r="AN42" s="404" t="s">
        <v>597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0" t="s">
        <v>605</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ht="13" x14ac:dyDescent="0.2">
      <c r="B44" s="397"/>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ht="13" x14ac:dyDescent="0.2">
      <c r="B45" s="397"/>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ht="13" x14ac:dyDescent="0.2">
      <c r="B46" s="397"/>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ht="13" x14ac:dyDescent="0.2">
      <c r="B47" s="397"/>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ht="13"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 x14ac:dyDescent="0.2">
      <c r="B49" s="397"/>
      <c r="AN49" s="390" t="s">
        <v>598</v>
      </c>
    </row>
    <row r="50" spans="1:109" ht="13" x14ac:dyDescent="0.2">
      <c r="B50" s="397"/>
      <c r="G50" s="1319"/>
      <c r="H50" s="1319"/>
      <c r="I50" s="1319"/>
      <c r="J50" s="1319"/>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553</v>
      </c>
      <c r="BQ50" s="1323"/>
      <c r="BR50" s="1323"/>
      <c r="BS50" s="1323"/>
      <c r="BT50" s="1323"/>
      <c r="BU50" s="1323"/>
      <c r="BV50" s="1323"/>
      <c r="BW50" s="1323"/>
      <c r="BX50" s="1323" t="s">
        <v>554</v>
      </c>
      <c r="BY50" s="1323"/>
      <c r="BZ50" s="1323"/>
      <c r="CA50" s="1323"/>
      <c r="CB50" s="1323"/>
      <c r="CC50" s="1323"/>
      <c r="CD50" s="1323"/>
      <c r="CE50" s="1323"/>
      <c r="CF50" s="1323" t="s">
        <v>555</v>
      </c>
      <c r="CG50" s="1323"/>
      <c r="CH50" s="1323"/>
      <c r="CI50" s="1323"/>
      <c r="CJ50" s="1323"/>
      <c r="CK50" s="1323"/>
      <c r="CL50" s="1323"/>
      <c r="CM50" s="1323"/>
      <c r="CN50" s="1323" t="s">
        <v>556</v>
      </c>
      <c r="CO50" s="1323"/>
      <c r="CP50" s="1323"/>
      <c r="CQ50" s="1323"/>
      <c r="CR50" s="1323"/>
      <c r="CS50" s="1323"/>
      <c r="CT50" s="1323"/>
      <c r="CU50" s="1323"/>
      <c r="CV50" s="1323" t="s">
        <v>557</v>
      </c>
      <c r="CW50" s="1323"/>
      <c r="CX50" s="1323"/>
      <c r="CY50" s="1323"/>
      <c r="CZ50" s="1323"/>
      <c r="DA50" s="1323"/>
      <c r="DB50" s="1323"/>
      <c r="DC50" s="1323"/>
    </row>
    <row r="51" spans="1:109" ht="13.5" customHeight="1" x14ac:dyDescent="0.2">
      <c r="B51" s="397"/>
      <c r="G51" s="1329"/>
      <c r="H51" s="1329"/>
      <c r="I51" s="1327"/>
      <c r="J51" s="1327"/>
      <c r="K51" s="1325"/>
      <c r="L51" s="1325"/>
      <c r="M51" s="1325"/>
      <c r="N51" s="1325"/>
      <c r="AM51" s="406"/>
      <c r="AN51" s="1326" t="s">
        <v>599</v>
      </c>
      <c r="AO51" s="1326"/>
      <c r="AP51" s="1326"/>
      <c r="AQ51" s="1326"/>
      <c r="AR51" s="1326"/>
      <c r="AS51" s="1326"/>
      <c r="AT51" s="1326"/>
      <c r="AU51" s="1326"/>
      <c r="AV51" s="1326"/>
      <c r="AW51" s="1326"/>
      <c r="AX51" s="1326"/>
      <c r="AY51" s="1326"/>
      <c r="AZ51" s="1326"/>
      <c r="BA51" s="1326"/>
      <c r="BB51" s="1326" t="s">
        <v>600</v>
      </c>
      <c r="BC51" s="1326"/>
      <c r="BD51" s="1326"/>
      <c r="BE51" s="1326"/>
      <c r="BF51" s="1326"/>
      <c r="BG51" s="1326"/>
      <c r="BH51" s="1326"/>
      <c r="BI51" s="1326"/>
      <c r="BJ51" s="1326"/>
      <c r="BK51" s="1326"/>
      <c r="BL51" s="1326"/>
      <c r="BM51" s="1326"/>
      <c r="BN51" s="1326"/>
      <c r="BO51" s="1326"/>
      <c r="BP51" s="1324">
        <v>9.6</v>
      </c>
      <c r="BQ51" s="1324"/>
      <c r="BR51" s="1324"/>
      <c r="BS51" s="1324"/>
      <c r="BT51" s="1324"/>
      <c r="BU51" s="1324"/>
      <c r="BV51" s="1324"/>
      <c r="BW51" s="1324"/>
      <c r="BX51" s="1324">
        <v>5.2</v>
      </c>
      <c r="BY51" s="1324"/>
      <c r="BZ51" s="1324"/>
      <c r="CA51" s="1324"/>
      <c r="CB51" s="1324"/>
      <c r="CC51" s="1324"/>
      <c r="CD51" s="1324"/>
      <c r="CE51" s="1324"/>
      <c r="CF51" s="1324">
        <v>7.7</v>
      </c>
      <c r="CG51" s="1324"/>
      <c r="CH51" s="1324"/>
      <c r="CI51" s="1324"/>
      <c r="CJ51" s="1324"/>
      <c r="CK51" s="1324"/>
      <c r="CL51" s="1324"/>
      <c r="CM51" s="1324"/>
      <c r="CN51" s="1324"/>
      <c r="CO51" s="1324"/>
      <c r="CP51" s="1324"/>
      <c r="CQ51" s="1324"/>
      <c r="CR51" s="1324"/>
      <c r="CS51" s="1324"/>
      <c r="CT51" s="1324"/>
      <c r="CU51" s="1324"/>
      <c r="CV51" s="1324"/>
      <c r="CW51" s="1324"/>
      <c r="CX51" s="1324"/>
      <c r="CY51" s="1324"/>
      <c r="CZ51" s="1324"/>
      <c r="DA51" s="1324"/>
      <c r="DB51" s="1324"/>
      <c r="DC51" s="1324"/>
    </row>
    <row r="52" spans="1:109" ht="13" x14ac:dyDescent="0.2">
      <c r="B52" s="397"/>
      <c r="G52" s="1329"/>
      <c r="H52" s="1329"/>
      <c r="I52" s="1327"/>
      <c r="J52" s="1327"/>
      <c r="K52" s="1325"/>
      <c r="L52" s="1325"/>
      <c r="M52" s="1325"/>
      <c r="N52" s="1325"/>
      <c r="AM52" s="406"/>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24"/>
      <c r="BQ52" s="1324"/>
      <c r="BR52" s="1324"/>
      <c r="BS52" s="1324"/>
      <c r="BT52" s="1324"/>
      <c r="BU52" s="1324"/>
      <c r="BV52" s="1324"/>
      <c r="BW52" s="1324"/>
      <c r="BX52" s="1324"/>
      <c r="BY52" s="1324"/>
      <c r="BZ52" s="1324"/>
      <c r="CA52" s="1324"/>
      <c r="CB52" s="1324"/>
      <c r="CC52" s="1324"/>
      <c r="CD52" s="1324"/>
      <c r="CE52" s="1324"/>
      <c r="CF52" s="1324"/>
      <c r="CG52" s="1324"/>
      <c r="CH52" s="1324"/>
      <c r="CI52" s="1324"/>
      <c r="CJ52" s="1324"/>
      <c r="CK52" s="1324"/>
      <c r="CL52" s="1324"/>
      <c r="CM52" s="1324"/>
      <c r="CN52" s="1324"/>
      <c r="CO52" s="1324"/>
      <c r="CP52" s="1324"/>
      <c r="CQ52" s="1324"/>
      <c r="CR52" s="1324"/>
      <c r="CS52" s="1324"/>
      <c r="CT52" s="1324"/>
      <c r="CU52" s="1324"/>
      <c r="CV52" s="1324"/>
      <c r="CW52" s="1324"/>
      <c r="CX52" s="1324"/>
      <c r="CY52" s="1324"/>
      <c r="CZ52" s="1324"/>
      <c r="DA52" s="1324"/>
      <c r="DB52" s="1324"/>
      <c r="DC52" s="1324"/>
    </row>
    <row r="53" spans="1:109" ht="13" x14ac:dyDescent="0.2">
      <c r="A53" s="405"/>
      <c r="B53" s="397"/>
      <c r="G53" s="1329"/>
      <c r="H53" s="1329"/>
      <c r="I53" s="1319"/>
      <c r="J53" s="1319"/>
      <c r="K53" s="1325"/>
      <c r="L53" s="1325"/>
      <c r="M53" s="1325"/>
      <c r="N53" s="1325"/>
      <c r="AM53" s="406"/>
      <c r="AN53" s="1326"/>
      <c r="AO53" s="1326"/>
      <c r="AP53" s="1326"/>
      <c r="AQ53" s="1326"/>
      <c r="AR53" s="1326"/>
      <c r="AS53" s="1326"/>
      <c r="AT53" s="1326"/>
      <c r="AU53" s="1326"/>
      <c r="AV53" s="1326"/>
      <c r="AW53" s="1326"/>
      <c r="AX53" s="1326"/>
      <c r="AY53" s="1326"/>
      <c r="AZ53" s="1326"/>
      <c r="BA53" s="1326"/>
      <c r="BB53" s="1326" t="s">
        <v>601</v>
      </c>
      <c r="BC53" s="1326"/>
      <c r="BD53" s="1326"/>
      <c r="BE53" s="1326"/>
      <c r="BF53" s="1326"/>
      <c r="BG53" s="1326"/>
      <c r="BH53" s="1326"/>
      <c r="BI53" s="1326"/>
      <c r="BJ53" s="1326"/>
      <c r="BK53" s="1326"/>
      <c r="BL53" s="1326"/>
      <c r="BM53" s="1326"/>
      <c r="BN53" s="1326"/>
      <c r="BO53" s="1326"/>
      <c r="BP53" s="1324">
        <v>55.8</v>
      </c>
      <c r="BQ53" s="1324"/>
      <c r="BR53" s="1324"/>
      <c r="BS53" s="1324"/>
      <c r="BT53" s="1324"/>
      <c r="BU53" s="1324"/>
      <c r="BV53" s="1324"/>
      <c r="BW53" s="1324"/>
      <c r="BX53" s="1324">
        <v>56</v>
      </c>
      <c r="BY53" s="1324"/>
      <c r="BZ53" s="1324"/>
      <c r="CA53" s="1324"/>
      <c r="CB53" s="1324"/>
      <c r="CC53" s="1324"/>
      <c r="CD53" s="1324"/>
      <c r="CE53" s="1324"/>
      <c r="CF53" s="1324">
        <v>57.4</v>
      </c>
      <c r="CG53" s="1324"/>
      <c r="CH53" s="1324"/>
      <c r="CI53" s="1324"/>
      <c r="CJ53" s="1324"/>
      <c r="CK53" s="1324"/>
      <c r="CL53" s="1324"/>
      <c r="CM53" s="1324"/>
      <c r="CN53" s="1324">
        <v>58.7</v>
      </c>
      <c r="CO53" s="1324"/>
      <c r="CP53" s="1324"/>
      <c r="CQ53" s="1324"/>
      <c r="CR53" s="1324"/>
      <c r="CS53" s="1324"/>
      <c r="CT53" s="1324"/>
      <c r="CU53" s="1324"/>
      <c r="CV53" s="1324">
        <v>60.2</v>
      </c>
      <c r="CW53" s="1324"/>
      <c r="CX53" s="1324"/>
      <c r="CY53" s="1324"/>
      <c r="CZ53" s="1324"/>
      <c r="DA53" s="1324"/>
      <c r="DB53" s="1324"/>
      <c r="DC53" s="1324"/>
    </row>
    <row r="54" spans="1:109" ht="13" x14ac:dyDescent="0.2">
      <c r="A54" s="405"/>
      <c r="B54" s="397"/>
      <c r="G54" s="1329"/>
      <c r="H54" s="1329"/>
      <c r="I54" s="1319"/>
      <c r="J54" s="1319"/>
      <c r="K54" s="1325"/>
      <c r="L54" s="1325"/>
      <c r="M54" s="1325"/>
      <c r="N54" s="1325"/>
      <c r="AM54" s="406"/>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24"/>
      <c r="BQ54" s="1324"/>
      <c r="BR54" s="1324"/>
      <c r="BS54" s="1324"/>
      <c r="BT54" s="1324"/>
      <c r="BU54" s="1324"/>
      <c r="BV54" s="1324"/>
      <c r="BW54" s="1324"/>
      <c r="BX54" s="1324"/>
      <c r="BY54" s="1324"/>
      <c r="BZ54" s="1324"/>
      <c r="CA54" s="1324"/>
      <c r="CB54" s="1324"/>
      <c r="CC54" s="1324"/>
      <c r="CD54" s="1324"/>
      <c r="CE54" s="1324"/>
      <c r="CF54" s="1324"/>
      <c r="CG54" s="1324"/>
      <c r="CH54" s="1324"/>
      <c r="CI54" s="1324"/>
      <c r="CJ54" s="1324"/>
      <c r="CK54" s="1324"/>
      <c r="CL54" s="1324"/>
      <c r="CM54" s="1324"/>
      <c r="CN54" s="1324"/>
      <c r="CO54" s="1324"/>
      <c r="CP54" s="1324"/>
      <c r="CQ54" s="1324"/>
      <c r="CR54" s="1324"/>
      <c r="CS54" s="1324"/>
      <c r="CT54" s="1324"/>
      <c r="CU54" s="1324"/>
      <c r="CV54" s="1324"/>
      <c r="CW54" s="1324"/>
      <c r="CX54" s="1324"/>
      <c r="CY54" s="1324"/>
      <c r="CZ54" s="1324"/>
      <c r="DA54" s="1324"/>
      <c r="DB54" s="1324"/>
      <c r="DC54" s="1324"/>
    </row>
    <row r="55" spans="1:109" ht="13" x14ac:dyDescent="0.2">
      <c r="A55" s="405"/>
      <c r="B55" s="397"/>
      <c r="G55" s="1319"/>
      <c r="H55" s="1319"/>
      <c r="I55" s="1319"/>
      <c r="J55" s="1319"/>
      <c r="K55" s="1325"/>
      <c r="L55" s="1325"/>
      <c r="M55" s="1325"/>
      <c r="N55" s="1325"/>
      <c r="AN55" s="1323" t="s">
        <v>602</v>
      </c>
      <c r="AO55" s="1323"/>
      <c r="AP55" s="1323"/>
      <c r="AQ55" s="1323"/>
      <c r="AR55" s="1323"/>
      <c r="AS55" s="1323"/>
      <c r="AT55" s="1323"/>
      <c r="AU55" s="1323"/>
      <c r="AV55" s="1323"/>
      <c r="AW55" s="1323"/>
      <c r="AX55" s="1323"/>
      <c r="AY55" s="1323"/>
      <c r="AZ55" s="1323"/>
      <c r="BA55" s="1323"/>
      <c r="BB55" s="1326" t="s">
        <v>600</v>
      </c>
      <c r="BC55" s="1326"/>
      <c r="BD55" s="1326"/>
      <c r="BE55" s="1326"/>
      <c r="BF55" s="1326"/>
      <c r="BG55" s="1326"/>
      <c r="BH55" s="1326"/>
      <c r="BI55" s="1326"/>
      <c r="BJ55" s="1326"/>
      <c r="BK55" s="1326"/>
      <c r="BL55" s="1326"/>
      <c r="BM55" s="1326"/>
      <c r="BN55" s="1326"/>
      <c r="BO55" s="1326"/>
      <c r="BP55" s="1324">
        <v>21</v>
      </c>
      <c r="BQ55" s="1324"/>
      <c r="BR55" s="1324"/>
      <c r="BS55" s="1324"/>
      <c r="BT55" s="1324"/>
      <c r="BU55" s="1324"/>
      <c r="BV55" s="1324"/>
      <c r="BW55" s="1324"/>
      <c r="BX55" s="1324">
        <v>20.2</v>
      </c>
      <c r="BY55" s="1324"/>
      <c r="BZ55" s="1324"/>
      <c r="CA55" s="1324"/>
      <c r="CB55" s="1324"/>
      <c r="CC55" s="1324"/>
      <c r="CD55" s="1324"/>
      <c r="CE55" s="1324"/>
      <c r="CF55" s="1324">
        <v>18.3</v>
      </c>
      <c r="CG55" s="1324"/>
      <c r="CH55" s="1324"/>
      <c r="CI55" s="1324"/>
      <c r="CJ55" s="1324"/>
      <c r="CK55" s="1324"/>
      <c r="CL55" s="1324"/>
      <c r="CM55" s="1324"/>
      <c r="CN55" s="1324">
        <v>20.3</v>
      </c>
      <c r="CO55" s="1324"/>
      <c r="CP55" s="1324"/>
      <c r="CQ55" s="1324"/>
      <c r="CR55" s="1324"/>
      <c r="CS55" s="1324"/>
      <c r="CT55" s="1324"/>
      <c r="CU55" s="1324"/>
      <c r="CV55" s="1324">
        <v>15.5</v>
      </c>
      <c r="CW55" s="1324"/>
      <c r="CX55" s="1324"/>
      <c r="CY55" s="1324"/>
      <c r="CZ55" s="1324"/>
      <c r="DA55" s="1324"/>
      <c r="DB55" s="1324"/>
      <c r="DC55" s="1324"/>
    </row>
    <row r="56" spans="1:109" ht="13" x14ac:dyDescent="0.2">
      <c r="A56" s="405"/>
      <c r="B56" s="397"/>
      <c r="G56" s="1319"/>
      <c r="H56" s="1319"/>
      <c r="I56" s="1319"/>
      <c r="J56" s="1319"/>
      <c r="K56" s="1325"/>
      <c r="L56" s="1325"/>
      <c r="M56" s="1325"/>
      <c r="N56" s="1325"/>
      <c r="AN56" s="1323"/>
      <c r="AO56" s="1323"/>
      <c r="AP56" s="1323"/>
      <c r="AQ56" s="1323"/>
      <c r="AR56" s="1323"/>
      <c r="AS56" s="1323"/>
      <c r="AT56" s="1323"/>
      <c r="AU56" s="1323"/>
      <c r="AV56" s="1323"/>
      <c r="AW56" s="1323"/>
      <c r="AX56" s="1323"/>
      <c r="AY56" s="1323"/>
      <c r="AZ56" s="1323"/>
      <c r="BA56" s="1323"/>
      <c r="BB56" s="1326"/>
      <c r="BC56" s="1326"/>
      <c r="BD56" s="1326"/>
      <c r="BE56" s="1326"/>
      <c r="BF56" s="1326"/>
      <c r="BG56" s="1326"/>
      <c r="BH56" s="1326"/>
      <c r="BI56" s="1326"/>
      <c r="BJ56" s="1326"/>
      <c r="BK56" s="1326"/>
      <c r="BL56" s="1326"/>
      <c r="BM56" s="1326"/>
      <c r="BN56" s="1326"/>
      <c r="BO56" s="1326"/>
      <c r="BP56" s="1324"/>
      <c r="BQ56" s="1324"/>
      <c r="BR56" s="1324"/>
      <c r="BS56" s="1324"/>
      <c r="BT56" s="1324"/>
      <c r="BU56" s="1324"/>
      <c r="BV56" s="1324"/>
      <c r="BW56" s="1324"/>
      <c r="BX56" s="1324"/>
      <c r="BY56" s="1324"/>
      <c r="BZ56" s="1324"/>
      <c r="CA56" s="1324"/>
      <c r="CB56" s="1324"/>
      <c r="CC56" s="1324"/>
      <c r="CD56" s="1324"/>
      <c r="CE56" s="1324"/>
      <c r="CF56" s="1324"/>
      <c r="CG56" s="1324"/>
      <c r="CH56" s="1324"/>
      <c r="CI56" s="1324"/>
      <c r="CJ56" s="1324"/>
      <c r="CK56" s="1324"/>
      <c r="CL56" s="1324"/>
      <c r="CM56" s="1324"/>
      <c r="CN56" s="1324"/>
      <c r="CO56" s="1324"/>
      <c r="CP56" s="1324"/>
      <c r="CQ56" s="1324"/>
      <c r="CR56" s="1324"/>
      <c r="CS56" s="1324"/>
      <c r="CT56" s="1324"/>
      <c r="CU56" s="1324"/>
      <c r="CV56" s="1324"/>
      <c r="CW56" s="1324"/>
      <c r="CX56" s="1324"/>
      <c r="CY56" s="1324"/>
      <c r="CZ56" s="1324"/>
      <c r="DA56" s="1324"/>
      <c r="DB56" s="1324"/>
      <c r="DC56" s="1324"/>
    </row>
    <row r="57" spans="1:109" s="405" customFormat="1" ht="13" x14ac:dyDescent="0.2">
      <c r="B57" s="409"/>
      <c r="G57" s="1319"/>
      <c r="H57" s="1319"/>
      <c r="I57" s="1328"/>
      <c r="J57" s="1328"/>
      <c r="K57" s="1325"/>
      <c r="L57" s="1325"/>
      <c r="M57" s="1325"/>
      <c r="N57" s="1325"/>
      <c r="AM57" s="390"/>
      <c r="AN57" s="1323"/>
      <c r="AO57" s="1323"/>
      <c r="AP57" s="1323"/>
      <c r="AQ57" s="1323"/>
      <c r="AR57" s="1323"/>
      <c r="AS57" s="1323"/>
      <c r="AT57" s="1323"/>
      <c r="AU57" s="1323"/>
      <c r="AV57" s="1323"/>
      <c r="AW57" s="1323"/>
      <c r="AX57" s="1323"/>
      <c r="AY57" s="1323"/>
      <c r="AZ57" s="1323"/>
      <c r="BA57" s="1323"/>
      <c r="BB57" s="1326" t="s">
        <v>601</v>
      </c>
      <c r="BC57" s="1326"/>
      <c r="BD57" s="1326"/>
      <c r="BE57" s="1326"/>
      <c r="BF57" s="1326"/>
      <c r="BG57" s="1326"/>
      <c r="BH57" s="1326"/>
      <c r="BI57" s="1326"/>
      <c r="BJ57" s="1326"/>
      <c r="BK57" s="1326"/>
      <c r="BL57" s="1326"/>
      <c r="BM57" s="1326"/>
      <c r="BN57" s="1326"/>
      <c r="BO57" s="1326"/>
      <c r="BP57" s="1324">
        <v>55.9</v>
      </c>
      <c r="BQ57" s="1324"/>
      <c r="BR57" s="1324"/>
      <c r="BS57" s="1324"/>
      <c r="BT57" s="1324"/>
      <c r="BU57" s="1324"/>
      <c r="BV57" s="1324"/>
      <c r="BW57" s="1324"/>
      <c r="BX57" s="1324">
        <v>57.5</v>
      </c>
      <c r="BY57" s="1324"/>
      <c r="BZ57" s="1324"/>
      <c r="CA57" s="1324"/>
      <c r="CB57" s="1324"/>
      <c r="CC57" s="1324"/>
      <c r="CD57" s="1324"/>
      <c r="CE57" s="1324"/>
      <c r="CF57" s="1324">
        <v>59.3</v>
      </c>
      <c r="CG57" s="1324"/>
      <c r="CH57" s="1324"/>
      <c r="CI57" s="1324"/>
      <c r="CJ57" s="1324"/>
      <c r="CK57" s="1324"/>
      <c r="CL57" s="1324"/>
      <c r="CM57" s="1324"/>
      <c r="CN57" s="1324">
        <v>60.3</v>
      </c>
      <c r="CO57" s="1324"/>
      <c r="CP57" s="1324"/>
      <c r="CQ57" s="1324"/>
      <c r="CR57" s="1324"/>
      <c r="CS57" s="1324"/>
      <c r="CT57" s="1324"/>
      <c r="CU57" s="1324"/>
      <c r="CV57" s="1324">
        <v>61.4</v>
      </c>
      <c r="CW57" s="1324"/>
      <c r="CX57" s="1324"/>
      <c r="CY57" s="1324"/>
      <c r="CZ57" s="1324"/>
      <c r="DA57" s="1324"/>
      <c r="DB57" s="1324"/>
      <c r="DC57" s="1324"/>
      <c r="DD57" s="410"/>
      <c r="DE57" s="409"/>
    </row>
    <row r="58" spans="1:109" s="405" customFormat="1" ht="13" x14ac:dyDescent="0.2">
      <c r="A58" s="390"/>
      <c r="B58" s="409"/>
      <c r="G58" s="1319"/>
      <c r="H58" s="1319"/>
      <c r="I58" s="1328"/>
      <c r="J58" s="1328"/>
      <c r="K58" s="1325"/>
      <c r="L58" s="1325"/>
      <c r="M58" s="1325"/>
      <c r="N58" s="1325"/>
      <c r="AM58" s="390"/>
      <c r="AN58" s="1323"/>
      <c r="AO58" s="1323"/>
      <c r="AP58" s="1323"/>
      <c r="AQ58" s="1323"/>
      <c r="AR58" s="1323"/>
      <c r="AS58" s="1323"/>
      <c r="AT58" s="1323"/>
      <c r="AU58" s="1323"/>
      <c r="AV58" s="1323"/>
      <c r="AW58" s="1323"/>
      <c r="AX58" s="1323"/>
      <c r="AY58" s="1323"/>
      <c r="AZ58" s="1323"/>
      <c r="BA58" s="1323"/>
      <c r="BB58" s="1326"/>
      <c r="BC58" s="1326"/>
      <c r="BD58" s="1326"/>
      <c r="BE58" s="1326"/>
      <c r="BF58" s="1326"/>
      <c r="BG58" s="1326"/>
      <c r="BH58" s="1326"/>
      <c r="BI58" s="1326"/>
      <c r="BJ58" s="1326"/>
      <c r="BK58" s="1326"/>
      <c r="BL58" s="1326"/>
      <c r="BM58" s="1326"/>
      <c r="BN58" s="1326"/>
      <c r="BO58" s="1326"/>
      <c r="BP58" s="1324"/>
      <c r="BQ58" s="1324"/>
      <c r="BR58" s="1324"/>
      <c r="BS58" s="1324"/>
      <c r="BT58" s="1324"/>
      <c r="BU58" s="1324"/>
      <c r="BV58" s="1324"/>
      <c r="BW58" s="1324"/>
      <c r="BX58" s="1324"/>
      <c r="BY58" s="1324"/>
      <c r="BZ58" s="1324"/>
      <c r="CA58" s="1324"/>
      <c r="CB58" s="1324"/>
      <c r="CC58" s="1324"/>
      <c r="CD58" s="1324"/>
      <c r="CE58" s="1324"/>
      <c r="CF58" s="1324"/>
      <c r="CG58" s="1324"/>
      <c r="CH58" s="1324"/>
      <c r="CI58" s="1324"/>
      <c r="CJ58" s="1324"/>
      <c r="CK58" s="1324"/>
      <c r="CL58" s="1324"/>
      <c r="CM58" s="1324"/>
      <c r="CN58" s="1324"/>
      <c r="CO58" s="1324"/>
      <c r="CP58" s="1324"/>
      <c r="CQ58" s="1324"/>
      <c r="CR58" s="1324"/>
      <c r="CS58" s="1324"/>
      <c r="CT58" s="1324"/>
      <c r="CU58" s="1324"/>
      <c r="CV58" s="1324"/>
      <c r="CW58" s="1324"/>
      <c r="CX58" s="1324"/>
      <c r="CY58" s="1324"/>
      <c r="CZ58" s="1324"/>
      <c r="DA58" s="1324"/>
      <c r="DB58" s="1324"/>
      <c r="DC58" s="1324"/>
      <c r="DD58" s="410"/>
      <c r="DE58" s="409"/>
    </row>
    <row r="59" spans="1:109" s="405" customFormat="1" ht="13"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5" x14ac:dyDescent="0.2">
      <c r="B63" s="416" t="s">
        <v>603</v>
      </c>
    </row>
    <row r="64" spans="1:109" ht="13" x14ac:dyDescent="0.2">
      <c r="B64" s="397"/>
      <c r="G64" s="404"/>
      <c r="I64" s="417"/>
      <c r="J64" s="417"/>
      <c r="K64" s="417"/>
      <c r="L64" s="417"/>
      <c r="M64" s="417"/>
      <c r="N64" s="418"/>
      <c r="AM64" s="404"/>
      <c r="AN64" s="404" t="s">
        <v>597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 x14ac:dyDescent="0.2">
      <c r="B65" s="397"/>
      <c r="AN65" s="1310" t="s">
        <v>606</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ht="13" x14ac:dyDescent="0.2">
      <c r="B66" s="397"/>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ht="13" x14ac:dyDescent="0.2">
      <c r="B67" s="397"/>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ht="13" x14ac:dyDescent="0.2">
      <c r="B68" s="397"/>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ht="13" x14ac:dyDescent="0.2">
      <c r="B69" s="397"/>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ht="13"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 x14ac:dyDescent="0.2">
      <c r="B71" s="397"/>
      <c r="G71" s="422"/>
      <c r="I71" s="423"/>
      <c r="J71" s="420"/>
      <c r="K71" s="420"/>
      <c r="L71" s="421"/>
      <c r="M71" s="420"/>
      <c r="N71" s="421"/>
      <c r="AM71" s="422"/>
      <c r="AN71" s="390" t="s">
        <v>598</v>
      </c>
    </row>
    <row r="72" spans="2:107" ht="13" x14ac:dyDescent="0.2">
      <c r="B72" s="397"/>
      <c r="G72" s="1319"/>
      <c r="H72" s="1319"/>
      <c r="I72" s="1319"/>
      <c r="J72" s="1319"/>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553</v>
      </c>
      <c r="BQ72" s="1323"/>
      <c r="BR72" s="1323"/>
      <c r="BS72" s="1323"/>
      <c r="BT72" s="1323"/>
      <c r="BU72" s="1323"/>
      <c r="BV72" s="1323"/>
      <c r="BW72" s="1323"/>
      <c r="BX72" s="1323" t="s">
        <v>554</v>
      </c>
      <c r="BY72" s="1323"/>
      <c r="BZ72" s="1323"/>
      <c r="CA72" s="1323"/>
      <c r="CB72" s="1323"/>
      <c r="CC72" s="1323"/>
      <c r="CD72" s="1323"/>
      <c r="CE72" s="1323"/>
      <c r="CF72" s="1323" t="s">
        <v>555</v>
      </c>
      <c r="CG72" s="1323"/>
      <c r="CH72" s="1323"/>
      <c r="CI72" s="1323"/>
      <c r="CJ72" s="1323"/>
      <c r="CK72" s="1323"/>
      <c r="CL72" s="1323"/>
      <c r="CM72" s="1323"/>
      <c r="CN72" s="1323" t="s">
        <v>556</v>
      </c>
      <c r="CO72" s="1323"/>
      <c r="CP72" s="1323"/>
      <c r="CQ72" s="1323"/>
      <c r="CR72" s="1323"/>
      <c r="CS72" s="1323"/>
      <c r="CT72" s="1323"/>
      <c r="CU72" s="1323"/>
      <c r="CV72" s="1323" t="s">
        <v>557</v>
      </c>
      <c r="CW72" s="1323"/>
      <c r="CX72" s="1323"/>
      <c r="CY72" s="1323"/>
      <c r="CZ72" s="1323"/>
      <c r="DA72" s="1323"/>
      <c r="DB72" s="1323"/>
      <c r="DC72" s="1323"/>
    </row>
    <row r="73" spans="2:107" ht="13" x14ac:dyDescent="0.2">
      <c r="B73" s="397"/>
      <c r="G73" s="1329"/>
      <c r="H73" s="1329"/>
      <c r="I73" s="1329"/>
      <c r="J73" s="1329"/>
      <c r="K73" s="1330"/>
      <c r="L73" s="1330"/>
      <c r="M73" s="1330"/>
      <c r="N73" s="1330"/>
      <c r="AM73" s="406"/>
      <c r="AN73" s="1326" t="s">
        <v>599</v>
      </c>
      <c r="AO73" s="1326"/>
      <c r="AP73" s="1326"/>
      <c r="AQ73" s="1326"/>
      <c r="AR73" s="1326"/>
      <c r="AS73" s="1326"/>
      <c r="AT73" s="1326"/>
      <c r="AU73" s="1326"/>
      <c r="AV73" s="1326"/>
      <c r="AW73" s="1326"/>
      <c r="AX73" s="1326"/>
      <c r="AY73" s="1326"/>
      <c r="AZ73" s="1326"/>
      <c r="BA73" s="1326"/>
      <c r="BB73" s="1326" t="s">
        <v>600</v>
      </c>
      <c r="BC73" s="1326"/>
      <c r="BD73" s="1326"/>
      <c r="BE73" s="1326"/>
      <c r="BF73" s="1326"/>
      <c r="BG73" s="1326"/>
      <c r="BH73" s="1326"/>
      <c r="BI73" s="1326"/>
      <c r="BJ73" s="1326"/>
      <c r="BK73" s="1326"/>
      <c r="BL73" s="1326"/>
      <c r="BM73" s="1326"/>
      <c r="BN73" s="1326"/>
      <c r="BO73" s="1326"/>
      <c r="BP73" s="1324">
        <v>9.6</v>
      </c>
      <c r="BQ73" s="1324"/>
      <c r="BR73" s="1324"/>
      <c r="BS73" s="1324"/>
      <c r="BT73" s="1324"/>
      <c r="BU73" s="1324"/>
      <c r="BV73" s="1324"/>
      <c r="BW73" s="1324"/>
      <c r="BX73" s="1324">
        <v>5.2</v>
      </c>
      <c r="BY73" s="1324"/>
      <c r="BZ73" s="1324"/>
      <c r="CA73" s="1324"/>
      <c r="CB73" s="1324"/>
      <c r="CC73" s="1324"/>
      <c r="CD73" s="1324"/>
      <c r="CE73" s="1324"/>
      <c r="CF73" s="1324">
        <v>7.7</v>
      </c>
      <c r="CG73" s="1324"/>
      <c r="CH73" s="1324"/>
      <c r="CI73" s="1324"/>
      <c r="CJ73" s="1324"/>
      <c r="CK73" s="1324"/>
      <c r="CL73" s="1324"/>
      <c r="CM73" s="1324"/>
      <c r="CN73" s="1324"/>
      <c r="CO73" s="1324"/>
      <c r="CP73" s="1324"/>
      <c r="CQ73" s="1324"/>
      <c r="CR73" s="1324"/>
      <c r="CS73" s="1324"/>
      <c r="CT73" s="1324"/>
      <c r="CU73" s="1324"/>
      <c r="CV73" s="1324"/>
      <c r="CW73" s="1324"/>
      <c r="CX73" s="1324"/>
      <c r="CY73" s="1324"/>
      <c r="CZ73" s="1324"/>
      <c r="DA73" s="1324"/>
      <c r="DB73" s="1324"/>
      <c r="DC73" s="1324"/>
    </row>
    <row r="74" spans="2:107" ht="13" x14ac:dyDescent="0.2">
      <c r="B74" s="397"/>
      <c r="G74" s="1329"/>
      <c r="H74" s="1329"/>
      <c r="I74" s="1329"/>
      <c r="J74" s="1329"/>
      <c r="K74" s="1330"/>
      <c r="L74" s="1330"/>
      <c r="M74" s="1330"/>
      <c r="N74" s="1330"/>
      <c r="AM74" s="406"/>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24"/>
      <c r="BQ74" s="1324"/>
      <c r="BR74" s="1324"/>
      <c r="BS74" s="1324"/>
      <c r="BT74" s="1324"/>
      <c r="BU74" s="1324"/>
      <c r="BV74" s="1324"/>
      <c r="BW74" s="1324"/>
      <c r="BX74" s="1324"/>
      <c r="BY74" s="1324"/>
      <c r="BZ74" s="1324"/>
      <c r="CA74" s="1324"/>
      <c r="CB74" s="1324"/>
      <c r="CC74" s="1324"/>
      <c r="CD74" s="1324"/>
      <c r="CE74" s="1324"/>
      <c r="CF74" s="1324"/>
      <c r="CG74" s="1324"/>
      <c r="CH74" s="1324"/>
      <c r="CI74" s="1324"/>
      <c r="CJ74" s="1324"/>
      <c r="CK74" s="1324"/>
      <c r="CL74" s="1324"/>
      <c r="CM74" s="1324"/>
      <c r="CN74" s="1324"/>
      <c r="CO74" s="1324"/>
      <c r="CP74" s="1324"/>
      <c r="CQ74" s="1324"/>
      <c r="CR74" s="1324"/>
      <c r="CS74" s="1324"/>
      <c r="CT74" s="1324"/>
      <c r="CU74" s="1324"/>
      <c r="CV74" s="1324"/>
      <c r="CW74" s="1324"/>
      <c r="CX74" s="1324"/>
      <c r="CY74" s="1324"/>
      <c r="CZ74" s="1324"/>
      <c r="DA74" s="1324"/>
      <c r="DB74" s="1324"/>
      <c r="DC74" s="1324"/>
    </row>
    <row r="75" spans="2:107" ht="13" x14ac:dyDescent="0.2">
      <c r="B75" s="397"/>
      <c r="G75" s="1329"/>
      <c r="H75" s="1329"/>
      <c r="I75" s="1319"/>
      <c r="J75" s="1319"/>
      <c r="K75" s="1325"/>
      <c r="L75" s="1325"/>
      <c r="M75" s="1325"/>
      <c r="N75" s="1325"/>
      <c r="AM75" s="406"/>
      <c r="AN75" s="1326"/>
      <c r="AO75" s="1326"/>
      <c r="AP75" s="1326"/>
      <c r="AQ75" s="1326"/>
      <c r="AR75" s="1326"/>
      <c r="AS75" s="1326"/>
      <c r="AT75" s="1326"/>
      <c r="AU75" s="1326"/>
      <c r="AV75" s="1326"/>
      <c r="AW75" s="1326"/>
      <c r="AX75" s="1326"/>
      <c r="AY75" s="1326"/>
      <c r="AZ75" s="1326"/>
      <c r="BA75" s="1326"/>
      <c r="BB75" s="1326" t="s">
        <v>604</v>
      </c>
      <c r="BC75" s="1326"/>
      <c r="BD75" s="1326"/>
      <c r="BE75" s="1326"/>
      <c r="BF75" s="1326"/>
      <c r="BG75" s="1326"/>
      <c r="BH75" s="1326"/>
      <c r="BI75" s="1326"/>
      <c r="BJ75" s="1326"/>
      <c r="BK75" s="1326"/>
      <c r="BL75" s="1326"/>
      <c r="BM75" s="1326"/>
      <c r="BN75" s="1326"/>
      <c r="BO75" s="1326"/>
      <c r="BP75" s="1324">
        <v>3.6</v>
      </c>
      <c r="BQ75" s="1324"/>
      <c r="BR75" s="1324"/>
      <c r="BS75" s="1324"/>
      <c r="BT75" s="1324"/>
      <c r="BU75" s="1324"/>
      <c r="BV75" s="1324"/>
      <c r="BW75" s="1324"/>
      <c r="BX75" s="1324">
        <v>4</v>
      </c>
      <c r="BY75" s="1324"/>
      <c r="BZ75" s="1324"/>
      <c r="CA75" s="1324"/>
      <c r="CB75" s="1324"/>
      <c r="CC75" s="1324"/>
      <c r="CD75" s="1324"/>
      <c r="CE75" s="1324"/>
      <c r="CF75" s="1324">
        <v>4.5</v>
      </c>
      <c r="CG75" s="1324"/>
      <c r="CH75" s="1324"/>
      <c r="CI75" s="1324"/>
      <c r="CJ75" s="1324"/>
      <c r="CK75" s="1324"/>
      <c r="CL75" s="1324"/>
      <c r="CM75" s="1324"/>
      <c r="CN75" s="1324">
        <v>4.5</v>
      </c>
      <c r="CO75" s="1324"/>
      <c r="CP75" s="1324"/>
      <c r="CQ75" s="1324"/>
      <c r="CR75" s="1324"/>
      <c r="CS75" s="1324"/>
      <c r="CT75" s="1324"/>
      <c r="CU75" s="1324"/>
      <c r="CV75" s="1324">
        <v>4.3</v>
      </c>
      <c r="CW75" s="1324"/>
      <c r="CX75" s="1324"/>
      <c r="CY75" s="1324"/>
      <c r="CZ75" s="1324"/>
      <c r="DA75" s="1324"/>
      <c r="DB75" s="1324"/>
      <c r="DC75" s="1324"/>
    </row>
    <row r="76" spans="2:107" ht="13" x14ac:dyDescent="0.2">
      <c r="B76" s="397"/>
      <c r="G76" s="1329"/>
      <c r="H76" s="1329"/>
      <c r="I76" s="1319"/>
      <c r="J76" s="1319"/>
      <c r="K76" s="1325"/>
      <c r="L76" s="1325"/>
      <c r="M76" s="1325"/>
      <c r="N76" s="1325"/>
      <c r="AM76" s="406"/>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24"/>
      <c r="BQ76" s="1324"/>
      <c r="BR76" s="1324"/>
      <c r="BS76" s="1324"/>
      <c r="BT76" s="1324"/>
      <c r="BU76" s="1324"/>
      <c r="BV76" s="1324"/>
      <c r="BW76" s="1324"/>
      <c r="BX76" s="1324"/>
      <c r="BY76" s="1324"/>
      <c r="BZ76" s="1324"/>
      <c r="CA76" s="1324"/>
      <c r="CB76" s="1324"/>
      <c r="CC76" s="1324"/>
      <c r="CD76" s="1324"/>
      <c r="CE76" s="1324"/>
      <c r="CF76" s="1324"/>
      <c r="CG76" s="1324"/>
      <c r="CH76" s="1324"/>
      <c r="CI76" s="1324"/>
      <c r="CJ76" s="1324"/>
      <c r="CK76" s="1324"/>
      <c r="CL76" s="1324"/>
      <c r="CM76" s="1324"/>
      <c r="CN76" s="1324"/>
      <c r="CO76" s="1324"/>
      <c r="CP76" s="1324"/>
      <c r="CQ76" s="1324"/>
      <c r="CR76" s="1324"/>
      <c r="CS76" s="1324"/>
      <c r="CT76" s="1324"/>
      <c r="CU76" s="1324"/>
      <c r="CV76" s="1324"/>
      <c r="CW76" s="1324"/>
      <c r="CX76" s="1324"/>
      <c r="CY76" s="1324"/>
      <c r="CZ76" s="1324"/>
      <c r="DA76" s="1324"/>
      <c r="DB76" s="1324"/>
      <c r="DC76" s="1324"/>
    </row>
    <row r="77" spans="2:107" ht="13" x14ac:dyDescent="0.2">
      <c r="B77" s="397"/>
      <c r="G77" s="1319"/>
      <c r="H77" s="1319"/>
      <c r="I77" s="1319"/>
      <c r="J77" s="1319"/>
      <c r="K77" s="1330"/>
      <c r="L77" s="1330"/>
      <c r="M77" s="1330"/>
      <c r="N77" s="1330"/>
      <c r="AN77" s="1323" t="s">
        <v>602</v>
      </c>
      <c r="AO77" s="1323"/>
      <c r="AP77" s="1323"/>
      <c r="AQ77" s="1323"/>
      <c r="AR77" s="1323"/>
      <c r="AS77" s="1323"/>
      <c r="AT77" s="1323"/>
      <c r="AU77" s="1323"/>
      <c r="AV77" s="1323"/>
      <c r="AW77" s="1323"/>
      <c r="AX77" s="1323"/>
      <c r="AY77" s="1323"/>
      <c r="AZ77" s="1323"/>
      <c r="BA77" s="1323"/>
      <c r="BB77" s="1326" t="s">
        <v>600</v>
      </c>
      <c r="BC77" s="1326"/>
      <c r="BD77" s="1326"/>
      <c r="BE77" s="1326"/>
      <c r="BF77" s="1326"/>
      <c r="BG77" s="1326"/>
      <c r="BH77" s="1326"/>
      <c r="BI77" s="1326"/>
      <c r="BJ77" s="1326"/>
      <c r="BK77" s="1326"/>
      <c r="BL77" s="1326"/>
      <c r="BM77" s="1326"/>
      <c r="BN77" s="1326"/>
      <c r="BO77" s="1326"/>
      <c r="BP77" s="1324">
        <v>21</v>
      </c>
      <c r="BQ77" s="1324"/>
      <c r="BR77" s="1324"/>
      <c r="BS77" s="1324"/>
      <c r="BT77" s="1324"/>
      <c r="BU77" s="1324"/>
      <c r="BV77" s="1324"/>
      <c r="BW77" s="1324"/>
      <c r="BX77" s="1324">
        <v>20.2</v>
      </c>
      <c r="BY77" s="1324"/>
      <c r="BZ77" s="1324"/>
      <c r="CA77" s="1324"/>
      <c r="CB77" s="1324"/>
      <c r="CC77" s="1324"/>
      <c r="CD77" s="1324"/>
      <c r="CE77" s="1324"/>
      <c r="CF77" s="1324">
        <v>18.3</v>
      </c>
      <c r="CG77" s="1324"/>
      <c r="CH77" s="1324"/>
      <c r="CI77" s="1324"/>
      <c r="CJ77" s="1324"/>
      <c r="CK77" s="1324"/>
      <c r="CL77" s="1324"/>
      <c r="CM77" s="1324"/>
      <c r="CN77" s="1324">
        <v>20.3</v>
      </c>
      <c r="CO77" s="1324"/>
      <c r="CP77" s="1324"/>
      <c r="CQ77" s="1324"/>
      <c r="CR77" s="1324"/>
      <c r="CS77" s="1324"/>
      <c r="CT77" s="1324"/>
      <c r="CU77" s="1324"/>
      <c r="CV77" s="1324">
        <v>15.5</v>
      </c>
      <c r="CW77" s="1324"/>
      <c r="CX77" s="1324"/>
      <c r="CY77" s="1324"/>
      <c r="CZ77" s="1324"/>
      <c r="DA77" s="1324"/>
      <c r="DB77" s="1324"/>
      <c r="DC77" s="1324"/>
    </row>
    <row r="78" spans="2:107" ht="13" x14ac:dyDescent="0.2">
      <c r="B78" s="397"/>
      <c r="G78" s="1319"/>
      <c r="H78" s="1319"/>
      <c r="I78" s="1319"/>
      <c r="J78" s="1319"/>
      <c r="K78" s="1330"/>
      <c r="L78" s="1330"/>
      <c r="M78" s="1330"/>
      <c r="N78" s="1330"/>
      <c r="AN78" s="1323"/>
      <c r="AO78" s="1323"/>
      <c r="AP78" s="1323"/>
      <c r="AQ78" s="1323"/>
      <c r="AR78" s="1323"/>
      <c r="AS78" s="1323"/>
      <c r="AT78" s="1323"/>
      <c r="AU78" s="1323"/>
      <c r="AV78" s="1323"/>
      <c r="AW78" s="1323"/>
      <c r="AX78" s="1323"/>
      <c r="AY78" s="1323"/>
      <c r="AZ78" s="1323"/>
      <c r="BA78" s="1323"/>
      <c r="BB78" s="1326"/>
      <c r="BC78" s="1326"/>
      <c r="BD78" s="1326"/>
      <c r="BE78" s="1326"/>
      <c r="BF78" s="1326"/>
      <c r="BG78" s="1326"/>
      <c r="BH78" s="1326"/>
      <c r="BI78" s="1326"/>
      <c r="BJ78" s="1326"/>
      <c r="BK78" s="1326"/>
      <c r="BL78" s="1326"/>
      <c r="BM78" s="1326"/>
      <c r="BN78" s="1326"/>
      <c r="BO78" s="1326"/>
      <c r="BP78" s="1324"/>
      <c r="BQ78" s="1324"/>
      <c r="BR78" s="1324"/>
      <c r="BS78" s="1324"/>
      <c r="BT78" s="1324"/>
      <c r="BU78" s="1324"/>
      <c r="BV78" s="1324"/>
      <c r="BW78" s="1324"/>
      <c r="BX78" s="1324"/>
      <c r="BY78" s="1324"/>
      <c r="BZ78" s="1324"/>
      <c r="CA78" s="1324"/>
      <c r="CB78" s="1324"/>
      <c r="CC78" s="1324"/>
      <c r="CD78" s="1324"/>
      <c r="CE78" s="1324"/>
      <c r="CF78" s="1324"/>
      <c r="CG78" s="1324"/>
      <c r="CH78" s="1324"/>
      <c r="CI78" s="1324"/>
      <c r="CJ78" s="1324"/>
      <c r="CK78" s="1324"/>
      <c r="CL78" s="1324"/>
      <c r="CM78" s="1324"/>
      <c r="CN78" s="1324"/>
      <c r="CO78" s="1324"/>
      <c r="CP78" s="1324"/>
      <c r="CQ78" s="1324"/>
      <c r="CR78" s="1324"/>
      <c r="CS78" s="1324"/>
      <c r="CT78" s="1324"/>
      <c r="CU78" s="1324"/>
      <c r="CV78" s="1324"/>
      <c r="CW78" s="1324"/>
      <c r="CX78" s="1324"/>
      <c r="CY78" s="1324"/>
      <c r="CZ78" s="1324"/>
      <c r="DA78" s="1324"/>
      <c r="DB78" s="1324"/>
      <c r="DC78" s="1324"/>
    </row>
    <row r="79" spans="2:107" ht="13" x14ac:dyDescent="0.2">
      <c r="B79" s="397"/>
      <c r="G79" s="1319"/>
      <c r="H79" s="1319"/>
      <c r="I79" s="1328"/>
      <c r="J79" s="1328"/>
      <c r="K79" s="1331"/>
      <c r="L79" s="1331"/>
      <c r="M79" s="1331"/>
      <c r="N79" s="1331"/>
      <c r="AN79" s="1323"/>
      <c r="AO79" s="1323"/>
      <c r="AP79" s="1323"/>
      <c r="AQ79" s="1323"/>
      <c r="AR79" s="1323"/>
      <c r="AS79" s="1323"/>
      <c r="AT79" s="1323"/>
      <c r="AU79" s="1323"/>
      <c r="AV79" s="1323"/>
      <c r="AW79" s="1323"/>
      <c r="AX79" s="1323"/>
      <c r="AY79" s="1323"/>
      <c r="AZ79" s="1323"/>
      <c r="BA79" s="1323"/>
      <c r="BB79" s="1326" t="s">
        <v>604</v>
      </c>
      <c r="BC79" s="1326"/>
      <c r="BD79" s="1326"/>
      <c r="BE79" s="1326"/>
      <c r="BF79" s="1326"/>
      <c r="BG79" s="1326"/>
      <c r="BH79" s="1326"/>
      <c r="BI79" s="1326"/>
      <c r="BJ79" s="1326"/>
      <c r="BK79" s="1326"/>
      <c r="BL79" s="1326"/>
      <c r="BM79" s="1326"/>
      <c r="BN79" s="1326"/>
      <c r="BO79" s="1326"/>
      <c r="BP79" s="1324">
        <v>6.8</v>
      </c>
      <c r="BQ79" s="1324"/>
      <c r="BR79" s="1324"/>
      <c r="BS79" s="1324"/>
      <c r="BT79" s="1324"/>
      <c r="BU79" s="1324"/>
      <c r="BV79" s="1324"/>
      <c r="BW79" s="1324"/>
      <c r="BX79" s="1324">
        <v>6.8</v>
      </c>
      <c r="BY79" s="1324"/>
      <c r="BZ79" s="1324"/>
      <c r="CA79" s="1324"/>
      <c r="CB79" s="1324"/>
      <c r="CC79" s="1324"/>
      <c r="CD79" s="1324"/>
      <c r="CE79" s="1324"/>
      <c r="CF79" s="1324">
        <v>6.8</v>
      </c>
      <c r="CG79" s="1324"/>
      <c r="CH79" s="1324"/>
      <c r="CI79" s="1324"/>
      <c r="CJ79" s="1324"/>
      <c r="CK79" s="1324"/>
      <c r="CL79" s="1324"/>
      <c r="CM79" s="1324"/>
      <c r="CN79" s="1324">
        <v>6.6</v>
      </c>
      <c r="CO79" s="1324"/>
      <c r="CP79" s="1324"/>
      <c r="CQ79" s="1324"/>
      <c r="CR79" s="1324"/>
      <c r="CS79" s="1324"/>
      <c r="CT79" s="1324"/>
      <c r="CU79" s="1324"/>
      <c r="CV79" s="1324">
        <v>6.4</v>
      </c>
      <c r="CW79" s="1324"/>
      <c r="CX79" s="1324"/>
      <c r="CY79" s="1324"/>
      <c r="CZ79" s="1324"/>
      <c r="DA79" s="1324"/>
      <c r="DB79" s="1324"/>
      <c r="DC79" s="1324"/>
    </row>
    <row r="80" spans="2:107" ht="13" x14ac:dyDescent="0.2">
      <c r="B80" s="397"/>
      <c r="G80" s="1319"/>
      <c r="H80" s="1319"/>
      <c r="I80" s="1328"/>
      <c r="J80" s="1328"/>
      <c r="K80" s="1331"/>
      <c r="L80" s="1331"/>
      <c r="M80" s="1331"/>
      <c r="N80" s="1331"/>
      <c r="AN80" s="1323"/>
      <c r="AO80" s="1323"/>
      <c r="AP80" s="1323"/>
      <c r="AQ80" s="1323"/>
      <c r="AR80" s="1323"/>
      <c r="AS80" s="1323"/>
      <c r="AT80" s="1323"/>
      <c r="AU80" s="1323"/>
      <c r="AV80" s="1323"/>
      <c r="AW80" s="1323"/>
      <c r="AX80" s="1323"/>
      <c r="AY80" s="1323"/>
      <c r="AZ80" s="1323"/>
      <c r="BA80" s="1323"/>
      <c r="BB80" s="1326"/>
      <c r="BC80" s="1326"/>
      <c r="BD80" s="1326"/>
      <c r="BE80" s="1326"/>
      <c r="BF80" s="1326"/>
      <c r="BG80" s="1326"/>
      <c r="BH80" s="1326"/>
      <c r="BI80" s="1326"/>
      <c r="BJ80" s="1326"/>
      <c r="BK80" s="1326"/>
      <c r="BL80" s="1326"/>
      <c r="BM80" s="1326"/>
      <c r="BN80" s="1326"/>
      <c r="BO80" s="1326"/>
      <c r="BP80" s="1324"/>
      <c r="BQ80" s="1324"/>
      <c r="BR80" s="1324"/>
      <c r="BS80" s="1324"/>
      <c r="BT80" s="1324"/>
      <c r="BU80" s="1324"/>
      <c r="BV80" s="1324"/>
      <c r="BW80" s="1324"/>
      <c r="BX80" s="1324"/>
      <c r="BY80" s="1324"/>
      <c r="BZ80" s="1324"/>
      <c r="CA80" s="1324"/>
      <c r="CB80" s="1324"/>
      <c r="CC80" s="1324"/>
      <c r="CD80" s="1324"/>
      <c r="CE80" s="1324"/>
      <c r="CF80" s="1324"/>
      <c r="CG80" s="1324"/>
      <c r="CH80" s="1324"/>
      <c r="CI80" s="1324"/>
      <c r="CJ80" s="1324"/>
      <c r="CK80" s="1324"/>
      <c r="CL80" s="1324"/>
      <c r="CM80" s="1324"/>
      <c r="CN80" s="1324"/>
      <c r="CO80" s="1324"/>
      <c r="CP80" s="1324"/>
      <c r="CQ80" s="1324"/>
      <c r="CR80" s="1324"/>
      <c r="CS80" s="1324"/>
      <c r="CT80" s="1324"/>
      <c r="CU80" s="1324"/>
      <c r="CV80" s="1324"/>
      <c r="CW80" s="1324"/>
      <c r="CX80" s="1324"/>
      <c r="CY80" s="1324"/>
      <c r="CZ80" s="1324"/>
      <c r="DA80" s="1324"/>
      <c r="DB80" s="1324"/>
      <c r="DC80" s="1324"/>
    </row>
    <row r="81" spans="2:109" ht="13" x14ac:dyDescent="0.2">
      <c r="B81" s="397"/>
    </row>
    <row r="82" spans="2:109" ht="16.5"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 x14ac:dyDescent="0.2">
      <c r="DD84" s="390"/>
      <c r="DE84" s="390"/>
    </row>
    <row r="85" spans="2:109" ht="13" x14ac:dyDescent="0.2">
      <c r="DD85" s="390"/>
      <c r="DE85" s="390"/>
    </row>
    <row r="86" spans="2:109" ht="13" hidden="1" x14ac:dyDescent="0.2">
      <c r="DD86" s="390"/>
      <c r="DE86" s="390"/>
    </row>
    <row r="87" spans="2:109" ht="13" hidden="1" x14ac:dyDescent="0.2">
      <c r="K87" s="425"/>
      <c r="AQ87" s="425"/>
      <c r="BC87" s="425"/>
      <c r="BO87" s="425"/>
      <c r="CA87" s="425"/>
      <c r="CM87" s="425"/>
      <c r="CY87" s="425"/>
      <c r="DD87" s="390"/>
      <c r="DE87" s="390"/>
    </row>
    <row r="88" spans="2:109" ht="13" hidden="1" x14ac:dyDescent="0.2">
      <c r="DD88" s="390"/>
      <c r="DE88" s="390"/>
    </row>
    <row r="89" spans="2:109" ht="13" hidden="1" x14ac:dyDescent="0.2">
      <c r="DD89" s="390"/>
      <c r="DE89" s="390"/>
    </row>
    <row r="90" spans="2:109" ht="13" hidden="1" x14ac:dyDescent="0.2">
      <c r="DD90" s="390"/>
      <c r="DE90" s="390"/>
    </row>
    <row r="91" spans="2:109" ht="13"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d3v06JJsEw5SEG3ntSE0aHLv0dWLgnp4zRz/s/tScPy4am9ioS4DsCstQkv+V8pDTsdTVsO/Pcf/QsFfZNpmnQ==" saltValue="Gn8+c0VR/rwNFvLzsbakA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 x14ac:dyDescent="0.2">
      <c r="S2" s="292"/>
      <c r="AH2" s="292"/>
    </row>
    <row r="3" spans="1: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 x14ac:dyDescent="0.2"/>
    <row r="5" spans="1:34" ht="13" x14ac:dyDescent="0.2"/>
    <row r="6" spans="1:34" ht="13" x14ac:dyDescent="0.2"/>
    <row r="7" spans="1:34" ht="13" x14ac:dyDescent="0.2"/>
    <row r="8" spans="1:34" ht="13" x14ac:dyDescent="0.2"/>
    <row r="9" spans="1:34" ht="13" x14ac:dyDescent="0.2">
      <c r="AH9" s="29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500</v>
      </c>
    </row>
  </sheetData>
  <sheetProtection algorithmName="SHA-512" hashValue="Fzl/JNzQrLBeXU7Jhha/+7Sl7FgHSJFeYIKl2vicqjwTm5Qi9QitmG+Q3P7TdCzF7kVIP7exrOlJ6kMUcACwmQ==" saltValue="E1nDexnoCexao4O023jzT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 x14ac:dyDescent="0.2">
      <c r="S2" s="292"/>
      <c r="AH2" s="292"/>
    </row>
    <row r="3" spans="2: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 x14ac:dyDescent="0.2"/>
    <row r="5" spans="2:34" ht="13" x14ac:dyDescent="0.2"/>
    <row r="6" spans="2:34" ht="13" x14ac:dyDescent="0.2"/>
    <row r="7" spans="2:34" ht="13" x14ac:dyDescent="0.2"/>
    <row r="8" spans="2:34" ht="13" x14ac:dyDescent="0.2"/>
    <row r="9" spans="2:34" ht="13" x14ac:dyDescent="0.2">
      <c r="AH9" s="29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c r="AG59" s="292"/>
      <c r="AH59" s="292"/>
    </row>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500</v>
      </c>
    </row>
  </sheetData>
  <sheetProtection algorithmName="SHA-512" hashValue="iEcrkNNxeVjvZ70s2KH/gupmmdobv1O3uCxrpGn/uBOFhsv6ALQhCKlvE/7Mdu36O0FcCXOKfJGE5sIun2nukQ==" saltValue="6FOAm5QPXJRD9y2JaLJl+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550</v>
      </c>
      <c r="G2" s="157"/>
      <c r="H2" s="158"/>
    </row>
    <row r="3" spans="1:8" x14ac:dyDescent="0.2">
      <c r="A3" s="154" t="s">
        <v>543</v>
      </c>
      <c r="B3" s="159"/>
      <c r="C3" s="160"/>
      <c r="D3" s="161">
        <v>38972</v>
      </c>
      <c r="E3" s="162"/>
      <c r="F3" s="163">
        <v>47738</v>
      </c>
      <c r="G3" s="164"/>
      <c r="H3" s="165"/>
    </row>
    <row r="4" spans="1:8" x14ac:dyDescent="0.2">
      <c r="A4" s="166"/>
      <c r="B4" s="167"/>
      <c r="C4" s="168"/>
      <c r="D4" s="169">
        <v>26662</v>
      </c>
      <c r="E4" s="170"/>
      <c r="F4" s="171">
        <v>24937</v>
      </c>
      <c r="G4" s="172"/>
      <c r="H4" s="173"/>
    </row>
    <row r="5" spans="1:8" x14ac:dyDescent="0.2">
      <c r="A5" s="154" t="s">
        <v>545</v>
      </c>
      <c r="B5" s="159"/>
      <c r="C5" s="160"/>
      <c r="D5" s="161">
        <v>30159</v>
      </c>
      <c r="E5" s="162"/>
      <c r="F5" s="163">
        <v>52191</v>
      </c>
      <c r="G5" s="164"/>
      <c r="H5" s="165"/>
    </row>
    <row r="6" spans="1:8" x14ac:dyDescent="0.2">
      <c r="A6" s="166"/>
      <c r="B6" s="167"/>
      <c r="C6" s="168"/>
      <c r="D6" s="169">
        <v>21212</v>
      </c>
      <c r="E6" s="170"/>
      <c r="F6" s="171">
        <v>24843</v>
      </c>
      <c r="G6" s="172"/>
      <c r="H6" s="173"/>
    </row>
    <row r="7" spans="1:8" x14ac:dyDescent="0.2">
      <c r="A7" s="154" t="s">
        <v>546</v>
      </c>
      <c r="B7" s="159"/>
      <c r="C7" s="160"/>
      <c r="D7" s="161">
        <v>26188</v>
      </c>
      <c r="E7" s="162"/>
      <c r="F7" s="163">
        <v>47387</v>
      </c>
      <c r="G7" s="164"/>
      <c r="H7" s="165"/>
    </row>
    <row r="8" spans="1:8" x14ac:dyDescent="0.2">
      <c r="A8" s="166"/>
      <c r="B8" s="167"/>
      <c r="C8" s="168"/>
      <c r="D8" s="169">
        <v>18581</v>
      </c>
      <c r="E8" s="170"/>
      <c r="F8" s="171">
        <v>24928</v>
      </c>
      <c r="G8" s="172"/>
      <c r="H8" s="173"/>
    </row>
    <row r="9" spans="1:8" x14ac:dyDescent="0.2">
      <c r="A9" s="154" t="s">
        <v>547</v>
      </c>
      <c r="B9" s="159"/>
      <c r="C9" s="160"/>
      <c r="D9" s="161">
        <v>30108</v>
      </c>
      <c r="E9" s="162"/>
      <c r="F9" s="163">
        <v>51264</v>
      </c>
      <c r="G9" s="164"/>
      <c r="H9" s="165"/>
    </row>
    <row r="10" spans="1:8" x14ac:dyDescent="0.2">
      <c r="A10" s="166"/>
      <c r="B10" s="167"/>
      <c r="C10" s="168"/>
      <c r="D10" s="169">
        <v>22588</v>
      </c>
      <c r="E10" s="170"/>
      <c r="F10" s="171">
        <v>26040</v>
      </c>
      <c r="G10" s="172"/>
      <c r="H10" s="173"/>
    </row>
    <row r="11" spans="1:8" x14ac:dyDescent="0.2">
      <c r="A11" s="154" t="s">
        <v>548</v>
      </c>
      <c r="B11" s="159"/>
      <c r="C11" s="160"/>
      <c r="D11" s="161">
        <v>27403</v>
      </c>
      <c r="E11" s="162"/>
      <c r="F11" s="163">
        <v>52068</v>
      </c>
      <c r="G11" s="164"/>
      <c r="H11" s="165"/>
    </row>
    <row r="12" spans="1:8" x14ac:dyDescent="0.2">
      <c r="A12" s="166"/>
      <c r="B12" s="167"/>
      <c r="C12" s="174"/>
      <c r="D12" s="169">
        <v>17312</v>
      </c>
      <c r="E12" s="170"/>
      <c r="F12" s="171">
        <v>26936</v>
      </c>
      <c r="G12" s="172"/>
      <c r="H12" s="173"/>
    </row>
    <row r="13" spans="1:8" x14ac:dyDescent="0.2">
      <c r="A13" s="154"/>
      <c r="B13" s="159"/>
      <c r="C13" s="175"/>
      <c r="D13" s="176">
        <v>30566</v>
      </c>
      <c r="E13" s="177"/>
      <c r="F13" s="178">
        <v>50130</v>
      </c>
      <c r="G13" s="179"/>
      <c r="H13" s="165"/>
    </row>
    <row r="14" spans="1:8" x14ac:dyDescent="0.2">
      <c r="A14" s="166"/>
      <c r="B14" s="167"/>
      <c r="C14" s="168"/>
      <c r="D14" s="169">
        <v>21271</v>
      </c>
      <c r="E14" s="170"/>
      <c r="F14" s="171">
        <v>25537</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7.3</v>
      </c>
      <c r="C19" s="180">
        <f>ROUND(VALUE(SUBSTITUTE(実質収支比率等に係る経年分析!G$48,"▲","-")),2)</f>
        <v>7.04</v>
      </c>
      <c r="D19" s="180">
        <f>ROUND(VALUE(SUBSTITUTE(実質収支比率等に係る経年分析!H$48,"▲","-")),2)</f>
        <v>7.75</v>
      </c>
      <c r="E19" s="180">
        <f>ROUND(VALUE(SUBSTITUTE(実質収支比率等に係る経年分析!I$48,"▲","-")),2)</f>
        <v>9.01</v>
      </c>
      <c r="F19" s="180">
        <f>ROUND(VALUE(SUBSTITUTE(実質収支比率等に係る経年分析!J$48,"▲","-")),2)</f>
        <v>10.94</v>
      </c>
    </row>
    <row r="20" spans="1:11" x14ac:dyDescent="0.2">
      <c r="A20" s="180" t="s">
        <v>55</v>
      </c>
      <c r="B20" s="180">
        <f>ROUND(VALUE(SUBSTITUTE(実質収支比率等に係る経年分析!F$47,"▲","-")),2)</f>
        <v>19.41</v>
      </c>
      <c r="C20" s="180">
        <f>ROUND(VALUE(SUBSTITUTE(実質収支比率等に係る経年分析!G$47,"▲","-")),2)</f>
        <v>18.05</v>
      </c>
      <c r="D20" s="180">
        <f>ROUND(VALUE(SUBSTITUTE(実質収支比率等に係る経年分析!H$47,"▲","-")),2)</f>
        <v>17.07</v>
      </c>
      <c r="E20" s="180">
        <f>ROUND(VALUE(SUBSTITUTE(実質収支比率等に係る経年分析!I$47,"▲","-")),2)</f>
        <v>23.94</v>
      </c>
      <c r="F20" s="180">
        <f>ROUND(VALUE(SUBSTITUTE(実質収支比率等に係る経年分析!J$47,"▲","-")),2)</f>
        <v>22.14</v>
      </c>
    </row>
    <row r="21" spans="1:11" x14ac:dyDescent="0.2">
      <c r="A21" s="180" t="s">
        <v>56</v>
      </c>
      <c r="B21" s="180">
        <f>IF(ISNUMBER(VALUE(SUBSTITUTE(実質収支比率等に係る経年分析!F$49,"▲","-"))),ROUND(VALUE(SUBSTITUTE(実質収支比率等に係る経年分析!F$49,"▲","-")),2),NA())</f>
        <v>-6.88</v>
      </c>
      <c r="C21" s="180">
        <f>IF(ISNUMBER(VALUE(SUBSTITUTE(実質収支比率等に係る経年分析!G$49,"▲","-"))),ROUND(VALUE(SUBSTITUTE(実質収支比率等に係る経年分析!G$49,"▲","-")),2),NA())</f>
        <v>-5.18</v>
      </c>
      <c r="D21" s="180">
        <f>IF(ISNUMBER(VALUE(SUBSTITUTE(実質収支比率等に係る経年分析!H$49,"▲","-"))),ROUND(VALUE(SUBSTITUTE(実質収支比率等に係る経年分析!H$49,"▲","-")),2),NA())</f>
        <v>-3.37</v>
      </c>
      <c r="E21" s="180">
        <f>IF(ISNUMBER(VALUE(SUBSTITUTE(実質収支比率等に係る経年分析!I$49,"▲","-"))),ROUND(VALUE(SUBSTITUTE(実質収支比率等に係る経年分析!I$49,"▲","-")),2),NA())</f>
        <v>4.03</v>
      </c>
      <c r="F21" s="180">
        <f>IF(ISNUMBER(VALUE(SUBSTITUTE(実質収支比率等に係る経年分析!J$49,"▲","-"))),ROUND(VALUE(SUBSTITUTE(実質収支比率等に係る経年分析!J$49,"▲","-")),2),NA())</f>
        <v>-2.09</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0.53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14.57</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14.3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14.25</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str">
        <f>IF(連結実質赤字比率に係る赤字・黒字の構成分析!C$40="",NA(),連結実質赤字比率に係る赤字・黒字の構成分析!C$40)</f>
        <v>介護予防サービス事業特別会計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2">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1.24</v>
      </c>
    </row>
    <row r="33" spans="1:16" x14ac:dyDescent="0.2">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2.37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1.99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2.12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2.06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1.86</v>
      </c>
    </row>
    <row r="34" spans="1:16" x14ac:dyDescent="0.2">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2.85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1.74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3.54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3.55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3.15</v>
      </c>
    </row>
    <row r="35" spans="1:16" x14ac:dyDescent="0.2">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8.42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9.19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10.15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10.69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10.37</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7.29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7.03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7.74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9.01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10.94</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954</v>
      </c>
      <c r="E42" s="182"/>
      <c r="F42" s="182"/>
      <c r="G42" s="182">
        <f>'実質公債費比率（分子）の構造'!L$52</f>
        <v>961</v>
      </c>
      <c r="H42" s="182"/>
      <c r="I42" s="182"/>
      <c r="J42" s="182">
        <f>'実質公債費比率（分子）の構造'!M$52</f>
        <v>963</v>
      </c>
      <c r="K42" s="182"/>
      <c r="L42" s="182"/>
      <c r="M42" s="182">
        <f>'実質公債費比率（分子）の構造'!N$52</f>
        <v>981</v>
      </c>
      <c r="N42" s="182"/>
      <c r="O42" s="182"/>
      <c r="P42" s="182">
        <f>'実質公債費比率（分子）の構造'!O$52</f>
        <v>935</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270</v>
      </c>
      <c r="C46" s="182"/>
      <c r="D46" s="182"/>
      <c r="E46" s="182">
        <f>'実質公債費比率（分子）の構造'!L$48</f>
        <v>291</v>
      </c>
      <c r="F46" s="182"/>
      <c r="G46" s="182"/>
      <c r="H46" s="182">
        <f>'実質公債費比率（分子）の構造'!M$48</f>
        <v>322</v>
      </c>
      <c r="I46" s="182"/>
      <c r="J46" s="182"/>
      <c r="K46" s="182">
        <f>'実質公債費比率（分子）の構造'!N$48</f>
        <v>334</v>
      </c>
      <c r="L46" s="182"/>
      <c r="M46" s="182"/>
      <c r="N46" s="182">
        <f>'実質公債費比率（分子）の構造'!O$48</f>
        <v>297</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930</v>
      </c>
      <c r="C49" s="182"/>
      <c r="D49" s="182"/>
      <c r="E49" s="182">
        <f>'実質公債費比率（分子）の構造'!L$45</f>
        <v>948</v>
      </c>
      <c r="F49" s="182"/>
      <c r="G49" s="182"/>
      <c r="H49" s="182">
        <f>'実質公債費比率（分子）の構造'!M$45</f>
        <v>956</v>
      </c>
      <c r="I49" s="182"/>
      <c r="J49" s="182"/>
      <c r="K49" s="182">
        <f>'実質公債費比率（分子）の構造'!N$45</f>
        <v>902</v>
      </c>
      <c r="L49" s="182"/>
      <c r="M49" s="182"/>
      <c r="N49" s="182">
        <f>'実質公債費比率（分子）の構造'!O$45</f>
        <v>896</v>
      </c>
      <c r="O49" s="182"/>
      <c r="P49" s="182"/>
    </row>
    <row r="50" spans="1:16" x14ac:dyDescent="0.2">
      <c r="A50" s="182" t="s">
        <v>71</v>
      </c>
      <c r="B50" s="182" t="e">
        <f>NA()</f>
        <v>#N/A</v>
      </c>
      <c r="C50" s="182">
        <f>IF(ISNUMBER('実質公債費比率（分子）の構造'!K$53),'実質公債費比率（分子）の構造'!K$53,NA())</f>
        <v>246</v>
      </c>
      <c r="D50" s="182" t="e">
        <f>NA()</f>
        <v>#N/A</v>
      </c>
      <c r="E50" s="182" t="e">
        <f>NA()</f>
        <v>#N/A</v>
      </c>
      <c r="F50" s="182">
        <f>IF(ISNUMBER('実質公債費比率（分子）の構造'!L$53),'実質公債費比率（分子）の構造'!L$53,NA())</f>
        <v>278</v>
      </c>
      <c r="G50" s="182" t="e">
        <f>NA()</f>
        <v>#N/A</v>
      </c>
      <c r="H50" s="182" t="e">
        <f>NA()</f>
        <v>#N/A</v>
      </c>
      <c r="I50" s="182">
        <f>IF(ISNUMBER('実質公債費比率（分子）の構造'!M$53),'実質公債費比率（分子）の構造'!M$53,NA())</f>
        <v>315</v>
      </c>
      <c r="J50" s="182" t="e">
        <f>NA()</f>
        <v>#N/A</v>
      </c>
      <c r="K50" s="182" t="e">
        <f>NA()</f>
        <v>#N/A</v>
      </c>
      <c r="L50" s="182">
        <f>IF(ISNUMBER('実質公債費比率（分子）の構造'!N$53),'実質公債費比率（分子）の構造'!N$53,NA())</f>
        <v>255</v>
      </c>
      <c r="M50" s="182" t="e">
        <f>NA()</f>
        <v>#N/A</v>
      </c>
      <c r="N50" s="182" t="e">
        <f>NA()</f>
        <v>#N/A</v>
      </c>
      <c r="O50" s="182">
        <f>IF(ISNUMBER('実質公債費比率（分子）の構造'!O$53),'実質公債費比率（分子）の構造'!O$53,NA())</f>
        <v>258</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11462</v>
      </c>
      <c r="E56" s="181"/>
      <c r="F56" s="181"/>
      <c r="G56" s="181">
        <f>'将来負担比率（分子）の構造'!J$52</f>
        <v>11428</v>
      </c>
      <c r="H56" s="181"/>
      <c r="I56" s="181"/>
      <c r="J56" s="181">
        <f>'将来負担比率（分子）の構造'!K$52</f>
        <v>11403</v>
      </c>
      <c r="K56" s="181"/>
      <c r="L56" s="181"/>
      <c r="M56" s="181">
        <f>'将来負担比率（分子）の構造'!L$52</f>
        <v>11256</v>
      </c>
      <c r="N56" s="181"/>
      <c r="O56" s="181"/>
      <c r="P56" s="181">
        <f>'将来負担比率（分子）の構造'!M$52</f>
        <v>11185</v>
      </c>
    </row>
    <row r="57" spans="1:16" x14ac:dyDescent="0.2">
      <c r="A57" s="181" t="s">
        <v>42</v>
      </c>
      <c r="B57" s="181"/>
      <c r="C57" s="181"/>
      <c r="D57" s="181">
        <f>'将来負担比率（分子）の構造'!I$51</f>
        <v>831</v>
      </c>
      <c r="E57" s="181"/>
      <c r="F57" s="181"/>
      <c r="G57" s="181">
        <f>'将来負担比率（分子）の構造'!J$51</f>
        <v>771</v>
      </c>
      <c r="H57" s="181"/>
      <c r="I57" s="181"/>
      <c r="J57" s="181">
        <f>'将来負担比率（分子）の構造'!K$51</f>
        <v>722</v>
      </c>
      <c r="K57" s="181"/>
      <c r="L57" s="181"/>
      <c r="M57" s="181">
        <f>'将来負担比率（分子）の構造'!L$51</f>
        <v>740</v>
      </c>
      <c r="N57" s="181"/>
      <c r="O57" s="181"/>
      <c r="P57" s="181">
        <f>'将来負担比率（分子）の構造'!M$51</f>
        <v>786</v>
      </c>
    </row>
    <row r="58" spans="1:16" x14ac:dyDescent="0.2">
      <c r="A58" s="181" t="s">
        <v>41</v>
      </c>
      <c r="B58" s="181"/>
      <c r="C58" s="181"/>
      <c r="D58" s="181">
        <f>'将来負担比率（分子）の構造'!I$50</f>
        <v>2416</v>
      </c>
      <c r="E58" s="181"/>
      <c r="F58" s="181"/>
      <c r="G58" s="181">
        <f>'将来負担比率（分子）の構造'!J$50</f>
        <v>2521</v>
      </c>
      <c r="H58" s="181"/>
      <c r="I58" s="181"/>
      <c r="J58" s="181">
        <f>'将来負担比率（分子）の構造'!K$50</f>
        <v>2334</v>
      </c>
      <c r="K58" s="181"/>
      <c r="L58" s="181"/>
      <c r="M58" s="181">
        <f>'将来負担比率（分子）の構造'!L$50</f>
        <v>3209</v>
      </c>
      <c r="N58" s="181"/>
      <c r="O58" s="181"/>
      <c r="P58" s="181">
        <f>'将来負担比率（分子）の構造'!M$50</f>
        <v>3298</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f>'将来負担比率（分子）の構造'!K$46</f>
        <v>5</v>
      </c>
      <c r="I61" s="181"/>
      <c r="J61" s="181"/>
      <c r="K61" s="181">
        <f>'将来負担比率（分子）の構造'!L$46</f>
        <v>18</v>
      </c>
      <c r="L61" s="181"/>
      <c r="M61" s="181"/>
      <c r="N61" s="181">
        <f>'将来負担比率（分子）の構造'!M$46</f>
        <v>1</v>
      </c>
      <c r="O61" s="181"/>
      <c r="P61" s="181"/>
    </row>
    <row r="62" spans="1:16" x14ac:dyDescent="0.2">
      <c r="A62" s="181" t="s">
        <v>35</v>
      </c>
      <c r="B62" s="181" t="str">
        <f>'将来負担比率（分子）の構造'!I$45</f>
        <v>-</v>
      </c>
      <c r="C62" s="181"/>
      <c r="D62" s="181"/>
      <c r="E62" s="181" t="str">
        <f>'将来負担比率（分子）の構造'!J$45</f>
        <v>-</v>
      </c>
      <c r="F62" s="181"/>
      <c r="G62" s="181"/>
      <c r="H62" s="181" t="str">
        <f>'将来負担比率（分子）の構造'!K$45</f>
        <v>-</v>
      </c>
      <c r="I62" s="181"/>
      <c r="J62" s="181"/>
      <c r="K62" s="181" t="str">
        <f>'将来負担比率（分子）の構造'!L$45</f>
        <v>-</v>
      </c>
      <c r="L62" s="181"/>
      <c r="M62" s="181"/>
      <c r="N62" s="181" t="str">
        <f>'将来負担比率（分子）の構造'!M$45</f>
        <v>-</v>
      </c>
      <c r="O62" s="181"/>
      <c r="P62" s="181"/>
    </row>
    <row r="63" spans="1:16" x14ac:dyDescent="0.2">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33</v>
      </c>
      <c r="B64" s="181">
        <f>'将来負担比率（分子）の構造'!I$43</f>
        <v>4901</v>
      </c>
      <c r="C64" s="181"/>
      <c r="D64" s="181"/>
      <c r="E64" s="181">
        <f>'将来負担比率（分子）の構造'!J$43</f>
        <v>4891</v>
      </c>
      <c r="F64" s="181"/>
      <c r="G64" s="181"/>
      <c r="H64" s="181">
        <f>'将来負担比率（分子）の構造'!K$43</f>
        <v>5047</v>
      </c>
      <c r="I64" s="181"/>
      <c r="J64" s="181"/>
      <c r="K64" s="181">
        <f>'将来負担比率（分子）の構造'!L$43</f>
        <v>5201</v>
      </c>
      <c r="L64" s="181"/>
      <c r="M64" s="181"/>
      <c r="N64" s="181">
        <f>'将来負担比率（分子）の構造'!M$43</f>
        <v>5376</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10401</v>
      </c>
      <c r="C66" s="181"/>
      <c r="D66" s="181"/>
      <c r="E66" s="181">
        <f>'将来負担比率（分子）の構造'!J$41</f>
        <v>10157</v>
      </c>
      <c r="F66" s="181"/>
      <c r="G66" s="181"/>
      <c r="H66" s="181">
        <f>'将来負担比率（分子）の構造'!K$41</f>
        <v>9894</v>
      </c>
      <c r="I66" s="181"/>
      <c r="J66" s="181"/>
      <c r="K66" s="181">
        <f>'将来負担比率（分子）の構造'!L$41</f>
        <v>9643</v>
      </c>
      <c r="L66" s="181"/>
      <c r="M66" s="181"/>
      <c r="N66" s="181">
        <f>'将来負担比率（分子）の構造'!M$41</f>
        <v>9416</v>
      </c>
      <c r="O66" s="181"/>
      <c r="P66" s="181"/>
    </row>
    <row r="67" spans="1:16" x14ac:dyDescent="0.2">
      <c r="A67" s="181" t="s">
        <v>75</v>
      </c>
      <c r="B67" s="181" t="e">
        <f>NA()</f>
        <v>#N/A</v>
      </c>
      <c r="C67" s="181">
        <f>IF(ISNUMBER('将来負担比率（分子）の構造'!I$53), IF('将来負担比率（分子）の構造'!I$53 &lt; 0, 0, '将来負担比率（分子）の構造'!I$53), NA())</f>
        <v>593</v>
      </c>
      <c r="D67" s="181" t="e">
        <f>NA()</f>
        <v>#N/A</v>
      </c>
      <c r="E67" s="181" t="e">
        <f>NA()</f>
        <v>#N/A</v>
      </c>
      <c r="F67" s="181">
        <f>IF(ISNUMBER('将来負担比率（分子）の構造'!J$53), IF('将来負担比率（分子）の構造'!J$53 &lt; 0, 0, '将来負担比率（分子）の構造'!J$53), NA())</f>
        <v>327</v>
      </c>
      <c r="G67" s="181" t="e">
        <f>NA()</f>
        <v>#N/A</v>
      </c>
      <c r="H67" s="181" t="e">
        <f>NA()</f>
        <v>#N/A</v>
      </c>
      <c r="I67" s="181">
        <f>IF(ISNUMBER('将来負担比率（分子）の構造'!K$53), IF('将来負担比率（分子）の構造'!K$53 &lt; 0, 0, '将来負担比率（分子）の構造'!K$53), NA())</f>
        <v>487</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1223</v>
      </c>
      <c r="C72" s="185">
        <f>基金残高に係る経年分析!G55</f>
        <v>1703</v>
      </c>
      <c r="D72" s="185">
        <f>基金残高に係る経年分析!H55</f>
        <v>1683</v>
      </c>
    </row>
    <row r="73" spans="1:16" x14ac:dyDescent="0.2">
      <c r="A73" s="184" t="s">
        <v>78</v>
      </c>
      <c r="B73" s="185">
        <f>基金残高に係る経年分析!F56</f>
        <v>400</v>
      </c>
      <c r="C73" s="185">
        <f>基金残高に係る経年分析!G56</f>
        <v>401</v>
      </c>
      <c r="D73" s="185">
        <f>基金残高に係る経年分析!H56</f>
        <v>401</v>
      </c>
    </row>
    <row r="74" spans="1:16" x14ac:dyDescent="0.2">
      <c r="A74" s="184" t="s">
        <v>79</v>
      </c>
      <c r="B74" s="185">
        <f>基金残高に係る経年分析!F57</f>
        <v>451</v>
      </c>
      <c r="C74" s="185">
        <f>基金残高に係る経年分析!G57</f>
        <v>534</v>
      </c>
      <c r="D74" s="185">
        <f>基金残高に係る経年分析!H57</f>
        <v>493</v>
      </c>
    </row>
  </sheetData>
  <sheetProtection algorithmName="SHA-512" hashValue="O3UouM89TlFol/AUt97OIEoZ1rZyyOm9Cn/ebbpAFuK2B/K5u8V3PKOSSVSJkmUrUl84TNfJNBqKt9SuXn7g8A==" saltValue="WvAl9UT4tnfDdqKivpjyC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210</v>
      </c>
      <c r="DI1" s="662"/>
      <c r="DJ1" s="662"/>
      <c r="DK1" s="662"/>
      <c r="DL1" s="662"/>
      <c r="DM1" s="662"/>
      <c r="DN1" s="663"/>
      <c r="DO1" s="226"/>
      <c r="DP1" s="661" t="s">
        <v>211</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2">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4" t="s">
        <v>213</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214</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215</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2">
      <c r="B4" s="664" t="s">
        <v>1</v>
      </c>
      <c r="C4" s="665"/>
      <c r="D4" s="665"/>
      <c r="E4" s="665"/>
      <c r="F4" s="665"/>
      <c r="G4" s="665"/>
      <c r="H4" s="665"/>
      <c r="I4" s="665"/>
      <c r="J4" s="665"/>
      <c r="K4" s="665"/>
      <c r="L4" s="665"/>
      <c r="M4" s="665"/>
      <c r="N4" s="665"/>
      <c r="O4" s="665"/>
      <c r="P4" s="665"/>
      <c r="Q4" s="666"/>
      <c r="R4" s="664" t="s">
        <v>216</v>
      </c>
      <c r="S4" s="665"/>
      <c r="T4" s="665"/>
      <c r="U4" s="665"/>
      <c r="V4" s="665"/>
      <c r="W4" s="665"/>
      <c r="X4" s="665"/>
      <c r="Y4" s="666"/>
      <c r="Z4" s="664" t="s">
        <v>217</v>
      </c>
      <c r="AA4" s="665"/>
      <c r="AB4" s="665"/>
      <c r="AC4" s="666"/>
      <c r="AD4" s="664" t="s">
        <v>218</v>
      </c>
      <c r="AE4" s="665"/>
      <c r="AF4" s="665"/>
      <c r="AG4" s="665"/>
      <c r="AH4" s="665"/>
      <c r="AI4" s="665"/>
      <c r="AJ4" s="665"/>
      <c r="AK4" s="666"/>
      <c r="AL4" s="664" t="s">
        <v>217</v>
      </c>
      <c r="AM4" s="665"/>
      <c r="AN4" s="665"/>
      <c r="AO4" s="666"/>
      <c r="AP4" s="670" t="s">
        <v>219</v>
      </c>
      <c r="AQ4" s="670"/>
      <c r="AR4" s="670"/>
      <c r="AS4" s="670"/>
      <c r="AT4" s="670"/>
      <c r="AU4" s="670"/>
      <c r="AV4" s="670"/>
      <c r="AW4" s="670"/>
      <c r="AX4" s="670"/>
      <c r="AY4" s="670"/>
      <c r="AZ4" s="670"/>
      <c r="BA4" s="670"/>
      <c r="BB4" s="670"/>
      <c r="BC4" s="670"/>
      <c r="BD4" s="670"/>
      <c r="BE4" s="670"/>
      <c r="BF4" s="670"/>
      <c r="BG4" s="670" t="s">
        <v>220</v>
      </c>
      <c r="BH4" s="670"/>
      <c r="BI4" s="670"/>
      <c r="BJ4" s="670"/>
      <c r="BK4" s="670"/>
      <c r="BL4" s="670"/>
      <c r="BM4" s="670"/>
      <c r="BN4" s="670"/>
      <c r="BO4" s="670" t="s">
        <v>217</v>
      </c>
      <c r="BP4" s="670"/>
      <c r="BQ4" s="670"/>
      <c r="BR4" s="670"/>
      <c r="BS4" s="670" t="s">
        <v>221</v>
      </c>
      <c r="BT4" s="670"/>
      <c r="BU4" s="670"/>
      <c r="BV4" s="670"/>
      <c r="BW4" s="670"/>
      <c r="BX4" s="670"/>
      <c r="BY4" s="670"/>
      <c r="BZ4" s="670"/>
      <c r="CA4" s="670"/>
      <c r="CB4" s="670"/>
      <c r="CD4" s="667" t="s">
        <v>222</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2">
      <c r="B5" s="671" t="s">
        <v>223</v>
      </c>
      <c r="C5" s="672"/>
      <c r="D5" s="672"/>
      <c r="E5" s="672"/>
      <c r="F5" s="672"/>
      <c r="G5" s="672"/>
      <c r="H5" s="672"/>
      <c r="I5" s="672"/>
      <c r="J5" s="672"/>
      <c r="K5" s="672"/>
      <c r="L5" s="672"/>
      <c r="M5" s="672"/>
      <c r="N5" s="672"/>
      <c r="O5" s="672"/>
      <c r="P5" s="672"/>
      <c r="Q5" s="673"/>
      <c r="R5" s="674">
        <v>4827584</v>
      </c>
      <c r="S5" s="675"/>
      <c r="T5" s="675"/>
      <c r="U5" s="675"/>
      <c r="V5" s="675"/>
      <c r="W5" s="675"/>
      <c r="X5" s="675"/>
      <c r="Y5" s="676"/>
      <c r="Z5" s="677">
        <v>30.3</v>
      </c>
      <c r="AA5" s="677"/>
      <c r="AB5" s="677"/>
      <c r="AC5" s="677"/>
      <c r="AD5" s="678">
        <v>4726777</v>
      </c>
      <c r="AE5" s="678"/>
      <c r="AF5" s="678"/>
      <c r="AG5" s="678"/>
      <c r="AH5" s="678"/>
      <c r="AI5" s="678"/>
      <c r="AJ5" s="678"/>
      <c r="AK5" s="678"/>
      <c r="AL5" s="679">
        <v>65.400000000000006</v>
      </c>
      <c r="AM5" s="680"/>
      <c r="AN5" s="680"/>
      <c r="AO5" s="681"/>
      <c r="AP5" s="671" t="s">
        <v>224</v>
      </c>
      <c r="AQ5" s="672"/>
      <c r="AR5" s="672"/>
      <c r="AS5" s="672"/>
      <c r="AT5" s="672"/>
      <c r="AU5" s="672"/>
      <c r="AV5" s="672"/>
      <c r="AW5" s="672"/>
      <c r="AX5" s="672"/>
      <c r="AY5" s="672"/>
      <c r="AZ5" s="672"/>
      <c r="BA5" s="672"/>
      <c r="BB5" s="672"/>
      <c r="BC5" s="672"/>
      <c r="BD5" s="672"/>
      <c r="BE5" s="672"/>
      <c r="BF5" s="673"/>
      <c r="BG5" s="685">
        <v>4726777</v>
      </c>
      <c r="BH5" s="686"/>
      <c r="BI5" s="686"/>
      <c r="BJ5" s="686"/>
      <c r="BK5" s="686"/>
      <c r="BL5" s="686"/>
      <c r="BM5" s="686"/>
      <c r="BN5" s="687"/>
      <c r="BO5" s="688">
        <v>97.9</v>
      </c>
      <c r="BP5" s="688"/>
      <c r="BQ5" s="688"/>
      <c r="BR5" s="688"/>
      <c r="BS5" s="689">
        <v>76665</v>
      </c>
      <c r="BT5" s="689"/>
      <c r="BU5" s="689"/>
      <c r="BV5" s="689"/>
      <c r="BW5" s="689"/>
      <c r="BX5" s="689"/>
      <c r="BY5" s="689"/>
      <c r="BZ5" s="689"/>
      <c r="CA5" s="689"/>
      <c r="CB5" s="693"/>
      <c r="CD5" s="667" t="s">
        <v>219</v>
      </c>
      <c r="CE5" s="668"/>
      <c r="CF5" s="668"/>
      <c r="CG5" s="668"/>
      <c r="CH5" s="668"/>
      <c r="CI5" s="668"/>
      <c r="CJ5" s="668"/>
      <c r="CK5" s="668"/>
      <c r="CL5" s="668"/>
      <c r="CM5" s="668"/>
      <c r="CN5" s="668"/>
      <c r="CO5" s="668"/>
      <c r="CP5" s="668"/>
      <c r="CQ5" s="669"/>
      <c r="CR5" s="667" t="s">
        <v>225</v>
      </c>
      <c r="CS5" s="668"/>
      <c r="CT5" s="668"/>
      <c r="CU5" s="668"/>
      <c r="CV5" s="668"/>
      <c r="CW5" s="668"/>
      <c r="CX5" s="668"/>
      <c r="CY5" s="669"/>
      <c r="CZ5" s="667" t="s">
        <v>217</v>
      </c>
      <c r="DA5" s="668"/>
      <c r="DB5" s="668"/>
      <c r="DC5" s="669"/>
      <c r="DD5" s="667" t="s">
        <v>226</v>
      </c>
      <c r="DE5" s="668"/>
      <c r="DF5" s="668"/>
      <c r="DG5" s="668"/>
      <c r="DH5" s="668"/>
      <c r="DI5" s="668"/>
      <c r="DJ5" s="668"/>
      <c r="DK5" s="668"/>
      <c r="DL5" s="668"/>
      <c r="DM5" s="668"/>
      <c r="DN5" s="668"/>
      <c r="DO5" s="668"/>
      <c r="DP5" s="669"/>
      <c r="DQ5" s="667" t="s">
        <v>227</v>
      </c>
      <c r="DR5" s="668"/>
      <c r="DS5" s="668"/>
      <c r="DT5" s="668"/>
      <c r="DU5" s="668"/>
      <c r="DV5" s="668"/>
      <c r="DW5" s="668"/>
      <c r="DX5" s="668"/>
      <c r="DY5" s="668"/>
      <c r="DZ5" s="668"/>
      <c r="EA5" s="668"/>
      <c r="EB5" s="668"/>
      <c r="EC5" s="669"/>
    </row>
    <row r="6" spans="2:143" ht="11.25" customHeight="1" x14ac:dyDescent="0.2">
      <c r="B6" s="682" t="s">
        <v>228</v>
      </c>
      <c r="C6" s="683"/>
      <c r="D6" s="683"/>
      <c r="E6" s="683"/>
      <c r="F6" s="683"/>
      <c r="G6" s="683"/>
      <c r="H6" s="683"/>
      <c r="I6" s="683"/>
      <c r="J6" s="683"/>
      <c r="K6" s="683"/>
      <c r="L6" s="683"/>
      <c r="M6" s="683"/>
      <c r="N6" s="683"/>
      <c r="O6" s="683"/>
      <c r="P6" s="683"/>
      <c r="Q6" s="684"/>
      <c r="R6" s="685">
        <v>123513</v>
      </c>
      <c r="S6" s="686"/>
      <c r="T6" s="686"/>
      <c r="U6" s="686"/>
      <c r="V6" s="686"/>
      <c r="W6" s="686"/>
      <c r="X6" s="686"/>
      <c r="Y6" s="687"/>
      <c r="Z6" s="688">
        <v>0.8</v>
      </c>
      <c r="AA6" s="688"/>
      <c r="AB6" s="688"/>
      <c r="AC6" s="688"/>
      <c r="AD6" s="689">
        <v>123513</v>
      </c>
      <c r="AE6" s="689"/>
      <c r="AF6" s="689"/>
      <c r="AG6" s="689"/>
      <c r="AH6" s="689"/>
      <c r="AI6" s="689"/>
      <c r="AJ6" s="689"/>
      <c r="AK6" s="689"/>
      <c r="AL6" s="690">
        <v>1.7</v>
      </c>
      <c r="AM6" s="691"/>
      <c r="AN6" s="691"/>
      <c r="AO6" s="692"/>
      <c r="AP6" s="682" t="s">
        <v>229</v>
      </c>
      <c r="AQ6" s="683"/>
      <c r="AR6" s="683"/>
      <c r="AS6" s="683"/>
      <c r="AT6" s="683"/>
      <c r="AU6" s="683"/>
      <c r="AV6" s="683"/>
      <c r="AW6" s="683"/>
      <c r="AX6" s="683"/>
      <c r="AY6" s="683"/>
      <c r="AZ6" s="683"/>
      <c r="BA6" s="683"/>
      <c r="BB6" s="683"/>
      <c r="BC6" s="683"/>
      <c r="BD6" s="683"/>
      <c r="BE6" s="683"/>
      <c r="BF6" s="684"/>
      <c r="BG6" s="685">
        <v>4726777</v>
      </c>
      <c r="BH6" s="686"/>
      <c r="BI6" s="686"/>
      <c r="BJ6" s="686"/>
      <c r="BK6" s="686"/>
      <c r="BL6" s="686"/>
      <c r="BM6" s="686"/>
      <c r="BN6" s="687"/>
      <c r="BO6" s="688">
        <v>97.9</v>
      </c>
      <c r="BP6" s="688"/>
      <c r="BQ6" s="688"/>
      <c r="BR6" s="688"/>
      <c r="BS6" s="689">
        <v>76665</v>
      </c>
      <c r="BT6" s="689"/>
      <c r="BU6" s="689"/>
      <c r="BV6" s="689"/>
      <c r="BW6" s="689"/>
      <c r="BX6" s="689"/>
      <c r="BY6" s="689"/>
      <c r="BZ6" s="689"/>
      <c r="CA6" s="689"/>
      <c r="CB6" s="693"/>
      <c r="CD6" s="696" t="s">
        <v>230</v>
      </c>
      <c r="CE6" s="697"/>
      <c r="CF6" s="697"/>
      <c r="CG6" s="697"/>
      <c r="CH6" s="697"/>
      <c r="CI6" s="697"/>
      <c r="CJ6" s="697"/>
      <c r="CK6" s="697"/>
      <c r="CL6" s="697"/>
      <c r="CM6" s="697"/>
      <c r="CN6" s="697"/>
      <c r="CO6" s="697"/>
      <c r="CP6" s="697"/>
      <c r="CQ6" s="698"/>
      <c r="CR6" s="685">
        <v>91170</v>
      </c>
      <c r="CS6" s="686"/>
      <c r="CT6" s="686"/>
      <c r="CU6" s="686"/>
      <c r="CV6" s="686"/>
      <c r="CW6" s="686"/>
      <c r="CX6" s="686"/>
      <c r="CY6" s="687"/>
      <c r="CZ6" s="679">
        <v>0.6</v>
      </c>
      <c r="DA6" s="680"/>
      <c r="DB6" s="680"/>
      <c r="DC6" s="699"/>
      <c r="DD6" s="694" t="s">
        <v>231</v>
      </c>
      <c r="DE6" s="686"/>
      <c r="DF6" s="686"/>
      <c r="DG6" s="686"/>
      <c r="DH6" s="686"/>
      <c r="DI6" s="686"/>
      <c r="DJ6" s="686"/>
      <c r="DK6" s="686"/>
      <c r="DL6" s="686"/>
      <c r="DM6" s="686"/>
      <c r="DN6" s="686"/>
      <c r="DO6" s="686"/>
      <c r="DP6" s="687"/>
      <c r="DQ6" s="694">
        <v>91170</v>
      </c>
      <c r="DR6" s="686"/>
      <c r="DS6" s="686"/>
      <c r="DT6" s="686"/>
      <c r="DU6" s="686"/>
      <c r="DV6" s="686"/>
      <c r="DW6" s="686"/>
      <c r="DX6" s="686"/>
      <c r="DY6" s="686"/>
      <c r="DZ6" s="686"/>
      <c r="EA6" s="686"/>
      <c r="EB6" s="686"/>
      <c r="EC6" s="695"/>
    </row>
    <row r="7" spans="2:143" ht="11.25" customHeight="1" x14ac:dyDescent="0.2">
      <c r="B7" s="682" t="s">
        <v>232</v>
      </c>
      <c r="C7" s="683"/>
      <c r="D7" s="683"/>
      <c r="E7" s="683"/>
      <c r="F7" s="683"/>
      <c r="G7" s="683"/>
      <c r="H7" s="683"/>
      <c r="I7" s="683"/>
      <c r="J7" s="683"/>
      <c r="K7" s="683"/>
      <c r="L7" s="683"/>
      <c r="M7" s="683"/>
      <c r="N7" s="683"/>
      <c r="O7" s="683"/>
      <c r="P7" s="683"/>
      <c r="Q7" s="684"/>
      <c r="R7" s="685">
        <v>4247</v>
      </c>
      <c r="S7" s="686"/>
      <c r="T7" s="686"/>
      <c r="U7" s="686"/>
      <c r="V7" s="686"/>
      <c r="W7" s="686"/>
      <c r="X7" s="686"/>
      <c r="Y7" s="687"/>
      <c r="Z7" s="688">
        <v>0</v>
      </c>
      <c r="AA7" s="688"/>
      <c r="AB7" s="688"/>
      <c r="AC7" s="688"/>
      <c r="AD7" s="689">
        <v>4247</v>
      </c>
      <c r="AE7" s="689"/>
      <c r="AF7" s="689"/>
      <c r="AG7" s="689"/>
      <c r="AH7" s="689"/>
      <c r="AI7" s="689"/>
      <c r="AJ7" s="689"/>
      <c r="AK7" s="689"/>
      <c r="AL7" s="690">
        <v>0.1</v>
      </c>
      <c r="AM7" s="691"/>
      <c r="AN7" s="691"/>
      <c r="AO7" s="692"/>
      <c r="AP7" s="682" t="s">
        <v>233</v>
      </c>
      <c r="AQ7" s="683"/>
      <c r="AR7" s="683"/>
      <c r="AS7" s="683"/>
      <c r="AT7" s="683"/>
      <c r="AU7" s="683"/>
      <c r="AV7" s="683"/>
      <c r="AW7" s="683"/>
      <c r="AX7" s="683"/>
      <c r="AY7" s="683"/>
      <c r="AZ7" s="683"/>
      <c r="BA7" s="683"/>
      <c r="BB7" s="683"/>
      <c r="BC7" s="683"/>
      <c r="BD7" s="683"/>
      <c r="BE7" s="683"/>
      <c r="BF7" s="684"/>
      <c r="BG7" s="685">
        <v>2303578</v>
      </c>
      <c r="BH7" s="686"/>
      <c r="BI7" s="686"/>
      <c r="BJ7" s="686"/>
      <c r="BK7" s="686"/>
      <c r="BL7" s="686"/>
      <c r="BM7" s="686"/>
      <c r="BN7" s="687"/>
      <c r="BO7" s="688">
        <v>47.7</v>
      </c>
      <c r="BP7" s="688"/>
      <c r="BQ7" s="688"/>
      <c r="BR7" s="688"/>
      <c r="BS7" s="689">
        <v>76665</v>
      </c>
      <c r="BT7" s="689"/>
      <c r="BU7" s="689"/>
      <c r="BV7" s="689"/>
      <c r="BW7" s="689"/>
      <c r="BX7" s="689"/>
      <c r="BY7" s="689"/>
      <c r="BZ7" s="689"/>
      <c r="CA7" s="689"/>
      <c r="CB7" s="693"/>
      <c r="CD7" s="700" t="s">
        <v>234</v>
      </c>
      <c r="CE7" s="701"/>
      <c r="CF7" s="701"/>
      <c r="CG7" s="701"/>
      <c r="CH7" s="701"/>
      <c r="CI7" s="701"/>
      <c r="CJ7" s="701"/>
      <c r="CK7" s="701"/>
      <c r="CL7" s="701"/>
      <c r="CM7" s="701"/>
      <c r="CN7" s="701"/>
      <c r="CO7" s="701"/>
      <c r="CP7" s="701"/>
      <c r="CQ7" s="702"/>
      <c r="CR7" s="685">
        <v>4996769</v>
      </c>
      <c r="CS7" s="686"/>
      <c r="CT7" s="686"/>
      <c r="CU7" s="686"/>
      <c r="CV7" s="686"/>
      <c r="CW7" s="686"/>
      <c r="CX7" s="686"/>
      <c r="CY7" s="687"/>
      <c r="CZ7" s="688">
        <v>33.299999999999997</v>
      </c>
      <c r="DA7" s="688"/>
      <c r="DB7" s="688"/>
      <c r="DC7" s="688"/>
      <c r="DD7" s="694">
        <v>31298</v>
      </c>
      <c r="DE7" s="686"/>
      <c r="DF7" s="686"/>
      <c r="DG7" s="686"/>
      <c r="DH7" s="686"/>
      <c r="DI7" s="686"/>
      <c r="DJ7" s="686"/>
      <c r="DK7" s="686"/>
      <c r="DL7" s="686"/>
      <c r="DM7" s="686"/>
      <c r="DN7" s="686"/>
      <c r="DO7" s="686"/>
      <c r="DP7" s="687"/>
      <c r="DQ7" s="694">
        <v>1212141</v>
      </c>
      <c r="DR7" s="686"/>
      <c r="DS7" s="686"/>
      <c r="DT7" s="686"/>
      <c r="DU7" s="686"/>
      <c r="DV7" s="686"/>
      <c r="DW7" s="686"/>
      <c r="DX7" s="686"/>
      <c r="DY7" s="686"/>
      <c r="DZ7" s="686"/>
      <c r="EA7" s="686"/>
      <c r="EB7" s="686"/>
      <c r="EC7" s="695"/>
    </row>
    <row r="8" spans="2:143" ht="11.25" customHeight="1" x14ac:dyDescent="0.2">
      <c r="B8" s="682" t="s">
        <v>235</v>
      </c>
      <c r="C8" s="683"/>
      <c r="D8" s="683"/>
      <c r="E8" s="683"/>
      <c r="F8" s="683"/>
      <c r="G8" s="683"/>
      <c r="H8" s="683"/>
      <c r="I8" s="683"/>
      <c r="J8" s="683"/>
      <c r="K8" s="683"/>
      <c r="L8" s="683"/>
      <c r="M8" s="683"/>
      <c r="N8" s="683"/>
      <c r="O8" s="683"/>
      <c r="P8" s="683"/>
      <c r="Q8" s="684"/>
      <c r="R8" s="685">
        <v>18232</v>
      </c>
      <c r="S8" s="686"/>
      <c r="T8" s="686"/>
      <c r="U8" s="686"/>
      <c r="V8" s="686"/>
      <c r="W8" s="686"/>
      <c r="X8" s="686"/>
      <c r="Y8" s="687"/>
      <c r="Z8" s="688">
        <v>0.1</v>
      </c>
      <c r="AA8" s="688"/>
      <c r="AB8" s="688"/>
      <c r="AC8" s="688"/>
      <c r="AD8" s="689">
        <v>18232</v>
      </c>
      <c r="AE8" s="689"/>
      <c r="AF8" s="689"/>
      <c r="AG8" s="689"/>
      <c r="AH8" s="689"/>
      <c r="AI8" s="689"/>
      <c r="AJ8" s="689"/>
      <c r="AK8" s="689"/>
      <c r="AL8" s="690">
        <v>0.3</v>
      </c>
      <c r="AM8" s="691"/>
      <c r="AN8" s="691"/>
      <c r="AO8" s="692"/>
      <c r="AP8" s="682" t="s">
        <v>236</v>
      </c>
      <c r="AQ8" s="683"/>
      <c r="AR8" s="683"/>
      <c r="AS8" s="683"/>
      <c r="AT8" s="683"/>
      <c r="AU8" s="683"/>
      <c r="AV8" s="683"/>
      <c r="AW8" s="683"/>
      <c r="AX8" s="683"/>
      <c r="AY8" s="683"/>
      <c r="AZ8" s="683"/>
      <c r="BA8" s="683"/>
      <c r="BB8" s="683"/>
      <c r="BC8" s="683"/>
      <c r="BD8" s="683"/>
      <c r="BE8" s="683"/>
      <c r="BF8" s="684"/>
      <c r="BG8" s="685">
        <v>69545</v>
      </c>
      <c r="BH8" s="686"/>
      <c r="BI8" s="686"/>
      <c r="BJ8" s="686"/>
      <c r="BK8" s="686"/>
      <c r="BL8" s="686"/>
      <c r="BM8" s="686"/>
      <c r="BN8" s="687"/>
      <c r="BO8" s="688">
        <v>1.4</v>
      </c>
      <c r="BP8" s="688"/>
      <c r="BQ8" s="688"/>
      <c r="BR8" s="688"/>
      <c r="BS8" s="694" t="s">
        <v>231</v>
      </c>
      <c r="BT8" s="686"/>
      <c r="BU8" s="686"/>
      <c r="BV8" s="686"/>
      <c r="BW8" s="686"/>
      <c r="BX8" s="686"/>
      <c r="BY8" s="686"/>
      <c r="BZ8" s="686"/>
      <c r="CA8" s="686"/>
      <c r="CB8" s="695"/>
      <c r="CD8" s="700" t="s">
        <v>237</v>
      </c>
      <c r="CE8" s="701"/>
      <c r="CF8" s="701"/>
      <c r="CG8" s="701"/>
      <c r="CH8" s="701"/>
      <c r="CI8" s="701"/>
      <c r="CJ8" s="701"/>
      <c r="CK8" s="701"/>
      <c r="CL8" s="701"/>
      <c r="CM8" s="701"/>
      <c r="CN8" s="701"/>
      <c r="CO8" s="701"/>
      <c r="CP8" s="701"/>
      <c r="CQ8" s="702"/>
      <c r="CR8" s="685">
        <v>4410225</v>
      </c>
      <c r="CS8" s="686"/>
      <c r="CT8" s="686"/>
      <c r="CU8" s="686"/>
      <c r="CV8" s="686"/>
      <c r="CW8" s="686"/>
      <c r="CX8" s="686"/>
      <c r="CY8" s="687"/>
      <c r="CZ8" s="688">
        <v>29.4</v>
      </c>
      <c r="DA8" s="688"/>
      <c r="DB8" s="688"/>
      <c r="DC8" s="688"/>
      <c r="DD8" s="694">
        <v>196476</v>
      </c>
      <c r="DE8" s="686"/>
      <c r="DF8" s="686"/>
      <c r="DG8" s="686"/>
      <c r="DH8" s="686"/>
      <c r="DI8" s="686"/>
      <c r="DJ8" s="686"/>
      <c r="DK8" s="686"/>
      <c r="DL8" s="686"/>
      <c r="DM8" s="686"/>
      <c r="DN8" s="686"/>
      <c r="DO8" s="686"/>
      <c r="DP8" s="687"/>
      <c r="DQ8" s="694">
        <v>2315787</v>
      </c>
      <c r="DR8" s="686"/>
      <c r="DS8" s="686"/>
      <c r="DT8" s="686"/>
      <c r="DU8" s="686"/>
      <c r="DV8" s="686"/>
      <c r="DW8" s="686"/>
      <c r="DX8" s="686"/>
      <c r="DY8" s="686"/>
      <c r="DZ8" s="686"/>
      <c r="EA8" s="686"/>
      <c r="EB8" s="686"/>
      <c r="EC8" s="695"/>
    </row>
    <row r="9" spans="2:143" ht="11.25" customHeight="1" x14ac:dyDescent="0.2">
      <c r="B9" s="682" t="s">
        <v>238</v>
      </c>
      <c r="C9" s="683"/>
      <c r="D9" s="683"/>
      <c r="E9" s="683"/>
      <c r="F9" s="683"/>
      <c r="G9" s="683"/>
      <c r="H9" s="683"/>
      <c r="I9" s="683"/>
      <c r="J9" s="683"/>
      <c r="K9" s="683"/>
      <c r="L9" s="683"/>
      <c r="M9" s="683"/>
      <c r="N9" s="683"/>
      <c r="O9" s="683"/>
      <c r="P9" s="683"/>
      <c r="Q9" s="684"/>
      <c r="R9" s="685">
        <v>22171</v>
      </c>
      <c r="S9" s="686"/>
      <c r="T9" s="686"/>
      <c r="U9" s="686"/>
      <c r="V9" s="686"/>
      <c r="W9" s="686"/>
      <c r="X9" s="686"/>
      <c r="Y9" s="687"/>
      <c r="Z9" s="688">
        <v>0.1</v>
      </c>
      <c r="AA9" s="688"/>
      <c r="AB9" s="688"/>
      <c r="AC9" s="688"/>
      <c r="AD9" s="689">
        <v>22171</v>
      </c>
      <c r="AE9" s="689"/>
      <c r="AF9" s="689"/>
      <c r="AG9" s="689"/>
      <c r="AH9" s="689"/>
      <c r="AI9" s="689"/>
      <c r="AJ9" s="689"/>
      <c r="AK9" s="689"/>
      <c r="AL9" s="690">
        <v>0.3</v>
      </c>
      <c r="AM9" s="691"/>
      <c r="AN9" s="691"/>
      <c r="AO9" s="692"/>
      <c r="AP9" s="682" t="s">
        <v>239</v>
      </c>
      <c r="AQ9" s="683"/>
      <c r="AR9" s="683"/>
      <c r="AS9" s="683"/>
      <c r="AT9" s="683"/>
      <c r="AU9" s="683"/>
      <c r="AV9" s="683"/>
      <c r="AW9" s="683"/>
      <c r="AX9" s="683"/>
      <c r="AY9" s="683"/>
      <c r="AZ9" s="683"/>
      <c r="BA9" s="683"/>
      <c r="BB9" s="683"/>
      <c r="BC9" s="683"/>
      <c r="BD9" s="683"/>
      <c r="BE9" s="683"/>
      <c r="BF9" s="684"/>
      <c r="BG9" s="685">
        <v>1799395</v>
      </c>
      <c r="BH9" s="686"/>
      <c r="BI9" s="686"/>
      <c r="BJ9" s="686"/>
      <c r="BK9" s="686"/>
      <c r="BL9" s="686"/>
      <c r="BM9" s="686"/>
      <c r="BN9" s="687"/>
      <c r="BO9" s="688">
        <v>37.299999999999997</v>
      </c>
      <c r="BP9" s="688"/>
      <c r="BQ9" s="688"/>
      <c r="BR9" s="688"/>
      <c r="BS9" s="694" t="s">
        <v>137</v>
      </c>
      <c r="BT9" s="686"/>
      <c r="BU9" s="686"/>
      <c r="BV9" s="686"/>
      <c r="BW9" s="686"/>
      <c r="BX9" s="686"/>
      <c r="BY9" s="686"/>
      <c r="BZ9" s="686"/>
      <c r="CA9" s="686"/>
      <c r="CB9" s="695"/>
      <c r="CD9" s="700" t="s">
        <v>240</v>
      </c>
      <c r="CE9" s="701"/>
      <c r="CF9" s="701"/>
      <c r="CG9" s="701"/>
      <c r="CH9" s="701"/>
      <c r="CI9" s="701"/>
      <c r="CJ9" s="701"/>
      <c r="CK9" s="701"/>
      <c r="CL9" s="701"/>
      <c r="CM9" s="701"/>
      <c r="CN9" s="701"/>
      <c r="CO9" s="701"/>
      <c r="CP9" s="701"/>
      <c r="CQ9" s="702"/>
      <c r="CR9" s="685">
        <v>1052684</v>
      </c>
      <c r="CS9" s="686"/>
      <c r="CT9" s="686"/>
      <c r="CU9" s="686"/>
      <c r="CV9" s="686"/>
      <c r="CW9" s="686"/>
      <c r="CX9" s="686"/>
      <c r="CY9" s="687"/>
      <c r="CZ9" s="688">
        <v>7</v>
      </c>
      <c r="DA9" s="688"/>
      <c r="DB9" s="688"/>
      <c r="DC9" s="688"/>
      <c r="DD9" s="694">
        <v>63607</v>
      </c>
      <c r="DE9" s="686"/>
      <c r="DF9" s="686"/>
      <c r="DG9" s="686"/>
      <c r="DH9" s="686"/>
      <c r="DI9" s="686"/>
      <c r="DJ9" s="686"/>
      <c r="DK9" s="686"/>
      <c r="DL9" s="686"/>
      <c r="DM9" s="686"/>
      <c r="DN9" s="686"/>
      <c r="DO9" s="686"/>
      <c r="DP9" s="687"/>
      <c r="DQ9" s="694">
        <v>981659</v>
      </c>
      <c r="DR9" s="686"/>
      <c r="DS9" s="686"/>
      <c r="DT9" s="686"/>
      <c r="DU9" s="686"/>
      <c r="DV9" s="686"/>
      <c r="DW9" s="686"/>
      <c r="DX9" s="686"/>
      <c r="DY9" s="686"/>
      <c r="DZ9" s="686"/>
      <c r="EA9" s="686"/>
      <c r="EB9" s="686"/>
      <c r="EC9" s="695"/>
    </row>
    <row r="10" spans="2:143" ht="11.25" customHeight="1" x14ac:dyDescent="0.2">
      <c r="B10" s="682" t="s">
        <v>241</v>
      </c>
      <c r="C10" s="683"/>
      <c r="D10" s="683"/>
      <c r="E10" s="683"/>
      <c r="F10" s="683"/>
      <c r="G10" s="683"/>
      <c r="H10" s="683"/>
      <c r="I10" s="683"/>
      <c r="J10" s="683"/>
      <c r="K10" s="683"/>
      <c r="L10" s="683"/>
      <c r="M10" s="683"/>
      <c r="N10" s="683"/>
      <c r="O10" s="683"/>
      <c r="P10" s="683"/>
      <c r="Q10" s="684"/>
      <c r="R10" s="685" t="s">
        <v>173</v>
      </c>
      <c r="S10" s="686"/>
      <c r="T10" s="686"/>
      <c r="U10" s="686"/>
      <c r="V10" s="686"/>
      <c r="W10" s="686"/>
      <c r="X10" s="686"/>
      <c r="Y10" s="687"/>
      <c r="Z10" s="688" t="s">
        <v>137</v>
      </c>
      <c r="AA10" s="688"/>
      <c r="AB10" s="688"/>
      <c r="AC10" s="688"/>
      <c r="AD10" s="689" t="s">
        <v>137</v>
      </c>
      <c r="AE10" s="689"/>
      <c r="AF10" s="689"/>
      <c r="AG10" s="689"/>
      <c r="AH10" s="689"/>
      <c r="AI10" s="689"/>
      <c r="AJ10" s="689"/>
      <c r="AK10" s="689"/>
      <c r="AL10" s="690" t="s">
        <v>231</v>
      </c>
      <c r="AM10" s="691"/>
      <c r="AN10" s="691"/>
      <c r="AO10" s="692"/>
      <c r="AP10" s="682" t="s">
        <v>242</v>
      </c>
      <c r="AQ10" s="683"/>
      <c r="AR10" s="683"/>
      <c r="AS10" s="683"/>
      <c r="AT10" s="683"/>
      <c r="AU10" s="683"/>
      <c r="AV10" s="683"/>
      <c r="AW10" s="683"/>
      <c r="AX10" s="683"/>
      <c r="AY10" s="683"/>
      <c r="AZ10" s="683"/>
      <c r="BA10" s="683"/>
      <c r="BB10" s="683"/>
      <c r="BC10" s="683"/>
      <c r="BD10" s="683"/>
      <c r="BE10" s="683"/>
      <c r="BF10" s="684"/>
      <c r="BG10" s="685">
        <v>99293</v>
      </c>
      <c r="BH10" s="686"/>
      <c r="BI10" s="686"/>
      <c r="BJ10" s="686"/>
      <c r="BK10" s="686"/>
      <c r="BL10" s="686"/>
      <c r="BM10" s="686"/>
      <c r="BN10" s="687"/>
      <c r="BO10" s="688">
        <v>2.1</v>
      </c>
      <c r="BP10" s="688"/>
      <c r="BQ10" s="688"/>
      <c r="BR10" s="688"/>
      <c r="BS10" s="694" t="s">
        <v>173</v>
      </c>
      <c r="BT10" s="686"/>
      <c r="BU10" s="686"/>
      <c r="BV10" s="686"/>
      <c r="BW10" s="686"/>
      <c r="BX10" s="686"/>
      <c r="BY10" s="686"/>
      <c r="BZ10" s="686"/>
      <c r="CA10" s="686"/>
      <c r="CB10" s="695"/>
      <c r="CD10" s="700" t="s">
        <v>243</v>
      </c>
      <c r="CE10" s="701"/>
      <c r="CF10" s="701"/>
      <c r="CG10" s="701"/>
      <c r="CH10" s="701"/>
      <c r="CI10" s="701"/>
      <c r="CJ10" s="701"/>
      <c r="CK10" s="701"/>
      <c r="CL10" s="701"/>
      <c r="CM10" s="701"/>
      <c r="CN10" s="701"/>
      <c r="CO10" s="701"/>
      <c r="CP10" s="701"/>
      <c r="CQ10" s="702"/>
      <c r="CR10" s="685">
        <v>12694</v>
      </c>
      <c r="CS10" s="686"/>
      <c r="CT10" s="686"/>
      <c r="CU10" s="686"/>
      <c r="CV10" s="686"/>
      <c r="CW10" s="686"/>
      <c r="CX10" s="686"/>
      <c r="CY10" s="687"/>
      <c r="CZ10" s="688">
        <v>0.1</v>
      </c>
      <c r="DA10" s="688"/>
      <c r="DB10" s="688"/>
      <c r="DC10" s="688"/>
      <c r="DD10" s="694" t="s">
        <v>173</v>
      </c>
      <c r="DE10" s="686"/>
      <c r="DF10" s="686"/>
      <c r="DG10" s="686"/>
      <c r="DH10" s="686"/>
      <c r="DI10" s="686"/>
      <c r="DJ10" s="686"/>
      <c r="DK10" s="686"/>
      <c r="DL10" s="686"/>
      <c r="DM10" s="686"/>
      <c r="DN10" s="686"/>
      <c r="DO10" s="686"/>
      <c r="DP10" s="687"/>
      <c r="DQ10" s="694">
        <v>12694</v>
      </c>
      <c r="DR10" s="686"/>
      <c r="DS10" s="686"/>
      <c r="DT10" s="686"/>
      <c r="DU10" s="686"/>
      <c r="DV10" s="686"/>
      <c r="DW10" s="686"/>
      <c r="DX10" s="686"/>
      <c r="DY10" s="686"/>
      <c r="DZ10" s="686"/>
      <c r="EA10" s="686"/>
      <c r="EB10" s="686"/>
      <c r="EC10" s="695"/>
    </row>
    <row r="11" spans="2:143" ht="11.25" customHeight="1" x14ac:dyDescent="0.2">
      <c r="B11" s="682" t="s">
        <v>244</v>
      </c>
      <c r="C11" s="683"/>
      <c r="D11" s="683"/>
      <c r="E11" s="683"/>
      <c r="F11" s="683"/>
      <c r="G11" s="683"/>
      <c r="H11" s="683"/>
      <c r="I11" s="683"/>
      <c r="J11" s="683"/>
      <c r="K11" s="683"/>
      <c r="L11" s="683"/>
      <c r="M11" s="683"/>
      <c r="N11" s="683"/>
      <c r="O11" s="683"/>
      <c r="P11" s="683"/>
      <c r="Q11" s="684"/>
      <c r="R11" s="685">
        <v>800656</v>
      </c>
      <c r="S11" s="686"/>
      <c r="T11" s="686"/>
      <c r="U11" s="686"/>
      <c r="V11" s="686"/>
      <c r="W11" s="686"/>
      <c r="X11" s="686"/>
      <c r="Y11" s="687"/>
      <c r="Z11" s="690">
        <v>5</v>
      </c>
      <c r="AA11" s="691"/>
      <c r="AB11" s="691"/>
      <c r="AC11" s="703"/>
      <c r="AD11" s="694">
        <v>800656</v>
      </c>
      <c r="AE11" s="686"/>
      <c r="AF11" s="686"/>
      <c r="AG11" s="686"/>
      <c r="AH11" s="686"/>
      <c r="AI11" s="686"/>
      <c r="AJ11" s="686"/>
      <c r="AK11" s="687"/>
      <c r="AL11" s="690">
        <v>11.1</v>
      </c>
      <c r="AM11" s="691"/>
      <c r="AN11" s="691"/>
      <c r="AO11" s="692"/>
      <c r="AP11" s="682" t="s">
        <v>245</v>
      </c>
      <c r="AQ11" s="683"/>
      <c r="AR11" s="683"/>
      <c r="AS11" s="683"/>
      <c r="AT11" s="683"/>
      <c r="AU11" s="683"/>
      <c r="AV11" s="683"/>
      <c r="AW11" s="683"/>
      <c r="AX11" s="683"/>
      <c r="AY11" s="683"/>
      <c r="AZ11" s="683"/>
      <c r="BA11" s="683"/>
      <c r="BB11" s="683"/>
      <c r="BC11" s="683"/>
      <c r="BD11" s="683"/>
      <c r="BE11" s="683"/>
      <c r="BF11" s="684"/>
      <c r="BG11" s="685">
        <v>335345</v>
      </c>
      <c r="BH11" s="686"/>
      <c r="BI11" s="686"/>
      <c r="BJ11" s="686"/>
      <c r="BK11" s="686"/>
      <c r="BL11" s="686"/>
      <c r="BM11" s="686"/>
      <c r="BN11" s="687"/>
      <c r="BO11" s="688">
        <v>6.9</v>
      </c>
      <c r="BP11" s="688"/>
      <c r="BQ11" s="688"/>
      <c r="BR11" s="688"/>
      <c r="BS11" s="694">
        <v>76665</v>
      </c>
      <c r="BT11" s="686"/>
      <c r="BU11" s="686"/>
      <c r="BV11" s="686"/>
      <c r="BW11" s="686"/>
      <c r="BX11" s="686"/>
      <c r="BY11" s="686"/>
      <c r="BZ11" s="686"/>
      <c r="CA11" s="686"/>
      <c r="CB11" s="695"/>
      <c r="CD11" s="700" t="s">
        <v>246</v>
      </c>
      <c r="CE11" s="701"/>
      <c r="CF11" s="701"/>
      <c r="CG11" s="701"/>
      <c r="CH11" s="701"/>
      <c r="CI11" s="701"/>
      <c r="CJ11" s="701"/>
      <c r="CK11" s="701"/>
      <c r="CL11" s="701"/>
      <c r="CM11" s="701"/>
      <c r="CN11" s="701"/>
      <c r="CO11" s="701"/>
      <c r="CP11" s="701"/>
      <c r="CQ11" s="702"/>
      <c r="CR11" s="685">
        <v>268847</v>
      </c>
      <c r="CS11" s="686"/>
      <c r="CT11" s="686"/>
      <c r="CU11" s="686"/>
      <c r="CV11" s="686"/>
      <c r="CW11" s="686"/>
      <c r="CX11" s="686"/>
      <c r="CY11" s="687"/>
      <c r="CZ11" s="688">
        <v>1.8</v>
      </c>
      <c r="DA11" s="688"/>
      <c r="DB11" s="688"/>
      <c r="DC11" s="688"/>
      <c r="DD11" s="694">
        <v>121967</v>
      </c>
      <c r="DE11" s="686"/>
      <c r="DF11" s="686"/>
      <c r="DG11" s="686"/>
      <c r="DH11" s="686"/>
      <c r="DI11" s="686"/>
      <c r="DJ11" s="686"/>
      <c r="DK11" s="686"/>
      <c r="DL11" s="686"/>
      <c r="DM11" s="686"/>
      <c r="DN11" s="686"/>
      <c r="DO11" s="686"/>
      <c r="DP11" s="687"/>
      <c r="DQ11" s="694">
        <v>141343</v>
      </c>
      <c r="DR11" s="686"/>
      <c r="DS11" s="686"/>
      <c r="DT11" s="686"/>
      <c r="DU11" s="686"/>
      <c r="DV11" s="686"/>
      <c r="DW11" s="686"/>
      <c r="DX11" s="686"/>
      <c r="DY11" s="686"/>
      <c r="DZ11" s="686"/>
      <c r="EA11" s="686"/>
      <c r="EB11" s="686"/>
      <c r="EC11" s="695"/>
    </row>
    <row r="12" spans="2:143" ht="11.25" customHeight="1" x14ac:dyDescent="0.2">
      <c r="B12" s="682" t="s">
        <v>247</v>
      </c>
      <c r="C12" s="683"/>
      <c r="D12" s="683"/>
      <c r="E12" s="683"/>
      <c r="F12" s="683"/>
      <c r="G12" s="683"/>
      <c r="H12" s="683"/>
      <c r="I12" s="683"/>
      <c r="J12" s="683"/>
      <c r="K12" s="683"/>
      <c r="L12" s="683"/>
      <c r="M12" s="683"/>
      <c r="N12" s="683"/>
      <c r="O12" s="683"/>
      <c r="P12" s="683"/>
      <c r="Q12" s="684"/>
      <c r="R12" s="685">
        <v>26283</v>
      </c>
      <c r="S12" s="686"/>
      <c r="T12" s="686"/>
      <c r="U12" s="686"/>
      <c r="V12" s="686"/>
      <c r="W12" s="686"/>
      <c r="X12" s="686"/>
      <c r="Y12" s="687"/>
      <c r="Z12" s="688">
        <v>0.2</v>
      </c>
      <c r="AA12" s="688"/>
      <c r="AB12" s="688"/>
      <c r="AC12" s="688"/>
      <c r="AD12" s="689">
        <v>26283</v>
      </c>
      <c r="AE12" s="689"/>
      <c r="AF12" s="689"/>
      <c r="AG12" s="689"/>
      <c r="AH12" s="689"/>
      <c r="AI12" s="689"/>
      <c r="AJ12" s="689"/>
      <c r="AK12" s="689"/>
      <c r="AL12" s="690">
        <v>0.4</v>
      </c>
      <c r="AM12" s="691"/>
      <c r="AN12" s="691"/>
      <c r="AO12" s="692"/>
      <c r="AP12" s="682" t="s">
        <v>248</v>
      </c>
      <c r="AQ12" s="683"/>
      <c r="AR12" s="683"/>
      <c r="AS12" s="683"/>
      <c r="AT12" s="683"/>
      <c r="AU12" s="683"/>
      <c r="AV12" s="683"/>
      <c r="AW12" s="683"/>
      <c r="AX12" s="683"/>
      <c r="AY12" s="683"/>
      <c r="AZ12" s="683"/>
      <c r="BA12" s="683"/>
      <c r="BB12" s="683"/>
      <c r="BC12" s="683"/>
      <c r="BD12" s="683"/>
      <c r="BE12" s="683"/>
      <c r="BF12" s="684"/>
      <c r="BG12" s="685">
        <v>2108454</v>
      </c>
      <c r="BH12" s="686"/>
      <c r="BI12" s="686"/>
      <c r="BJ12" s="686"/>
      <c r="BK12" s="686"/>
      <c r="BL12" s="686"/>
      <c r="BM12" s="686"/>
      <c r="BN12" s="687"/>
      <c r="BO12" s="688">
        <v>43.7</v>
      </c>
      <c r="BP12" s="688"/>
      <c r="BQ12" s="688"/>
      <c r="BR12" s="688"/>
      <c r="BS12" s="694" t="s">
        <v>137</v>
      </c>
      <c r="BT12" s="686"/>
      <c r="BU12" s="686"/>
      <c r="BV12" s="686"/>
      <c r="BW12" s="686"/>
      <c r="BX12" s="686"/>
      <c r="BY12" s="686"/>
      <c r="BZ12" s="686"/>
      <c r="CA12" s="686"/>
      <c r="CB12" s="695"/>
      <c r="CD12" s="700" t="s">
        <v>249</v>
      </c>
      <c r="CE12" s="701"/>
      <c r="CF12" s="701"/>
      <c r="CG12" s="701"/>
      <c r="CH12" s="701"/>
      <c r="CI12" s="701"/>
      <c r="CJ12" s="701"/>
      <c r="CK12" s="701"/>
      <c r="CL12" s="701"/>
      <c r="CM12" s="701"/>
      <c r="CN12" s="701"/>
      <c r="CO12" s="701"/>
      <c r="CP12" s="701"/>
      <c r="CQ12" s="702"/>
      <c r="CR12" s="685">
        <v>593251</v>
      </c>
      <c r="CS12" s="686"/>
      <c r="CT12" s="686"/>
      <c r="CU12" s="686"/>
      <c r="CV12" s="686"/>
      <c r="CW12" s="686"/>
      <c r="CX12" s="686"/>
      <c r="CY12" s="687"/>
      <c r="CZ12" s="688">
        <v>4</v>
      </c>
      <c r="DA12" s="688"/>
      <c r="DB12" s="688"/>
      <c r="DC12" s="688"/>
      <c r="DD12" s="694">
        <v>83899</v>
      </c>
      <c r="DE12" s="686"/>
      <c r="DF12" s="686"/>
      <c r="DG12" s="686"/>
      <c r="DH12" s="686"/>
      <c r="DI12" s="686"/>
      <c r="DJ12" s="686"/>
      <c r="DK12" s="686"/>
      <c r="DL12" s="686"/>
      <c r="DM12" s="686"/>
      <c r="DN12" s="686"/>
      <c r="DO12" s="686"/>
      <c r="DP12" s="687"/>
      <c r="DQ12" s="694">
        <v>474788</v>
      </c>
      <c r="DR12" s="686"/>
      <c r="DS12" s="686"/>
      <c r="DT12" s="686"/>
      <c r="DU12" s="686"/>
      <c r="DV12" s="686"/>
      <c r="DW12" s="686"/>
      <c r="DX12" s="686"/>
      <c r="DY12" s="686"/>
      <c r="DZ12" s="686"/>
      <c r="EA12" s="686"/>
      <c r="EB12" s="686"/>
      <c r="EC12" s="695"/>
    </row>
    <row r="13" spans="2:143" ht="11.25" customHeight="1" x14ac:dyDescent="0.2">
      <c r="B13" s="682" t="s">
        <v>250</v>
      </c>
      <c r="C13" s="683"/>
      <c r="D13" s="683"/>
      <c r="E13" s="683"/>
      <c r="F13" s="683"/>
      <c r="G13" s="683"/>
      <c r="H13" s="683"/>
      <c r="I13" s="683"/>
      <c r="J13" s="683"/>
      <c r="K13" s="683"/>
      <c r="L13" s="683"/>
      <c r="M13" s="683"/>
      <c r="N13" s="683"/>
      <c r="O13" s="683"/>
      <c r="P13" s="683"/>
      <c r="Q13" s="684"/>
      <c r="R13" s="685" t="s">
        <v>137</v>
      </c>
      <c r="S13" s="686"/>
      <c r="T13" s="686"/>
      <c r="U13" s="686"/>
      <c r="V13" s="686"/>
      <c r="W13" s="686"/>
      <c r="X13" s="686"/>
      <c r="Y13" s="687"/>
      <c r="Z13" s="688" t="s">
        <v>137</v>
      </c>
      <c r="AA13" s="688"/>
      <c r="AB13" s="688"/>
      <c r="AC13" s="688"/>
      <c r="AD13" s="689" t="s">
        <v>137</v>
      </c>
      <c r="AE13" s="689"/>
      <c r="AF13" s="689"/>
      <c r="AG13" s="689"/>
      <c r="AH13" s="689"/>
      <c r="AI13" s="689"/>
      <c r="AJ13" s="689"/>
      <c r="AK13" s="689"/>
      <c r="AL13" s="690" t="s">
        <v>137</v>
      </c>
      <c r="AM13" s="691"/>
      <c r="AN13" s="691"/>
      <c r="AO13" s="692"/>
      <c r="AP13" s="682" t="s">
        <v>251</v>
      </c>
      <c r="AQ13" s="683"/>
      <c r="AR13" s="683"/>
      <c r="AS13" s="683"/>
      <c r="AT13" s="683"/>
      <c r="AU13" s="683"/>
      <c r="AV13" s="683"/>
      <c r="AW13" s="683"/>
      <c r="AX13" s="683"/>
      <c r="AY13" s="683"/>
      <c r="AZ13" s="683"/>
      <c r="BA13" s="683"/>
      <c r="BB13" s="683"/>
      <c r="BC13" s="683"/>
      <c r="BD13" s="683"/>
      <c r="BE13" s="683"/>
      <c r="BF13" s="684"/>
      <c r="BG13" s="685">
        <v>2096023</v>
      </c>
      <c r="BH13" s="686"/>
      <c r="BI13" s="686"/>
      <c r="BJ13" s="686"/>
      <c r="BK13" s="686"/>
      <c r="BL13" s="686"/>
      <c r="BM13" s="686"/>
      <c r="BN13" s="687"/>
      <c r="BO13" s="688">
        <v>43.4</v>
      </c>
      <c r="BP13" s="688"/>
      <c r="BQ13" s="688"/>
      <c r="BR13" s="688"/>
      <c r="BS13" s="694" t="s">
        <v>137</v>
      </c>
      <c r="BT13" s="686"/>
      <c r="BU13" s="686"/>
      <c r="BV13" s="686"/>
      <c r="BW13" s="686"/>
      <c r="BX13" s="686"/>
      <c r="BY13" s="686"/>
      <c r="BZ13" s="686"/>
      <c r="CA13" s="686"/>
      <c r="CB13" s="695"/>
      <c r="CD13" s="700" t="s">
        <v>252</v>
      </c>
      <c r="CE13" s="701"/>
      <c r="CF13" s="701"/>
      <c r="CG13" s="701"/>
      <c r="CH13" s="701"/>
      <c r="CI13" s="701"/>
      <c r="CJ13" s="701"/>
      <c r="CK13" s="701"/>
      <c r="CL13" s="701"/>
      <c r="CM13" s="701"/>
      <c r="CN13" s="701"/>
      <c r="CO13" s="701"/>
      <c r="CP13" s="701"/>
      <c r="CQ13" s="702"/>
      <c r="CR13" s="685">
        <v>922631</v>
      </c>
      <c r="CS13" s="686"/>
      <c r="CT13" s="686"/>
      <c r="CU13" s="686"/>
      <c r="CV13" s="686"/>
      <c r="CW13" s="686"/>
      <c r="CX13" s="686"/>
      <c r="CY13" s="687"/>
      <c r="CZ13" s="688">
        <v>6.1</v>
      </c>
      <c r="DA13" s="688"/>
      <c r="DB13" s="688"/>
      <c r="DC13" s="688"/>
      <c r="DD13" s="694">
        <v>396238</v>
      </c>
      <c r="DE13" s="686"/>
      <c r="DF13" s="686"/>
      <c r="DG13" s="686"/>
      <c r="DH13" s="686"/>
      <c r="DI13" s="686"/>
      <c r="DJ13" s="686"/>
      <c r="DK13" s="686"/>
      <c r="DL13" s="686"/>
      <c r="DM13" s="686"/>
      <c r="DN13" s="686"/>
      <c r="DO13" s="686"/>
      <c r="DP13" s="687"/>
      <c r="DQ13" s="694">
        <v>684816</v>
      </c>
      <c r="DR13" s="686"/>
      <c r="DS13" s="686"/>
      <c r="DT13" s="686"/>
      <c r="DU13" s="686"/>
      <c r="DV13" s="686"/>
      <c r="DW13" s="686"/>
      <c r="DX13" s="686"/>
      <c r="DY13" s="686"/>
      <c r="DZ13" s="686"/>
      <c r="EA13" s="686"/>
      <c r="EB13" s="686"/>
      <c r="EC13" s="695"/>
    </row>
    <row r="14" spans="2:143" ht="11.25" customHeight="1" x14ac:dyDescent="0.2">
      <c r="B14" s="682" t="s">
        <v>253</v>
      </c>
      <c r="C14" s="683"/>
      <c r="D14" s="683"/>
      <c r="E14" s="683"/>
      <c r="F14" s="683"/>
      <c r="G14" s="683"/>
      <c r="H14" s="683"/>
      <c r="I14" s="683"/>
      <c r="J14" s="683"/>
      <c r="K14" s="683"/>
      <c r="L14" s="683"/>
      <c r="M14" s="683"/>
      <c r="N14" s="683"/>
      <c r="O14" s="683"/>
      <c r="P14" s="683"/>
      <c r="Q14" s="684"/>
      <c r="R14" s="685" t="s">
        <v>137</v>
      </c>
      <c r="S14" s="686"/>
      <c r="T14" s="686"/>
      <c r="U14" s="686"/>
      <c r="V14" s="686"/>
      <c r="W14" s="686"/>
      <c r="X14" s="686"/>
      <c r="Y14" s="687"/>
      <c r="Z14" s="688" t="s">
        <v>231</v>
      </c>
      <c r="AA14" s="688"/>
      <c r="AB14" s="688"/>
      <c r="AC14" s="688"/>
      <c r="AD14" s="689" t="s">
        <v>137</v>
      </c>
      <c r="AE14" s="689"/>
      <c r="AF14" s="689"/>
      <c r="AG14" s="689"/>
      <c r="AH14" s="689"/>
      <c r="AI14" s="689"/>
      <c r="AJ14" s="689"/>
      <c r="AK14" s="689"/>
      <c r="AL14" s="690" t="s">
        <v>231</v>
      </c>
      <c r="AM14" s="691"/>
      <c r="AN14" s="691"/>
      <c r="AO14" s="692"/>
      <c r="AP14" s="682" t="s">
        <v>254</v>
      </c>
      <c r="AQ14" s="683"/>
      <c r="AR14" s="683"/>
      <c r="AS14" s="683"/>
      <c r="AT14" s="683"/>
      <c r="AU14" s="683"/>
      <c r="AV14" s="683"/>
      <c r="AW14" s="683"/>
      <c r="AX14" s="683"/>
      <c r="AY14" s="683"/>
      <c r="AZ14" s="683"/>
      <c r="BA14" s="683"/>
      <c r="BB14" s="683"/>
      <c r="BC14" s="683"/>
      <c r="BD14" s="683"/>
      <c r="BE14" s="683"/>
      <c r="BF14" s="684"/>
      <c r="BG14" s="685">
        <v>122268</v>
      </c>
      <c r="BH14" s="686"/>
      <c r="BI14" s="686"/>
      <c r="BJ14" s="686"/>
      <c r="BK14" s="686"/>
      <c r="BL14" s="686"/>
      <c r="BM14" s="686"/>
      <c r="BN14" s="687"/>
      <c r="BO14" s="688">
        <v>2.5</v>
      </c>
      <c r="BP14" s="688"/>
      <c r="BQ14" s="688"/>
      <c r="BR14" s="688"/>
      <c r="BS14" s="694" t="s">
        <v>173</v>
      </c>
      <c r="BT14" s="686"/>
      <c r="BU14" s="686"/>
      <c r="BV14" s="686"/>
      <c r="BW14" s="686"/>
      <c r="BX14" s="686"/>
      <c r="BY14" s="686"/>
      <c r="BZ14" s="686"/>
      <c r="CA14" s="686"/>
      <c r="CB14" s="695"/>
      <c r="CD14" s="700" t="s">
        <v>255</v>
      </c>
      <c r="CE14" s="701"/>
      <c r="CF14" s="701"/>
      <c r="CG14" s="701"/>
      <c r="CH14" s="701"/>
      <c r="CI14" s="701"/>
      <c r="CJ14" s="701"/>
      <c r="CK14" s="701"/>
      <c r="CL14" s="701"/>
      <c r="CM14" s="701"/>
      <c r="CN14" s="701"/>
      <c r="CO14" s="701"/>
      <c r="CP14" s="701"/>
      <c r="CQ14" s="702"/>
      <c r="CR14" s="685">
        <v>493574</v>
      </c>
      <c r="CS14" s="686"/>
      <c r="CT14" s="686"/>
      <c r="CU14" s="686"/>
      <c r="CV14" s="686"/>
      <c r="CW14" s="686"/>
      <c r="CX14" s="686"/>
      <c r="CY14" s="687"/>
      <c r="CZ14" s="688">
        <v>3.3</v>
      </c>
      <c r="DA14" s="688"/>
      <c r="DB14" s="688"/>
      <c r="DC14" s="688"/>
      <c r="DD14" s="694">
        <v>21384</v>
      </c>
      <c r="DE14" s="686"/>
      <c r="DF14" s="686"/>
      <c r="DG14" s="686"/>
      <c r="DH14" s="686"/>
      <c r="DI14" s="686"/>
      <c r="DJ14" s="686"/>
      <c r="DK14" s="686"/>
      <c r="DL14" s="686"/>
      <c r="DM14" s="686"/>
      <c r="DN14" s="686"/>
      <c r="DO14" s="686"/>
      <c r="DP14" s="687"/>
      <c r="DQ14" s="694">
        <v>480888</v>
      </c>
      <c r="DR14" s="686"/>
      <c r="DS14" s="686"/>
      <c r="DT14" s="686"/>
      <c r="DU14" s="686"/>
      <c r="DV14" s="686"/>
      <c r="DW14" s="686"/>
      <c r="DX14" s="686"/>
      <c r="DY14" s="686"/>
      <c r="DZ14" s="686"/>
      <c r="EA14" s="686"/>
      <c r="EB14" s="686"/>
      <c r="EC14" s="695"/>
    </row>
    <row r="15" spans="2:143" ht="11.25" customHeight="1" x14ac:dyDescent="0.2">
      <c r="B15" s="682" t="s">
        <v>256</v>
      </c>
      <c r="C15" s="683"/>
      <c r="D15" s="683"/>
      <c r="E15" s="683"/>
      <c r="F15" s="683"/>
      <c r="G15" s="683"/>
      <c r="H15" s="683"/>
      <c r="I15" s="683"/>
      <c r="J15" s="683"/>
      <c r="K15" s="683"/>
      <c r="L15" s="683"/>
      <c r="M15" s="683"/>
      <c r="N15" s="683"/>
      <c r="O15" s="683"/>
      <c r="P15" s="683"/>
      <c r="Q15" s="684"/>
      <c r="R15" s="685" t="s">
        <v>231</v>
      </c>
      <c r="S15" s="686"/>
      <c r="T15" s="686"/>
      <c r="U15" s="686"/>
      <c r="V15" s="686"/>
      <c r="W15" s="686"/>
      <c r="X15" s="686"/>
      <c r="Y15" s="687"/>
      <c r="Z15" s="688" t="s">
        <v>137</v>
      </c>
      <c r="AA15" s="688"/>
      <c r="AB15" s="688"/>
      <c r="AC15" s="688"/>
      <c r="AD15" s="689" t="s">
        <v>137</v>
      </c>
      <c r="AE15" s="689"/>
      <c r="AF15" s="689"/>
      <c r="AG15" s="689"/>
      <c r="AH15" s="689"/>
      <c r="AI15" s="689"/>
      <c r="AJ15" s="689"/>
      <c r="AK15" s="689"/>
      <c r="AL15" s="690" t="s">
        <v>137</v>
      </c>
      <c r="AM15" s="691"/>
      <c r="AN15" s="691"/>
      <c r="AO15" s="692"/>
      <c r="AP15" s="682" t="s">
        <v>257</v>
      </c>
      <c r="AQ15" s="683"/>
      <c r="AR15" s="683"/>
      <c r="AS15" s="683"/>
      <c r="AT15" s="683"/>
      <c r="AU15" s="683"/>
      <c r="AV15" s="683"/>
      <c r="AW15" s="683"/>
      <c r="AX15" s="683"/>
      <c r="AY15" s="683"/>
      <c r="AZ15" s="683"/>
      <c r="BA15" s="683"/>
      <c r="BB15" s="683"/>
      <c r="BC15" s="683"/>
      <c r="BD15" s="683"/>
      <c r="BE15" s="683"/>
      <c r="BF15" s="684"/>
      <c r="BG15" s="685">
        <v>192477</v>
      </c>
      <c r="BH15" s="686"/>
      <c r="BI15" s="686"/>
      <c r="BJ15" s="686"/>
      <c r="BK15" s="686"/>
      <c r="BL15" s="686"/>
      <c r="BM15" s="686"/>
      <c r="BN15" s="687"/>
      <c r="BO15" s="688">
        <v>4</v>
      </c>
      <c r="BP15" s="688"/>
      <c r="BQ15" s="688"/>
      <c r="BR15" s="688"/>
      <c r="BS15" s="694" t="s">
        <v>231</v>
      </c>
      <c r="BT15" s="686"/>
      <c r="BU15" s="686"/>
      <c r="BV15" s="686"/>
      <c r="BW15" s="686"/>
      <c r="BX15" s="686"/>
      <c r="BY15" s="686"/>
      <c r="BZ15" s="686"/>
      <c r="CA15" s="686"/>
      <c r="CB15" s="695"/>
      <c r="CD15" s="700" t="s">
        <v>258</v>
      </c>
      <c r="CE15" s="701"/>
      <c r="CF15" s="701"/>
      <c r="CG15" s="701"/>
      <c r="CH15" s="701"/>
      <c r="CI15" s="701"/>
      <c r="CJ15" s="701"/>
      <c r="CK15" s="701"/>
      <c r="CL15" s="701"/>
      <c r="CM15" s="701"/>
      <c r="CN15" s="701"/>
      <c r="CO15" s="701"/>
      <c r="CP15" s="701"/>
      <c r="CQ15" s="702"/>
      <c r="CR15" s="685">
        <v>1268072</v>
      </c>
      <c r="CS15" s="686"/>
      <c r="CT15" s="686"/>
      <c r="CU15" s="686"/>
      <c r="CV15" s="686"/>
      <c r="CW15" s="686"/>
      <c r="CX15" s="686"/>
      <c r="CY15" s="687"/>
      <c r="CZ15" s="688">
        <v>8.5</v>
      </c>
      <c r="DA15" s="688"/>
      <c r="DB15" s="688"/>
      <c r="DC15" s="688"/>
      <c r="DD15" s="694">
        <v>79817</v>
      </c>
      <c r="DE15" s="686"/>
      <c r="DF15" s="686"/>
      <c r="DG15" s="686"/>
      <c r="DH15" s="686"/>
      <c r="DI15" s="686"/>
      <c r="DJ15" s="686"/>
      <c r="DK15" s="686"/>
      <c r="DL15" s="686"/>
      <c r="DM15" s="686"/>
      <c r="DN15" s="686"/>
      <c r="DO15" s="686"/>
      <c r="DP15" s="687"/>
      <c r="DQ15" s="694">
        <v>950980</v>
      </c>
      <c r="DR15" s="686"/>
      <c r="DS15" s="686"/>
      <c r="DT15" s="686"/>
      <c r="DU15" s="686"/>
      <c r="DV15" s="686"/>
      <c r="DW15" s="686"/>
      <c r="DX15" s="686"/>
      <c r="DY15" s="686"/>
      <c r="DZ15" s="686"/>
      <c r="EA15" s="686"/>
      <c r="EB15" s="686"/>
      <c r="EC15" s="695"/>
    </row>
    <row r="16" spans="2:143" ht="11.25" customHeight="1" x14ac:dyDescent="0.2">
      <c r="B16" s="682" t="s">
        <v>259</v>
      </c>
      <c r="C16" s="683"/>
      <c r="D16" s="683"/>
      <c r="E16" s="683"/>
      <c r="F16" s="683"/>
      <c r="G16" s="683"/>
      <c r="H16" s="683"/>
      <c r="I16" s="683"/>
      <c r="J16" s="683"/>
      <c r="K16" s="683"/>
      <c r="L16" s="683"/>
      <c r="M16" s="683"/>
      <c r="N16" s="683"/>
      <c r="O16" s="683"/>
      <c r="P16" s="683"/>
      <c r="Q16" s="684"/>
      <c r="R16" s="685">
        <v>11658</v>
      </c>
      <c r="S16" s="686"/>
      <c r="T16" s="686"/>
      <c r="U16" s="686"/>
      <c r="V16" s="686"/>
      <c r="W16" s="686"/>
      <c r="X16" s="686"/>
      <c r="Y16" s="687"/>
      <c r="Z16" s="688">
        <v>0.1</v>
      </c>
      <c r="AA16" s="688"/>
      <c r="AB16" s="688"/>
      <c r="AC16" s="688"/>
      <c r="AD16" s="689">
        <v>11658</v>
      </c>
      <c r="AE16" s="689"/>
      <c r="AF16" s="689"/>
      <c r="AG16" s="689"/>
      <c r="AH16" s="689"/>
      <c r="AI16" s="689"/>
      <c r="AJ16" s="689"/>
      <c r="AK16" s="689"/>
      <c r="AL16" s="690">
        <v>0.2</v>
      </c>
      <c r="AM16" s="691"/>
      <c r="AN16" s="691"/>
      <c r="AO16" s="692"/>
      <c r="AP16" s="682" t="s">
        <v>260</v>
      </c>
      <c r="AQ16" s="683"/>
      <c r="AR16" s="683"/>
      <c r="AS16" s="683"/>
      <c r="AT16" s="683"/>
      <c r="AU16" s="683"/>
      <c r="AV16" s="683"/>
      <c r="AW16" s="683"/>
      <c r="AX16" s="683"/>
      <c r="AY16" s="683"/>
      <c r="AZ16" s="683"/>
      <c r="BA16" s="683"/>
      <c r="BB16" s="683"/>
      <c r="BC16" s="683"/>
      <c r="BD16" s="683"/>
      <c r="BE16" s="683"/>
      <c r="BF16" s="684"/>
      <c r="BG16" s="685" t="s">
        <v>137</v>
      </c>
      <c r="BH16" s="686"/>
      <c r="BI16" s="686"/>
      <c r="BJ16" s="686"/>
      <c r="BK16" s="686"/>
      <c r="BL16" s="686"/>
      <c r="BM16" s="686"/>
      <c r="BN16" s="687"/>
      <c r="BO16" s="688" t="s">
        <v>137</v>
      </c>
      <c r="BP16" s="688"/>
      <c r="BQ16" s="688"/>
      <c r="BR16" s="688"/>
      <c r="BS16" s="694" t="s">
        <v>231</v>
      </c>
      <c r="BT16" s="686"/>
      <c r="BU16" s="686"/>
      <c r="BV16" s="686"/>
      <c r="BW16" s="686"/>
      <c r="BX16" s="686"/>
      <c r="BY16" s="686"/>
      <c r="BZ16" s="686"/>
      <c r="CA16" s="686"/>
      <c r="CB16" s="695"/>
      <c r="CD16" s="700" t="s">
        <v>261</v>
      </c>
      <c r="CE16" s="701"/>
      <c r="CF16" s="701"/>
      <c r="CG16" s="701"/>
      <c r="CH16" s="701"/>
      <c r="CI16" s="701"/>
      <c r="CJ16" s="701"/>
      <c r="CK16" s="701"/>
      <c r="CL16" s="701"/>
      <c r="CM16" s="701"/>
      <c r="CN16" s="701"/>
      <c r="CO16" s="701"/>
      <c r="CP16" s="701"/>
      <c r="CQ16" s="702"/>
      <c r="CR16" s="685" t="s">
        <v>137</v>
      </c>
      <c r="CS16" s="686"/>
      <c r="CT16" s="686"/>
      <c r="CU16" s="686"/>
      <c r="CV16" s="686"/>
      <c r="CW16" s="686"/>
      <c r="CX16" s="686"/>
      <c r="CY16" s="687"/>
      <c r="CZ16" s="688" t="s">
        <v>137</v>
      </c>
      <c r="DA16" s="688"/>
      <c r="DB16" s="688"/>
      <c r="DC16" s="688"/>
      <c r="DD16" s="694" t="s">
        <v>231</v>
      </c>
      <c r="DE16" s="686"/>
      <c r="DF16" s="686"/>
      <c r="DG16" s="686"/>
      <c r="DH16" s="686"/>
      <c r="DI16" s="686"/>
      <c r="DJ16" s="686"/>
      <c r="DK16" s="686"/>
      <c r="DL16" s="686"/>
      <c r="DM16" s="686"/>
      <c r="DN16" s="686"/>
      <c r="DO16" s="686"/>
      <c r="DP16" s="687"/>
      <c r="DQ16" s="694" t="s">
        <v>231</v>
      </c>
      <c r="DR16" s="686"/>
      <c r="DS16" s="686"/>
      <c r="DT16" s="686"/>
      <c r="DU16" s="686"/>
      <c r="DV16" s="686"/>
      <c r="DW16" s="686"/>
      <c r="DX16" s="686"/>
      <c r="DY16" s="686"/>
      <c r="DZ16" s="686"/>
      <c r="EA16" s="686"/>
      <c r="EB16" s="686"/>
      <c r="EC16" s="695"/>
    </row>
    <row r="17" spans="2:133" ht="11.25" customHeight="1" x14ac:dyDescent="0.2">
      <c r="B17" s="682" t="s">
        <v>262</v>
      </c>
      <c r="C17" s="683"/>
      <c r="D17" s="683"/>
      <c r="E17" s="683"/>
      <c r="F17" s="683"/>
      <c r="G17" s="683"/>
      <c r="H17" s="683"/>
      <c r="I17" s="683"/>
      <c r="J17" s="683"/>
      <c r="K17" s="683"/>
      <c r="L17" s="683"/>
      <c r="M17" s="683"/>
      <c r="N17" s="683"/>
      <c r="O17" s="683"/>
      <c r="P17" s="683"/>
      <c r="Q17" s="684"/>
      <c r="R17" s="685">
        <v>24972</v>
      </c>
      <c r="S17" s="686"/>
      <c r="T17" s="686"/>
      <c r="U17" s="686"/>
      <c r="V17" s="686"/>
      <c r="W17" s="686"/>
      <c r="X17" s="686"/>
      <c r="Y17" s="687"/>
      <c r="Z17" s="688">
        <v>0.2</v>
      </c>
      <c r="AA17" s="688"/>
      <c r="AB17" s="688"/>
      <c r="AC17" s="688"/>
      <c r="AD17" s="689">
        <v>24972</v>
      </c>
      <c r="AE17" s="689"/>
      <c r="AF17" s="689"/>
      <c r="AG17" s="689"/>
      <c r="AH17" s="689"/>
      <c r="AI17" s="689"/>
      <c r="AJ17" s="689"/>
      <c r="AK17" s="689"/>
      <c r="AL17" s="690">
        <v>0.3</v>
      </c>
      <c r="AM17" s="691"/>
      <c r="AN17" s="691"/>
      <c r="AO17" s="692"/>
      <c r="AP17" s="682" t="s">
        <v>263</v>
      </c>
      <c r="AQ17" s="683"/>
      <c r="AR17" s="683"/>
      <c r="AS17" s="683"/>
      <c r="AT17" s="683"/>
      <c r="AU17" s="683"/>
      <c r="AV17" s="683"/>
      <c r="AW17" s="683"/>
      <c r="AX17" s="683"/>
      <c r="AY17" s="683"/>
      <c r="AZ17" s="683"/>
      <c r="BA17" s="683"/>
      <c r="BB17" s="683"/>
      <c r="BC17" s="683"/>
      <c r="BD17" s="683"/>
      <c r="BE17" s="683"/>
      <c r="BF17" s="684"/>
      <c r="BG17" s="685" t="s">
        <v>137</v>
      </c>
      <c r="BH17" s="686"/>
      <c r="BI17" s="686"/>
      <c r="BJ17" s="686"/>
      <c r="BK17" s="686"/>
      <c r="BL17" s="686"/>
      <c r="BM17" s="686"/>
      <c r="BN17" s="687"/>
      <c r="BO17" s="688" t="s">
        <v>137</v>
      </c>
      <c r="BP17" s="688"/>
      <c r="BQ17" s="688"/>
      <c r="BR17" s="688"/>
      <c r="BS17" s="694" t="s">
        <v>137</v>
      </c>
      <c r="BT17" s="686"/>
      <c r="BU17" s="686"/>
      <c r="BV17" s="686"/>
      <c r="BW17" s="686"/>
      <c r="BX17" s="686"/>
      <c r="BY17" s="686"/>
      <c r="BZ17" s="686"/>
      <c r="CA17" s="686"/>
      <c r="CB17" s="695"/>
      <c r="CD17" s="700" t="s">
        <v>264</v>
      </c>
      <c r="CE17" s="701"/>
      <c r="CF17" s="701"/>
      <c r="CG17" s="701"/>
      <c r="CH17" s="701"/>
      <c r="CI17" s="701"/>
      <c r="CJ17" s="701"/>
      <c r="CK17" s="701"/>
      <c r="CL17" s="701"/>
      <c r="CM17" s="701"/>
      <c r="CN17" s="701"/>
      <c r="CO17" s="701"/>
      <c r="CP17" s="701"/>
      <c r="CQ17" s="702"/>
      <c r="CR17" s="685">
        <v>895991</v>
      </c>
      <c r="CS17" s="686"/>
      <c r="CT17" s="686"/>
      <c r="CU17" s="686"/>
      <c r="CV17" s="686"/>
      <c r="CW17" s="686"/>
      <c r="CX17" s="686"/>
      <c r="CY17" s="687"/>
      <c r="CZ17" s="688">
        <v>6</v>
      </c>
      <c r="DA17" s="688"/>
      <c r="DB17" s="688"/>
      <c r="DC17" s="688"/>
      <c r="DD17" s="694" t="s">
        <v>137</v>
      </c>
      <c r="DE17" s="686"/>
      <c r="DF17" s="686"/>
      <c r="DG17" s="686"/>
      <c r="DH17" s="686"/>
      <c r="DI17" s="686"/>
      <c r="DJ17" s="686"/>
      <c r="DK17" s="686"/>
      <c r="DL17" s="686"/>
      <c r="DM17" s="686"/>
      <c r="DN17" s="686"/>
      <c r="DO17" s="686"/>
      <c r="DP17" s="687"/>
      <c r="DQ17" s="694">
        <v>895991</v>
      </c>
      <c r="DR17" s="686"/>
      <c r="DS17" s="686"/>
      <c r="DT17" s="686"/>
      <c r="DU17" s="686"/>
      <c r="DV17" s="686"/>
      <c r="DW17" s="686"/>
      <c r="DX17" s="686"/>
      <c r="DY17" s="686"/>
      <c r="DZ17" s="686"/>
      <c r="EA17" s="686"/>
      <c r="EB17" s="686"/>
      <c r="EC17" s="695"/>
    </row>
    <row r="18" spans="2:133" ht="11.25" customHeight="1" x14ac:dyDescent="0.2">
      <c r="B18" s="682" t="s">
        <v>265</v>
      </c>
      <c r="C18" s="683"/>
      <c r="D18" s="683"/>
      <c r="E18" s="683"/>
      <c r="F18" s="683"/>
      <c r="G18" s="683"/>
      <c r="H18" s="683"/>
      <c r="I18" s="683"/>
      <c r="J18" s="683"/>
      <c r="K18" s="683"/>
      <c r="L18" s="683"/>
      <c r="M18" s="683"/>
      <c r="N18" s="683"/>
      <c r="O18" s="683"/>
      <c r="P18" s="683"/>
      <c r="Q18" s="684"/>
      <c r="R18" s="685">
        <v>42006</v>
      </c>
      <c r="S18" s="686"/>
      <c r="T18" s="686"/>
      <c r="U18" s="686"/>
      <c r="V18" s="686"/>
      <c r="W18" s="686"/>
      <c r="X18" s="686"/>
      <c r="Y18" s="687"/>
      <c r="Z18" s="688">
        <v>0.3</v>
      </c>
      <c r="AA18" s="688"/>
      <c r="AB18" s="688"/>
      <c r="AC18" s="688"/>
      <c r="AD18" s="689">
        <v>42006</v>
      </c>
      <c r="AE18" s="689"/>
      <c r="AF18" s="689"/>
      <c r="AG18" s="689"/>
      <c r="AH18" s="689"/>
      <c r="AI18" s="689"/>
      <c r="AJ18" s="689"/>
      <c r="AK18" s="689"/>
      <c r="AL18" s="690">
        <v>0.6</v>
      </c>
      <c r="AM18" s="691"/>
      <c r="AN18" s="691"/>
      <c r="AO18" s="692"/>
      <c r="AP18" s="682" t="s">
        <v>266</v>
      </c>
      <c r="AQ18" s="683"/>
      <c r="AR18" s="683"/>
      <c r="AS18" s="683"/>
      <c r="AT18" s="683"/>
      <c r="AU18" s="683"/>
      <c r="AV18" s="683"/>
      <c r="AW18" s="683"/>
      <c r="AX18" s="683"/>
      <c r="AY18" s="683"/>
      <c r="AZ18" s="683"/>
      <c r="BA18" s="683"/>
      <c r="BB18" s="683"/>
      <c r="BC18" s="683"/>
      <c r="BD18" s="683"/>
      <c r="BE18" s="683"/>
      <c r="BF18" s="684"/>
      <c r="BG18" s="685" t="s">
        <v>231</v>
      </c>
      <c r="BH18" s="686"/>
      <c r="BI18" s="686"/>
      <c r="BJ18" s="686"/>
      <c r="BK18" s="686"/>
      <c r="BL18" s="686"/>
      <c r="BM18" s="686"/>
      <c r="BN18" s="687"/>
      <c r="BO18" s="688" t="s">
        <v>231</v>
      </c>
      <c r="BP18" s="688"/>
      <c r="BQ18" s="688"/>
      <c r="BR18" s="688"/>
      <c r="BS18" s="694" t="s">
        <v>137</v>
      </c>
      <c r="BT18" s="686"/>
      <c r="BU18" s="686"/>
      <c r="BV18" s="686"/>
      <c r="BW18" s="686"/>
      <c r="BX18" s="686"/>
      <c r="BY18" s="686"/>
      <c r="BZ18" s="686"/>
      <c r="CA18" s="686"/>
      <c r="CB18" s="695"/>
      <c r="CD18" s="700" t="s">
        <v>267</v>
      </c>
      <c r="CE18" s="701"/>
      <c r="CF18" s="701"/>
      <c r="CG18" s="701"/>
      <c r="CH18" s="701"/>
      <c r="CI18" s="701"/>
      <c r="CJ18" s="701"/>
      <c r="CK18" s="701"/>
      <c r="CL18" s="701"/>
      <c r="CM18" s="701"/>
      <c r="CN18" s="701"/>
      <c r="CO18" s="701"/>
      <c r="CP18" s="701"/>
      <c r="CQ18" s="702"/>
      <c r="CR18" s="685" t="s">
        <v>137</v>
      </c>
      <c r="CS18" s="686"/>
      <c r="CT18" s="686"/>
      <c r="CU18" s="686"/>
      <c r="CV18" s="686"/>
      <c r="CW18" s="686"/>
      <c r="CX18" s="686"/>
      <c r="CY18" s="687"/>
      <c r="CZ18" s="688" t="s">
        <v>137</v>
      </c>
      <c r="DA18" s="688"/>
      <c r="DB18" s="688"/>
      <c r="DC18" s="688"/>
      <c r="DD18" s="694" t="s">
        <v>231</v>
      </c>
      <c r="DE18" s="686"/>
      <c r="DF18" s="686"/>
      <c r="DG18" s="686"/>
      <c r="DH18" s="686"/>
      <c r="DI18" s="686"/>
      <c r="DJ18" s="686"/>
      <c r="DK18" s="686"/>
      <c r="DL18" s="686"/>
      <c r="DM18" s="686"/>
      <c r="DN18" s="686"/>
      <c r="DO18" s="686"/>
      <c r="DP18" s="687"/>
      <c r="DQ18" s="694" t="s">
        <v>137</v>
      </c>
      <c r="DR18" s="686"/>
      <c r="DS18" s="686"/>
      <c r="DT18" s="686"/>
      <c r="DU18" s="686"/>
      <c r="DV18" s="686"/>
      <c r="DW18" s="686"/>
      <c r="DX18" s="686"/>
      <c r="DY18" s="686"/>
      <c r="DZ18" s="686"/>
      <c r="EA18" s="686"/>
      <c r="EB18" s="686"/>
      <c r="EC18" s="695"/>
    </row>
    <row r="19" spans="2:133" ht="11.25" customHeight="1" x14ac:dyDescent="0.2">
      <c r="B19" s="682" t="s">
        <v>268</v>
      </c>
      <c r="C19" s="683"/>
      <c r="D19" s="683"/>
      <c r="E19" s="683"/>
      <c r="F19" s="683"/>
      <c r="G19" s="683"/>
      <c r="H19" s="683"/>
      <c r="I19" s="683"/>
      <c r="J19" s="683"/>
      <c r="K19" s="683"/>
      <c r="L19" s="683"/>
      <c r="M19" s="683"/>
      <c r="N19" s="683"/>
      <c r="O19" s="683"/>
      <c r="P19" s="683"/>
      <c r="Q19" s="684"/>
      <c r="R19" s="685">
        <v>33574</v>
      </c>
      <c r="S19" s="686"/>
      <c r="T19" s="686"/>
      <c r="U19" s="686"/>
      <c r="V19" s="686"/>
      <c r="W19" s="686"/>
      <c r="X19" s="686"/>
      <c r="Y19" s="687"/>
      <c r="Z19" s="688">
        <v>0.2</v>
      </c>
      <c r="AA19" s="688"/>
      <c r="AB19" s="688"/>
      <c r="AC19" s="688"/>
      <c r="AD19" s="689">
        <v>33574</v>
      </c>
      <c r="AE19" s="689"/>
      <c r="AF19" s="689"/>
      <c r="AG19" s="689"/>
      <c r="AH19" s="689"/>
      <c r="AI19" s="689"/>
      <c r="AJ19" s="689"/>
      <c r="AK19" s="689"/>
      <c r="AL19" s="690">
        <v>0.5</v>
      </c>
      <c r="AM19" s="691"/>
      <c r="AN19" s="691"/>
      <c r="AO19" s="692"/>
      <c r="AP19" s="682" t="s">
        <v>269</v>
      </c>
      <c r="AQ19" s="683"/>
      <c r="AR19" s="683"/>
      <c r="AS19" s="683"/>
      <c r="AT19" s="683"/>
      <c r="AU19" s="683"/>
      <c r="AV19" s="683"/>
      <c r="AW19" s="683"/>
      <c r="AX19" s="683"/>
      <c r="AY19" s="683"/>
      <c r="AZ19" s="683"/>
      <c r="BA19" s="683"/>
      <c r="BB19" s="683"/>
      <c r="BC19" s="683"/>
      <c r="BD19" s="683"/>
      <c r="BE19" s="683"/>
      <c r="BF19" s="684"/>
      <c r="BG19" s="685">
        <v>100807</v>
      </c>
      <c r="BH19" s="686"/>
      <c r="BI19" s="686"/>
      <c r="BJ19" s="686"/>
      <c r="BK19" s="686"/>
      <c r="BL19" s="686"/>
      <c r="BM19" s="686"/>
      <c r="BN19" s="687"/>
      <c r="BO19" s="688">
        <v>2.1</v>
      </c>
      <c r="BP19" s="688"/>
      <c r="BQ19" s="688"/>
      <c r="BR19" s="688"/>
      <c r="BS19" s="694" t="s">
        <v>137</v>
      </c>
      <c r="BT19" s="686"/>
      <c r="BU19" s="686"/>
      <c r="BV19" s="686"/>
      <c r="BW19" s="686"/>
      <c r="BX19" s="686"/>
      <c r="BY19" s="686"/>
      <c r="BZ19" s="686"/>
      <c r="CA19" s="686"/>
      <c r="CB19" s="695"/>
      <c r="CD19" s="700" t="s">
        <v>270</v>
      </c>
      <c r="CE19" s="701"/>
      <c r="CF19" s="701"/>
      <c r="CG19" s="701"/>
      <c r="CH19" s="701"/>
      <c r="CI19" s="701"/>
      <c r="CJ19" s="701"/>
      <c r="CK19" s="701"/>
      <c r="CL19" s="701"/>
      <c r="CM19" s="701"/>
      <c r="CN19" s="701"/>
      <c r="CO19" s="701"/>
      <c r="CP19" s="701"/>
      <c r="CQ19" s="702"/>
      <c r="CR19" s="685" t="s">
        <v>137</v>
      </c>
      <c r="CS19" s="686"/>
      <c r="CT19" s="686"/>
      <c r="CU19" s="686"/>
      <c r="CV19" s="686"/>
      <c r="CW19" s="686"/>
      <c r="CX19" s="686"/>
      <c r="CY19" s="687"/>
      <c r="CZ19" s="688" t="s">
        <v>137</v>
      </c>
      <c r="DA19" s="688"/>
      <c r="DB19" s="688"/>
      <c r="DC19" s="688"/>
      <c r="DD19" s="694" t="s">
        <v>231</v>
      </c>
      <c r="DE19" s="686"/>
      <c r="DF19" s="686"/>
      <c r="DG19" s="686"/>
      <c r="DH19" s="686"/>
      <c r="DI19" s="686"/>
      <c r="DJ19" s="686"/>
      <c r="DK19" s="686"/>
      <c r="DL19" s="686"/>
      <c r="DM19" s="686"/>
      <c r="DN19" s="686"/>
      <c r="DO19" s="686"/>
      <c r="DP19" s="687"/>
      <c r="DQ19" s="694" t="s">
        <v>231</v>
      </c>
      <c r="DR19" s="686"/>
      <c r="DS19" s="686"/>
      <c r="DT19" s="686"/>
      <c r="DU19" s="686"/>
      <c r="DV19" s="686"/>
      <c r="DW19" s="686"/>
      <c r="DX19" s="686"/>
      <c r="DY19" s="686"/>
      <c r="DZ19" s="686"/>
      <c r="EA19" s="686"/>
      <c r="EB19" s="686"/>
      <c r="EC19" s="695"/>
    </row>
    <row r="20" spans="2:133" ht="11.25" customHeight="1" x14ac:dyDescent="0.2">
      <c r="B20" s="682" t="s">
        <v>271</v>
      </c>
      <c r="C20" s="683"/>
      <c r="D20" s="683"/>
      <c r="E20" s="683"/>
      <c r="F20" s="683"/>
      <c r="G20" s="683"/>
      <c r="H20" s="683"/>
      <c r="I20" s="683"/>
      <c r="J20" s="683"/>
      <c r="K20" s="683"/>
      <c r="L20" s="683"/>
      <c r="M20" s="683"/>
      <c r="N20" s="683"/>
      <c r="O20" s="683"/>
      <c r="P20" s="683"/>
      <c r="Q20" s="684"/>
      <c r="R20" s="685">
        <v>5607</v>
      </c>
      <c r="S20" s="686"/>
      <c r="T20" s="686"/>
      <c r="U20" s="686"/>
      <c r="V20" s="686"/>
      <c r="W20" s="686"/>
      <c r="X20" s="686"/>
      <c r="Y20" s="687"/>
      <c r="Z20" s="688">
        <v>0</v>
      </c>
      <c r="AA20" s="688"/>
      <c r="AB20" s="688"/>
      <c r="AC20" s="688"/>
      <c r="AD20" s="689">
        <v>5607</v>
      </c>
      <c r="AE20" s="689"/>
      <c r="AF20" s="689"/>
      <c r="AG20" s="689"/>
      <c r="AH20" s="689"/>
      <c r="AI20" s="689"/>
      <c r="AJ20" s="689"/>
      <c r="AK20" s="689"/>
      <c r="AL20" s="690">
        <v>0.1</v>
      </c>
      <c r="AM20" s="691"/>
      <c r="AN20" s="691"/>
      <c r="AO20" s="692"/>
      <c r="AP20" s="682" t="s">
        <v>272</v>
      </c>
      <c r="AQ20" s="683"/>
      <c r="AR20" s="683"/>
      <c r="AS20" s="683"/>
      <c r="AT20" s="683"/>
      <c r="AU20" s="683"/>
      <c r="AV20" s="683"/>
      <c r="AW20" s="683"/>
      <c r="AX20" s="683"/>
      <c r="AY20" s="683"/>
      <c r="AZ20" s="683"/>
      <c r="BA20" s="683"/>
      <c r="BB20" s="683"/>
      <c r="BC20" s="683"/>
      <c r="BD20" s="683"/>
      <c r="BE20" s="683"/>
      <c r="BF20" s="684"/>
      <c r="BG20" s="685">
        <v>100807</v>
      </c>
      <c r="BH20" s="686"/>
      <c r="BI20" s="686"/>
      <c r="BJ20" s="686"/>
      <c r="BK20" s="686"/>
      <c r="BL20" s="686"/>
      <c r="BM20" s="686"/>
      <c r="BN20" s="687"/>
      <c r="BO20" s="688">
        <v>2.1</v>
      </c>
      <c r="BP20" s="688"/>
      <c r="BQ20" s="688"/>
      <c r="BR20" s="688"/>
      <c r="BS20" s="694" t="s">
        <v>137</v>
      </c>
      <c r="BT20" s="686"/>
      <c r="BU20" s="686"/>
      <c r="BV20" s="686"/>
      <c r="BW20" s="686"/>
      <c r="BX20" s="686"/>
      <c r="BY20" s="686"/>
      <c r="BZ20" s="686"/>
      <c r="CA20" s="686"/>
      <c r="CB20" s="695"/>
      <c r="CD20" s="700" t="s">
        <v>273</v>
      </c>
      <c r="CE20" s="701"/>
      <c r="CF20" s="701"/>
      <c r="CG20" s="701"/>
      <c r="CH20" s="701"/>
      <c r="CI20" s="701"/>
      <c r="CJ20" s="701"/>
      <c r="CK20" s="701"/>
      <c r="CL20" s="701"/>
      <c r="CM20" s="701"/>
      <c r="CN20" s="701"/>
      <c r="CO20" s="701"/>
      <c r="CP20" s="701"/>
      <c r="CQ20" s="702"/>
      <c r="CR20" s="685">
        <v>15005908</v>
      </c>
      <c r="CS20" s="686"/>
      <c r="CT20" s="686"/>
      <c r="CU20" s="686"/>
      <c r="CV20" s="686"/>
      <c r="CW20" s="686"/>
      <c r="CX20" s="686"/>
      <c r="CY20" s="687"/>
      <c r="CZ20" s="688">
        <v>100</v>
      </c>
      <c r="DA20" s="688"/>
      <c r="DB20" s="688"/>
      <c r="DC20" s="688"/>
      <c r="DD20" s="694">
        <v>994686</v>
      </c>
      <c r="DE20" s="686"/>
      <c r="DF20" s="686"/>
      <c r="DG20" s="686"/>
      <c r="DH20" s="686"/>
      <c r="DI20" s="686"/>
      <c r="DJ20" s="686"/>
      <c r="DK20" s="686"/>
      <c r="DL20" s="686"/>
      <c r="DM20" s="686"/>
      <c r="DN20" s="686"/>
      <c r="DO20" s="686"/>
      <c r="DP20" s="687"/>
      <c r="DQ20" s="694">
        <v>8242257</v>
      </c>
      <c r="DR20" s="686"/>
      <c r="DS20" s="686"/>
      <c r="DT20" s="686"/>
      <c r="DU20" s="686"/>
      <c r="DV20" s="686"/>
      <c r="DW20" s="686"/>
      <c r="DX20" s="686"/>
      <c r="DY20" s="686"/>
      <c r="DZ20" s="686"/>
      <c r="EA20" s="686"/>
      <c r="EB20" s="686"/>
      <c r="EC20" s="695"/>
    </row>
    <row r="21" spans="2:133" ht="11.25" customHeight="1" x14ac:dyDescent="0.2">
      <c r="B21" s="682" t="s">
        <v>274</v>
      </c>
      <c r="C21" s="683"/>
      <c r="D21" s="683"/>
      <c r="E21" s="683"/>
      <c r="F21" s="683"/>
      <c r="G21" s="683"/>
      <c r="H21" s="683"/>
      <c r="I21" s="683"/>
      <c r="J21" s="683"/>
      <c r="K21" s="683"/>
      <c r="L21" s="683"/>
      <c r="M21" s="683"/>
      <c r="N21" s="683"/>
      <c r="O21" s="683"/>
      <c r="P21" s="683"/>
      <c r="Q21" s="684"/>
      <c r="R21" s="685">
        <v>2825</v>
      </c>
      <c r="S21" s="686"/>
      <c r="T21" s="686"/>
      <c r="U21" s="686"/>
      <c r="V21" s="686"/>
      <c r="W21" s="686"/>
      <c r="X21" s="686"/>
      <c r="Y21" s="687"/>
      <c r="Z21" s="688">
        <v>0</v>
      </c>
      <c r="AA21" s="688"/>
      <c r="AB21" s="688"/>
      <c r="AC21" s="688"/>
      <c r="AD21" s="689">
        <v>2825</v>
      </c>
      <c r="AE21" s="689"/>
      <c r="AF21" s="689"/>
      <c r="AG21" s="689"/>
      <c r="AH21" s="689"/>
      <c r="AI21" s="689"/>
      <c r="AJ21" s="689"/>
      <c r="AK21" s="689"/>
      <c r="AL21" s="690">
        <v>0</v>
      </c>
      <c r="AM21" s="691"/>
      <c r="AN21" s="691"/>
      <c r="AO21" s="692"/>
      <c r="AP21" s="704" t="s">
        <v>275</v>
      </c>
      <c r="AQ21" s="705"/>
      <c r="AR21" s="705"/>
      <c r="AS21" s="705"/>
      <c r="AT21" s="705"/>
      <c r="AU21" s="705"/>
      <c r="AV21" s="705"/>
      <c r="AW21" s="705"/>
      <c r="AX21" s="705"/>
      <c r="AY21" s="705"/>
      <c r="AZ21" s="705"/>
      <c r="BA21" s="705"/>
      <c r="BB21" s="705"/>
      <c r="BC21" s="705"/>
      <c r="BD21" s="705"/>
      <c r="BE21" s="705"/>
      <c r="BF21" s="706"/>
      <c r="BG21" s="685" t="s">
        <v>137</v>
      </c>
      <c r="BH21" s="686"/>
      <c r="BI21" s="686"/>
      <c r="BJ21" s="686"/>
      <c r="BK21" s="686"/>
      <c r="BL21" s="686"/>
      <c r="BM21" s="686"/>
      <c r="BN21" s="687"/>
      <c r="BO21" s="688" t="s">
        <v>137</v>
      </c>
      <c r="BP21" s="688"/>
      <c r="BQ21" s="688"/>
      <c r="BR21" s="688"/>
      <c r="BS21" s="694" t="s">
        <v>137</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2">
      <c r="B22" s="682" t="s">
        <v>276</v>
      </c>
      <c r="C22" s="683"/>
      <c r="D22" s="683"/>
      <c r="E22" s="683"/>
      <c r="F22" s="683"/>
      <c r="G22" s="683"/>
      <c r="H22" s="683"/>
      <c r="I22" s="683"/>
      <c r="J22" s="683"/>
      <c r="K22" s="683"/>
      <c r="L22" s="683"/>
      <c r="M22" s="683"/>
      <c r="N22" s="683"/>
      <c r="O22" s="683"/>
      <c r="P22" s="683"/>
      <c r="Q22" s="684"/>
      <c r="R22" s="685">
        <v>1575070</v>
      </c>
      <c r="S22" s="686"/>
      <c r="T22" s="686"/>
      <c r="U22" s="686"/>
      <c r="V22" s="686"/>
      <c r="W22" s="686"/>
      <c r="X22" s="686"/>
      <c r="Y22" s="687"/>
      <c r="Z22" s="688">
        <v>9.9</v>
      </c>
      <c r="AA22" s="688"/>
      <c r="AB22" s="688"/>
      <c r="AC22" s="688"/>
      <c r="AD22" s="689">
        <v>1418671</v>
      </c>
      <c r="AE22" s="689"/>
      <c r="AF22" s="689"/>
      <c r="AG22" s="689"/>
      <c r="AH22" s="689"/>
      <c r="AI22" s="689"/>
      <c r="AJ22" s="689"/>
      <c r="AK22" s="689"/>
      <c r="AL22" s="690">
        <v>19.600000000000001</v>
      </c>
      <c r="AM22" s="691"/>
      <c r="AN22" s="691"/>
      <c r="AO22" s="692"/>
      <c r="AP22" s="704" t="s">
        <v>277</v>
      </c>
      <c r="AQ22" s="705"/>
      <c r="AR22" s="705"/>
      <c r="AS22" s="705"/>
      <c r="AT22" s="705"/>
      <c r="AU22" s="705"/>
      <c r="AV22" s="705"/>
      <c r="AW22" s="705"/>
      <c r="AX22" s="705"/>
      <c r="AY22" s="705"/>
      <c r="AZ22" s="705"/>
      <c r="BA22" s="705"/>
      <c r="BB22" s="705"/>
      <c r="BC22" s="705"/>
      <c r="BD22" s="705"/>
      <c r="BE22" s="705"/>
      <c r="BF22" s="706"/>
      <c r="BG22" s="685" t="s">
        <v>137</v>
      </c>
      <c r="BH22" s="686"/>
      <c r="BI22" s="686"/>
      <c r="BJ22" s="686"/>
      <c r="BK22" s="686"/>
      <c r="BL22" s="686"/>
      <c r="BM22" s="686"/>
      <c r="BN22" s="687"/>
      <c r="BO22" s="688" t="s">
        <v>137</v>
      </c>
      <c r="BP22" s="688"/>
      <c r="BQ22" s="688"/>
      <c r="BR22" s="688"/>
      <c r="BS22" s="694" t="s">
        <v>137</v>
      </c>
      <c r="BT22" s="686"/>
      <c r="BU22" s="686"/>
      <c r="BV22" s="686"/>
      <c r="BW22" s="686"/>
      <c r="BX22" s="686"/>
      <c r="BY22" s="686"/>
      <c r="BZ22" s="686"/>
      <c r="CA22" s="686"/>
      <c r="CB22" s="695"/>
      <c r="CD22" s="667" t="s">
        <v>278</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2">
      <c r="B23" s="682" t="s">
        <v>279</v>
      </c>
      <c r="C23" s="683"/>
      <c r="D23" s="683"/>
      <c r="E23" s="683"/>
      <c r="F23" s="683"/>
      <c r="G23" s="683"/>
      <c r="H23" s="683"/>
      <c r="I23" s="683"/>
      <c r="J23" s="683"/>
      <c r="K23" s="683"/>
      <c r="L23" s="683"/>
      <c r="M23" s="683"/>
      <c r="N23" s="683"/>
      <c r="O23" s="683"/>
      <c r="P23" s="683"/>
      <c r="Q23" s="684"/>
      <c r="R23" s="685">
        <v>1418671</v>
      </c>
      <c r="S23" s="686"/>
      <c r="T23" s="686"/>
      <c r="U23" s="686"/>
      <c r="V23" s="686"/>
      <c r="W23" s="686"/>
      <c r="X23" s="686"/>
      <c r="Y23" s="687"/>
      <c r="Z23" s="688">
        <v>8.9</v>
      </c>
      <c r="AA23" s="688"/>
      <c r="AB23" s="688"/>
      <c r="AC23" s="688"/>
      <c r="AD23" s="689">
        <v>1418671</v>
      </c>
      <c r="AE23" s="689"/>
      <c r="AF23" s="689"/>
      <c r="AG23" s="689"/>
      <c r="AH23" s="689"/>
      <c r="AI23" s="689"/>
      <c r="AJ23" s="689"/>
      <c r="AK23" s="689"/>
      <c r="AL23" s="690">
        <v>19.600000000000001</v>
      </c>
      <c r="AM23" s="691"/>
      <c r="AN23" s="691"/>
      <c r="AO23" s="692"/>
      <c r="AP23" s="704" t="s">
        <v>280</v>
      </c>
      <c r="AQ23" s="705"/>
      <c r="AR23" s="705"/>
      <c r="AS23" s="705"/>
      <c r="AT23" s="705"/>
      <c r="AU23" s="705"/>
      <c r="AV23" s="705"/>
      <c r="AW23" s="705"/>
      <c r="AX23" s="705"/>
      <c r="AY23" s="705"/>
      <c r="AZ23" s="705"/>
      <c r="BA23" s="705"/>
      <c r="BB23" s="705"/>
      <c r="BC23" s="705"/>
      <c r="BD23" s="705"/>
      <c r="BE23" s="705"/>
      <c r="BF23" s="706"/>
      <c r="BG23" s="685">
        <v>100807</v>
      </c>
      <c r="BH23" s="686"/>
      <c r="BI23" s="686"/>
      <c r="BJ23" s="686"/>
      <c r="BK23" s="686"/>
      <c r="BL23" s="686"/>
      <c r="BM23" s="686"/>
      <c r="BN23" s="687"/>
      <c r="BO23" s="688">
        <v>2.1</v>
      </c>
      <c r="BP23" s="688"/>
      <c r="BQ23" s="688"/>
      <c r="BR23" s="688"/>
      <c r="BS23" s="694" t="s">
        <v>137</v>
      </c>
      <c r="BT23" s="686"/>
      <c r="BU23" s="686"/>
      <c r="BV23" s="686"/>
      <c r="BW23" s="686"/>
      <c r="BX23" s="686"/>
      <c r="BY23" s="686"/>
      <c r="BZ23" s="686"/>
      <c r="CA23" s="686"/>
      <c r="CB23" s="695"/>
      <c r="CD23" s="667" t="s">
        <v>219</v>
      </c>
      <c r="CE23" s="668"/>
      <c r="CF23" s="668"/>
      <c r="CG23" s="668"/>
      <c r="CH23" s="668"/>
      <c r="CI23" s="668"/>
      <c r="CJ23" s="668"/>
      <c r="CK23" s="668"/>
      <c r="CL23" s="668"/>
      <c r="CM23" s="668"/>
      <c r="CN23" s="668"/>
      <c r="CO23" s="668"/>
      <c r="CP23" s="668"/>
      <c r="CQ23" s="669"/>
      <c r="CR23" s="667" t="s">
        <v>281</v>
      </c>
      <c r="CS23" s="668"/>
      <c r="CT23" s="668"/>
      <c r="CU23" s="668"/>
      <c r="CV23" s="668"/>
      <c r="CW23" s="668"/>
      <c r="CX23" s="668"/>
      <c r="CY23" s="669"/>
      <c r="CZ23" s="667" t="s">
        <v>282</v>
      </c>
      <c r="DA23" s="668"/>
      <c r="DB23" s="668"/>
      <c r="DC23" s="669"/>
      <c r="DD23" s="667" t="s">
        <v>283</v>
      </c>
      <c r="DE23" s="668"/>
      <c r="DF23" s="668"/>
      <c r="DG23" s="668"/>
      <c r="DH23" s="668"/>
      <c r="DI23" s="668"/>
      <c r="DJ23" s="668"/>
      <c r="DK23" s="669"/>
      <c r="DL23" s="716" t="s">
        <v>284</v>
      </c>
      <c r="DM23" s="717"/>
      <c r="DN23" s="717"/>
      <c r="DO23" s="717"/>
      <c r="DP23" s="717"/>
      <c r="DQ23" s="717"/>
      <c r="DR23" s="717"/>
      <c r="DS23" s="717"/>
      <c r="DT23" s="717"/>
      <c r="DU23" s="717"/>
      <c r="DV23" s="718"/>
      <c r="DW23" s="667" t="s">
        <v>285</v>
      </c>
      <c r="DX23" s="668"/>
      <c r="DY23" s="668"/>
      <c r="DZ23" s="668"/>
      <c r="EA23" s="668"/>
      <c r="EB23" s="668"/>
      <c r="EC23" s="669"/>
    </row>
    <row r="24" spans="2:133" ht="11.25" customHeight="1" x14ac:dyDescent="0.2">
      <c r="B24" s="682" t="s">
        <v>286</v>
      </c>
      <c r="C24" s="683"/>
      <c r="D24" s="683"/>
      <c r="E24" s="683"/>
      <c r="F24" s="683"/>
      <c r="G24" s="683"/>
      <c r="H24" s="683"/>
      <c r="I24" s="683"/>
      <c r="J24" s="683"/>
      <c r="K24" s="683"/>
      <c r="L24" s="683"/>
      <c r="M24" s="683"/>
      <c r="N24" s="683"/>
      <c r="O24" s="683"/>
      <c r="P24" s="683"/>
      <c r="Q24" s="684"/>
      <c r="R24" s="685">
        <v>156399</v>
      </c>
      <c r="S24" s="686"/>
      <c r="T24" s="686"/>
      <c r="U24" s="686"/>
      <c r="V24" s="686"/>
      <c r="W24" s="686"/>
      <c r="X24" s="686"/>
      <c r="Y24" s="687"/>
      <c r="Z24" s="688">
        <v>1</v>
      </c>
      <c r="AA24" s="688"/>
      <c r="AB24" s="688"/>
      <c r="AC24" s="688"/>
      <c r="AD24" s="689" t="s">
        <v>137</v>
      </c>
      <c r="AE24" s="689"/>
      <c r="AF24" s="689"/>
      <c r="AG24" s="689"/>
      <c r="AH24" s="689"/>
      <c r="AI24" s="689"/>
      <c r="AJ24" s="689"/>
      <c r="AK24" s="689"/>
      <c r="AL24" s="690" t="s">
        <v>137</v>
      </c>
      <c r="AM24" s="691"/>
      <c r="AN24" s="691"/>
      <c r="AO24" s="692"/>
      <c r="AP24" s="704" t="s">
        <v>287</v>
      </c>
      <c r="AQ24" s="705"/>
      <c r="AR24" s="705"/>
      <c r="AS24" s="705"/>
      <c r="AT24" s="705"/>
      <c r="AU24" s="705"/>
      <c r="AV24" s="705"/>
      <c r="AW24" s="705"/>
      <c r="AX24" s="705"/>
      <c r="AY24" s="705"/>
      <c r="AZ24" s="705"/>
      <c r="BA24" s="705"/>
      <c r="BB24" s="705"/>
      <c r="BC24" s="705"/>
      <c r="BD24" s="705"/>
      <c r="BE24" s="705"/>
      <c r="BF24" s="706"/>
      <c r="BG24" s="685" t="s">
        <v>137</v>
      </c>
      <c r="BH24" s="686"/>
      <c r="BI24" s="686"/>
      <c r="BJ24" s="686"/>
      <c r="BK24" s="686"/>
      <c r="BL24" s="686"/>
      <c r="BM24" s="686"/>
      <c r="BN24" s="687"/>
      <c r="BO24" s="688" t="s">
        <v>231</v>
      </c>
      <c r="BP24" s="688"/>
      <c r="BQ24" s="688"/>
      <c r="BR24" s="688"/>
      <c r="BS24" s="694" t="s">
        <v>137</v>
      </c>
      <c r="BT24" s="686"/>
      <c r="BU24" s="686"/>
      <c r="BV24" s="686"/>
      <c r="BW24" s="686"/>
      <c r="BX24" s="686"/>
      <c r="BY24" s="686"/>
      <c r="BZ24" s="686"/>
      <c r="CA24" s="686"/>
      <c r="CB24" s="695"/>
      <c r="CD24" s="696" t="s">
        <v>288</v>
      </c>
      <c r="CE24" s="697"/>
      <c r="CF24" s="697"/>
      <c r="CG24" s="697"/>
      <c r="CH24" s="697"/>
      <c r="CI24" s="697"/>
      <c r="CJ24" s="697"/>
      <c r="CK24" s="697"/>
      <c r="CL24" s="697"/>
      <c r="CM24" s="697"/>
      <c r="CN24" s="697"/>
      <c r="CO24" s="697"/>
      <c r="CP24" s="697"/>
      <c r="CQ24" s="698"/>
      <c r="CR24" s="674">
        <v>5232659</v>
      </c>
      <c r="CS24" s="675"/>
      <c r="CT24" s="675"/>
      <c r="CU24" s="675"/>
      <c r="CV24" s="675"/>
      <c r="CW24" s="675"/>
      <c r="CX24" s="675"/>
      <c r="CY24" s="676"/>
      <c r="CZ24" s="679">
        <v>34.9</v>
      </c>
      <c r="DA24" s="680"/>
      <c r="DB24" s="680"/>
      <c r="DC24" s="699"/>
      <c r="DD24" s="724">
        <v>3490405</v>
      </c>
      <c r="DE24" s="675"/>
      <c r="DF24" s="675"/>
      <c r="DG24" s="675"/>
      <c r="DH24" s="675"/>
      <c r="DI24" s="675"/>
      <c r="DJ24" s="675"/>
      <c r="DK24" s="676"/>
      <c r="DL24" s="724">
        <v>3436004</v>
      </c>
      <c r="DM24" s="675"/>
      <c r="DN24" s="675"/>
      <c r="DO24" s="675"/>
      <c r="DP24" s="675"/>
      <c r="DQ24" s="675"/>
      <c r="DR24" s="675"/>
      <c r="DS24" s="675"/>
      <c r="DT24" s="675"/>
      <c r="DU24" s="675"/>
      <c r="DV24" s="676"/>
      <c r="DW24" s="679">
        <v>44.7</v>
      </c>
      <c r="DX24" s="680"/>
      <c r="DY24" s="680"/>
      <c r="DZ24" s="680"/>
      <c r="EA24" s="680"/>
      <c r="EB24" s="680"/>
      <c r="EC24" s="681"/>
    </row>
    <row r="25" spans="2:133" ht="11.25" customHeight="1" x14ac:dyDescent="0.2">
      <c r="B25" s="682" t="s">
        <v>289</v>
      </c>
      <c r="C25" s="683"/>
      <c r="D25" s="683"/>
      <c r="E25" s="683"/>
      <c r="F25" s="683"/>
      <c r="G25" s="683"/>
      <c r="H25" s="683"/>
      <c r="I25" s="683"/>
      <c r="J25" s="683"/>
      <c r="K25" s="683"/>
      <c r="L25" s="683"/>
      <c r="M25" s="683"/>
      <c r="N25" s="683"/>
      <c r="O25" s="683"/>
      <c r="P25" s="683"/>
      <c r="Q25" s="684"/>
      <c r="R25" s="685" t="s">
        <v>137</v>
      </c>
      <c r="S25" s="686"/>
      <c r="T25" s="686"/>
      <c r="U25" s="686"/>
      <c r="V25" s="686"/>
      <c r="W25" s="686"/>
      <c r="X25" s="686"/>
      <c r="Y25" s="687"/>
      <c r="Z25" s="688" t="s">
        <v>137</v>
      </c>
      <c r="AA25" s="688"/>
      <c r="AB25" s="688"/>
      <c r="AC25" s="688"/>
      <c r="AD25" s="689" t="s">
        <v>137</v>
      </c>
      <c r="AE25" s="689"/>
      <c r="AF25" s="689"/>
      <c r="AG25" s="689"/>
      <c r="AH25" s="689"/>
      <c r="AI25" s="689"/>
      <c r="AJ25" s="689"/>
      <c r="AK25" s="689"/>
      <c r="AL25" s="690" t="s">
        <v>137</v>
      </c>
      <c r="AM25" s="691"/>
      <c r="AN25" s="691"/>
      <c r="AO25" s="692"/>
      <c r="AP25" s="704" t="s">
        <v>290</v>
      </c>
      <c r="AQ25" s="705"/>
      <c r="AR25" s="705"/>
      <c r="AS25" s="705"/>
      <c r="AT25" s="705"/>
      <c r="AU25" s="705"/>
      <c r="AV25" s="705"/>
      <c r="AW25" s="705"/>
      <c r="AX25" s="705"/>
      <c r="AY25" s="705"/>
      <c r="AZ25" s="705"/>
      <c r="BA25" s="705"/>
      <c r="BB25" s="705"/>
      <c r="BC25" s="705"/>
      <c r="BD25" s="705"/>
      <c r="BE25" s="705"/>
      <c r="BF25" s="706"/>
      <c r="BG25" s="685" t="s">
        <v>231</v>
      </c>
      <c r="BH25" s="686"/>
      <c r="BI25" s="686"/>
      <c r="BJ25" s="686"/>
      <c r="BK25" s="686"/>
      <c r="BL25" s="686"/>
      <c r="BM25" s="686"/>
      <c r="BN25" s="687"/>
      <c r="BO25" s="688" t="s">
        <v>137</v>
      </c>
      <c r="BP25" s="688"/>
      <c r="BQ25" s="688"/>
      <c r="BR25" s="688"/>
      <c r="BS25" s="694" t="s">
        <v>137</v>
      </c>
      <c r="BT25" s="686"/>
      <c r="BU25" s="686"/>
      <c r="BV25" s="686"/>
      <c r="BW25" s="686"/>
      <c r="BX25" s="686"/>
      <c r="BY25" s="686"/>
      <c r="BZ25" s="686"/>
      <c r="CA25" s="686"/>
      <c r="CB25" s="695"/>
      <c r="CD25" s="700" t="s">
        <v>291</v>
      </c>
      <c r="CE25" s="701"/>
      <c r="CF25" s="701"/>
      <c r="CG25" s="701"/>
      <c r="CH25" s="701"/>
      <c r="CI25" s="701"/>
      <c r="CJ25" s="701"/>
      <c r="CK25" s="701"/>
      <c r="CL25" s="701"/>
      <c r="CM25" s="701"/>
      <c r="CN25" s="701"/>
      <c r="CO25" s="701"/>
      <c r="CP25" s="701"/>
      <c r="CQ25" s="702"/>
      <c r="CR25" s="685">
        <v>2139351</v>
      </c>
      <c r="CS25" s="721"/>
      <c r="CT25" s="721"/>
      <c r="CU25" s="721"/>
      <c r="CV25" s="721"/>
      <c r="CW25" s="721"/>
      <c r="CX25" s="721"/>
      <c r="CY25" s="722"/>
      <c r="CZ25" s="690">
        <v>14.3</v>
      </c>
      <c r="DA25" s="719"/>
      <c r="DB25" s="719"/>
      <c r="DC25" s="723"/>
      <c r="DD25" s="694">
        <v>1909858</v>
      </c>
      <c r="DE25" s="721"/>
      <c r="DF25" s="721"/>
      <c r="DG25" s="721"/>
      <c r="DH25" s="721"/>
      <c r="DI25" s="721"/>
      <c r="DJ25" s="721"/>
      <c r="DK25" s="722"/>
      <c r="DL25" s="694">
        <v>1904703</v>
      </c>
      <c r="DM25" s="721"/>
      <c r="DN25" s="721"/>
      <c r="DO25" s="721"/>
      <c r="DP25" s="721"/>
      <c r="DQ25" s="721"/>
      <c r="DR25" s="721"/>
      <c r="DS25" s="721"/>
      <c r="DT25" s="721"/>
      <c r="DU25" s="721"/>
      <c r="DV25" s="722"/>
      <c r="DW25" s="690">
        <v>24.8</v>
      </c>
      <c r="DX25" s="719"/>
      <c r="DY25" s="719"/>
      <c r="DZ25" s="719"/>
      <c r="EA25" s="719"/>
      <c r="EB25" s="719"/>
      <c r="EC25" s="720"/>
    </row>
    <row r="26" spans="2:133" ht="11.25" customHeight="1" x14ac:dyDescent="0.2">
      <c r="B26" s="682" t="s">
        <v>292</v>
      </c>
      <c r="C26" s="683"/>
      <c r="D26" s="683"/>
      <c r="E26" s="683"/>
      <c r="F26" s="683"/>
      <c r="G26" s="683"/>
      <c r="H26" s="683"/>
      <c r="I26" s="683"/>
      <c r="J26" s="683"/>
      <c r="K26" s="683"/>
      <c r="L26" s="683"/>
      <c r="M26" s="683"/>
      <c r="N26" s="683"/>
      <c r="O26" s="683"/>
      <c r="P26" s="683"/>
      <c r="Q26" s="684"/>
      <c r="R26" s="685">
        <v>7476392</v>
      </c>
      <c r="S26" s="686"/>
      <c r="T26" s="686"/>
      <c r="U26" s="686"/>
      <c r="V26" s="686"/>
      <c r="W26" s="686"/>
      <c r="X26" s="686"/>
      <c r="Y26" s="687"/>
      <c r="Z26" s="688">
        <v>47</v>
      </c>
      <c r="AA26" s="688"/>
      <c r="AB26" s="688"/>
      <c r="AC26" s="688"/>
      <c r="AD26" s="689">
        <v>7219186</v>
      </c>
      <c r="AE26" s="689"/>
      <c r="AF26" s="689"/>
      <c r="AG26" s="689"/>
      <c r="AH26" s="689"/>
      <c r="AI26" s="689"/>
      <c r="AJ26" s="689"/>
      <c r="AK26" s="689"/>
      <c r="AL26" s="690">
        <v>99.8</v>
      </c>
      <c r="AM26" s="691"/>
      <c r="AN26" s="691"/>
      <c r="AO26" s="692"/>
      <c r="AP26" s="704" t="s">
        <v>293</v>
      </c>
      <c r="AQ26" s="734"/>
      <c r="AR26" s="734"/>
      <c r="AS26" s="734"/>
      <c r="AT26" s="734"/>
      <c r="AU26" s="734"/>
      <c r="AV26" s="734"/>
      <c r="AW26" s="734"/>
      <c r="AX26" s="734"/>
      <c r="AY26" s="734"/>
      <c r="AZ26" s="734"/>
      <c r="BA26" s="734"/>
      <c r="BB26" s="734"/>
      <c r="BC26" s="734"/>
      <c r="BD26" s="734"/>
      <c r="BE26" s="734"/>
      <c r="BF26" s="706"/>
      <c r="BG26" s="685" t="s">
        <v>137</v>
      </c>
      <c r="BH26" s="686"/>
      <c r="BI26" s="686"/>
      <c r="BJ26" s="686"/>
      <c r="BK26" s="686"/>
      <c r="BL26" s="686"/>
      <c r="BM26" s="686"/>
      <c r="BN26" s="687"/>
      <c r="BO26" s="688" t="s">
        <v>231</v>
      </c>
      <c r="BP26" s="688"/>
      <c r="BQ26" s="688"/>
      <c r="BR26" s="688"/>
      <c r="BS26" s="694" t="s">
        <v>231</v>
      </c>
      <c r="BT26" s="686"/>
      <c r="BU26" s="686"/>
      <c r="BV26" s="686"/>
      <c r="BW26" s="686"/>
      <c r="BX26" s="686"/>
      <c r="BY26" s="686"/>
      <c r="BZ26" s="686"/>
      <c r="CA26" s="686"/>
      <c r="CB26" s="695"/>
      <c r="CD26" s="700" t="s">
        <v>294</v>
      </c>
      <c r="CE26" s="701"/>
      <c r="CF26" s="701"/>
      <c r="CG26" s="701"/>
      <c r="CH26" s="701"/>
      <c r="CI26" s="701"/>
      <c r="CJ26" s="701"/>
      <c r="CK26" s="701"/>
      <c r="CL26" s="701"/>
      <c r="CM26" s="701"/>
      <c r="CN26" s="701"/>
      <c r="CO26" s="701"/>
      <c r="CP26" s="701"/>
      <c r="CQ26" s="702"/>
      <c r="CR26" s="685">
        <v>1322957</v>
      </c>
      <c r="CS26" s="686"/>
      <c r="CT26" s="686"/>
      <c r="CU26" s="686"/>
      <c r="CV26" s="686"/>
      <c r="CW26" s="686"/>
      <c r="CX26" s="686"/>
      <c r="CY26" s="687"/>
      <c r="CZ26" s="690">
        <v>8.8000000000000007</v>
      </c>
      <c r="DA26" s="719"/>
      <c r="DB26" s="719"/>
      <c r="DC26" s="723"/>
      <c r="DD26" s="694">
        <v>1152602</v>
      </c>
      <c r="DE26" s="686"/>
      <c r="DF26" s="686"/>
      <c r="DG26" s="686"/>
      <c r="DH26" s="686"/>
      <c r="DI26" s="686"/>
      <c r="DJ26" s="686"/>
      <c r="DK26" s="687"/>
      <c r="DL26" s="694" t="s">
        <v>137</v>
      </c>
      <c r="DM26" s="686"/>
      <c r="DN26" s="686"/>
      <c r="DO26" s="686"/>
      <c r="DP26" s="686"/>
      <c r="DQ26" s="686"/>
      <c r="DR26" s="686"/>
      <c r="DS26" s="686"/>
      <c r="DT26" s="686"/>
      <c r="DU26" s="686"/>
      <c r="DV26" s="687"/>
      <c r="DW26" s="690" t="s">
        <v>137</v>
      </c>
      <c r="DX26" s="719"/>
      <c r="DY26" s="719"/>
      <c r="DZ26" s="719"/>
      <c r="EA26" s="719"/>
      <c r="EB26" s="719"/>
      <c r="EC26" s="720"/>
    </row>
    <row r="27" spans="2:133" ht="11.25" customHeight="1" x14ac:dyDescent="0.2">
      <c r="B27" s="682" t="s">
        <v>295</v>
      </c>
      <c r="C27" s="683"/>
      <c r="D27" s="683"/>
      <c r="E27" s="683"/>
      <c r="F27" s="683"/>
      <c r="G27" s="683"/>
      <c r="H27" s="683"/>
      <c r="I27" s="683"/>
      <c r="J27" s="683"/>
      <c r="K27" s="683"/>
      <c r="L27" s="683"/>
      <c r="M27" s="683"/>
      <c r="N27" s="683"/>
      <c r="O27" s="683"/>
      <c r="P27" s="683"/>
      <c r="Q27" s="684"/>
      <c r="R27" s="685">
        <v>5689</v>
      </c>
      <c r="S27" s="686"/>
      <c r="T27" s="686"/>
      <c r="U27" s="686"/>
      <c r="V27" s="686"/>
      <c r="W27" s="686"/>
      <c r="X27" s="686"/>
      <c r="Y27" s="687"/>
      <c r="Z27" s="688">
        <v>0</v>
      </c>
      <c r="AA27" s="688"/>
      <c r="AB27" s="688"/>
      <c r="AC27" s="688"/>
      <c r="AD27" s="689">
        <v>5689</v>
      </c>
      <c r="AE27" s="689"/>
      <c r="AF27" s="689"/>
      <c r="AG27" s="689"/>
      <c r="AH27" s="689"/>
      <c r="AI27" s="689"/>
      <c r="AJ27" s="689"/>
      <c r="AK27" s="689"/>
      <c r="AL27" s="690">
        <v>0.1</v>
      </c>
      <c r="AM27" s="691"/>
      <c r="AN27" s="691"/>
      <c r="AO27" s="692"/>
      <c r="AP27" s="682" t="s">
        <v>296</v>
      </c>
      <c r="AQ27" s="683"/>
      <c r="AR27" s="683"/>
      <c r="AS27" s="683"/>
      <c r="AT27" s="683"/>
      <c r="AU27" s="683"/>
      <c r="AV27" s="683"/>
      <c r="AW27" s="683"/>
      <c r="AX27" s="683"/>
      <c r="AY27" s="683"/>
      <c r="AZ27" s="683"/>
      <c r="BA27" s="683"/>
      <c r="BB27" s="683"/>
      <c r="BC27" s="683"/>
      <c r="BD27" s="683"/>
      <c r="BE27" s="683"/>
      <c r="BF27" s="684"/>
      <c r="BG27" s="685">
        <v>4827584</v>
      </c>
      <c r="BH27" s="686"/>
      <c r="BI27" s="686"/>
      <c r="BJ27" s="686"/>
      <c r="BK27" s="686"/>
      <c r="BL27" s="686"/>
      <c r="BM27" s="686"/>
      <c r="BN27" s="687"/>
      <c r="BO27" s="688">
        <v>100</v>
      </c>
      <c r="BP27" s="688"/>
      <c r="BQ27" s="688"/>
      <c r="BR27" s="688"/>
      <c r="BS27" s="694">
        <v>76665</v>
      </c>
      <c r="BT27" s="686"/>
      <c r="BU27" s="686"/>
      <c r="BV27" s="686"/>
      <c r="BW27" s="686"/>
      <c r="BX27" s="686"/>
      <c r="BY27" s="686"/>
      <c r="BZ27" s="686"/>
      <c r="CA27" s="686"/>
      <c r="CB27" s="695"/>
      <c r="CD27" s="700" t="s">
        <v>297</v>
      </c>
      <c r="CE27" s="701"/>
      <c r="CF27" s="701"/>
      <c r="CG27" s="701"/>
      <c r="CH27" s="701"/>
      <c r="CI27" s="701"/>
      <c r="CJ27" s="701"/>
      <c r="CK27" s="701"/>
      <c r="CL27" s="701"/>
      <c r="CM27" s="701"/>
      <c r="CN27" s="701"/>
      <c r="CO27" s="701"/>
      <c r="CP27" s="701"/>
      <c r="CQ27" s="702"/>
      <c r="CR27" s="685">
        <v>2197317</v>
      </c>
      <c r="CS27" s="721"/>
      <c r="CT27" s="721"/>
      <c r="CU27" s="721"/>
      <c r="CV27" s="721"/>
      <c r="CW27" s="721"/>
      <c r="CX27" s="721"/>
      <c r="CY27" s="722"/>
      <c r="CZ27" s="690">
        <v>14.6</v>
      </c>
      <c r="DA27" s="719"/>
      <c r="DB27" s="719"/>
      <c r="DC27" s="723"/>
      <c r="DD27" s="694">
        <v>684556</v>
      </c>
      <c r="DE27" s="721"/>
      <c r="DF27" s="721"/>
      <c r="DG27" s="721"/>
      <c r="DH27" s="721"/>
      <c r="DI27" s="721"/>
      <c r="DJ27" s="721"/>
      <c r="DK27" s="722"/>
      <c r="DL27" s="694">
        <v>635310</v>
      </c>
      <c r="DM27" s="721"/>
      <c r="DN27" s="721"/>
      <c r="DO27" s="721"/>
      <c r="DP27" s="721"/>
      <c r="DQ27" s="721"/>
      <c r="DR27" s="721"/>
      <c r="DS27" s="721"/>
      <c r="DT27" s="721"/>
      <c r="DU27" s="721"/>
      <c r="DV27" s="722"/>
      <c r="DW27" s="690">
        <v>8.3000000000000007</v>
      </c>
      <c r="DX27" s="719"/>
      <c r="DY27" s="719"/>
      <c r="DZ27" s="719"/>
      <c r="EA27" s="719"/>
      <c r="EB27" s="719"/>
      <c r="EC27" s="720"/>
    </row>
    <row r="28" spans="2:133" ht="11.25" customHeight="1" x14ac:dyDescent="0.2">
      <c r="B28" s="682" t="s">
        <v>298</v>
      </c>
      <c r="C28" s="683"/>
      <c r="D28" s="683"/>
      <c r="E28" s="683"/>
      <c r="F28" s="683"/>
      <c r="G28" s="683"/>
      <c r="H28" s="683"/>
      <c r="I28" s="683"/>
      <c r="J28" s="683"/>
      <c r="K28" s="683"/>
      <c r="L28" s="683"/>
      <c r="M28" s="683"/>
      <c r="N28" s="683"/>
      <c r="O28" s="683"/>
      <c r="P28" s="683"/>
      <c r="Q28" s="684"/>
      <c r="R28" s="685">
        <v>6890</v>
      </c>
      <c r="S28" s="686"/>
      <c r="T28" s="686"/>
      <c r="U28" s="686"/>
      <c r="V28" s="686"/>
      <c r="W28" s="686"/>
      <c r="X28" s="686"/>
      <c r="Y28" s="687"/>
      <c r="Z28" s="688">
        <v>0</v>
      </c>
      <c r="AA28" s="688"/>
      <c r="AB28" s="688"/>
      <c r="AC28" s="688"/>
      <c r="AD28" s="689" t="s">
        <v>137</v>
      </c>
      <c r="AE28" s="689"/>
      <c r="AF28" s="689"/>
      <c r="AG28" s="689"/>
      <c r="AH28" s="689"/>
      <c r="AI28" s="689"/>
      <c r="AJ28" s="689"/>
      <c r="AK28" s="689"/>
      <c r="AL28" s="690" t="s">
        <v>231</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299</v>
      </c>
      <c r="CE28" s="701"/>
      <c r="CF28" s="701"/>
      <c r="CG28" s="701"/>
      <c r="CH28" s="701"/>
      <c r="CI28" s="701"/>
      <c r="CJ28" s="701"/>
      <c r="CK28" s="701"/>
      <c r="CL28" s="701"/>
      <c r="CM28" s="701"/>
      <c r="CN28" s="701"/>
      <c r="CO28" s="701"/>
      <c r="CP28" s="701"/>
      <c r="CQ28" s="702"/>
      <c r="CR28" s="685">
        <v>895991</v>
      </c>
      <c r="CS28" s="686"/>
      <c r="CT28" s="686"/>
      <c r="CU28" s="686"/>
      <c r="CV28" s="686"/>
      <c r="CW28" s="686"/>
      <c r="CX28" s="686"/>
      <c r="CY28" s="687"/>
      <c r="CZ28" s="690">
        <v>6</v>
      </c>
      <c r="DA28" s="719"/>
      <c r="DB28" s="719"/>
      <c r="DC28" s="723"/>
      <c r="DD28" s="694">
        <v>895991</v>
      </c>
      <c r="DE28" s="686"/>
      <c r="DF28" s="686"/>
      <c r="DG28" s="686"/>
      <c r="DH28" s="686"/>
      <c r="DI28" s="686"/>
      <c r="DJ28" s="686"/>
      <c r="DK28" s="687"/>
      <c r="DL28" s="694">
        <v>895991</v>
      </c>
      <c r="DM28" s="686"/>
      <c r="DN28" s="686"/>
      <c r="DO28" s="686"/>
      <c r="DP28" s="686"/>
      <c r="DQ28" s="686"/>
      <c r="DR28" s="686"/>
      <c r="DS28" s="686"/>
      <c r="DT28" s="686"/>
      <c r="DU28" s="686"/>
      <c r="DV28" s="687"/>
      <c r="DW28" s="690">
        <v>11.7</v>
      </c>
      <c r="DX28" s="719"/>
      <c r="DY28" s="719"/>
      <c r="DZ28" s="719"/>
      <c r="EA28" s="719"/>
      <c r="EB28" s="719"/>
      <c r="EC28" s="720"/>
    </row>
    <row r="29" spans="2:133" ht="11.25" customHeight="1" x14ac:dyDescent="0.2">
      <c r="B29" s="682" t="s">
        <v>300</v>
      </c>
      <c r="C29" s="683"/>
      <c r="D29" s="683"/>
      <c r="E29" s="683"/>
      <c r="F29" s="683"/>
      <c r="G29" s="683"/>
      <c r="H29" s="683"/>
      <c r="I29" s="683"/>
      <c r="J29" s="683"/>
      <c r="K29" s="683"/>
      <c r="L29" s="683"/>
      <c r="M29" s="683"/>
      <c r="N29" s="683"/>
      <c r="O29" s="683"/>
      <c r="P29" s="683"/>
      <c r="Q29" s="684"/>
      <c r="R29" s="685">
        <v>126936</v>
      </c>
      <c r="S29" s="686"/>
      <c r="T29" s="686"/>
      <c r="U29" s="686"/>
      <c r="V29" s="686"/>
      <c r="W29" s="686"/>
      <c r="X29" s="686"/>
      <c r="Y29" s="687"/>
      <c r="Z29" s="688">
        <v>0.8</v>
      </c>
      <c r="AA29" s="688"/>
      <c r="AB29" s="688"/>
      <c r="AC29" s="688"/>
      <c r="AD29" s="689">
        <v>3096</v>
      </c>
      <c r="AE29" s="689"/>
      <c r="AF29" s="689"/>
      <c r="AG29" s="689"/>
      <c r="AH29" s="689"/>
      <c r="AI29" s="689"/>
      <c r="AJ29" s="689"/>
      <c r="AK29" s="689"/>
      <c r="AL29" s="690">
        <v>0</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301</v>
      </c>
      <c r="CE29" s="726"/>
      <c r="CF29" s="700" t="s">
        <v>302</v>
      </c>
      <c r="CG29" s="701"/>
      <c r="CH29" s="701"/>
      <c r="CI29" s="701"/>
      <c r="CJ29" s="701"/>
      <c r="CK29" s="701"/>
      <c r="CL29" s="701"/>
      <c r="CM29" s="701"/>
      <c r="CN29" s="701"/>
      <c r="CO29" s="701"/>
      <c r="CP29" s="701"/>
      <c r="CQ29" s="702"/>
      <c r="CR29" s="685">
        <v>895991</v>
      </c>
      <c r="CS29" s="721"/>
      <c r="CT29" s="721"/>
      <c r="CU29" s="721"/>
      <c r="CV29" s="721"/>
      <c r="CW29" s="721"/>
      <c r="CX29" s="721"/>
      <c r="CY29" s="722"/>
      <c r="CZ29" s="690">
        <v>6</v>
      </c>
      <c r="DA29" s="719"/>
      <c r="DB29" s="719"/>
      <c r="DC29" s="723"/>
      <c r="DD29" s="694">
        <v>895991</v>
      </c>
      <c r="DE29" s="721"/>
      <c r="DF29" s="721"/>
      <c r="DG29" s="721"/>
      <c r="DH29" s="721"/>
      <c r="DI29" s="721"/>
      <c r="DJ29" s="721"/>
      <c r="DK29" s="722"/>
      <c r="DL29" s="694">
        <v>895991</v>
      </c>
      <c r="DM29" s="721"/>
      <c r="DN29" s="721"/>
      <c r="DO29" s="721"/>
      <c r="DP29" s="721"/>
      <c r="DQ29" s="721"/>
      <c r="DR29" s="721"/>
      <c r="DS29" s="721"/>
      <c r="DT29" s="721"/>
      <c r="DU29" s="721"/>
      <c r="DV29" s="722"/>
      <c r="DW29" s="690">
        <v>11.7</v>
      </c>
      <c r="DX29" s="719"/>
      <c r="DY29" s="719"/>
      <c r="DZ29" s="719"/>
      <c r="EA29" s="719"/>
      <c r="EB29" s="719"/>
      <c r="EC29" s="720"/>
    </row>
    <row r="30" spans="2:133" ht="11.25" customHeight="1" x14ac:dyDescent="0.2">
      <c r="B30" s="682" t="s">
        <v>303</v>
      </c>
      <c r="C30" s="683"/>
      <c r="D30" s="683"/>
      <c r="E30" s="683"/>
      <c r="F30" s="683"/>
      <c r="G30" s="683"/>
      <c r="H30" s="683"/>
      <c r="I30" s="683"/>
      <c r="J30" s="683"/>
      <c r="K30" s="683"/>
      <c r="L30" s="683"/>
      <c r="M30" s="683"/>
      <c r="N30" s="683"/>
      <c r="O30" s="683"/>
      <c r="P30" s="683"/>
      <c r="Q30" s="684"/>
      <c r="R30" s="685">
        <v>67357</v>
      </c>
      <c r="S30" s="686"/>
      <c r="T30" s="686"/>
      <c r="U30" s="686"/>
      <c r="V30" s="686"/>
      <c r="W30" s="686"/>
      <c r="X30" s="686"/>
      <c r="Y30" s="687"/>
      <c r="Z30" s="688">
        <v>0.4</v>
      </c>
      <c r="AA30" s="688"/>
      <c r="AB30" s="688"/>
      <c r="AC30" s="688"/>
      <c r="AD30" s="689" t="s">
        <v>137</v>
      </c>
      <c r="AE30" s="689"/>
      <c r="AF30" s="689"/>
      <c r="AG30" s="689"/>
      <c r="AH30" s="689"/>
      <c r="AI30" s="689"/>
      <c r="AJ30" s="689"/>
      <c r="AK30" s="689"/>
      <c r="AL30" s="690" t="s">
        <v>137</v>
      </c>
      <c r="AM30" s="691"/>
      <c r="AN30" s="691"/>
      <c r="AO30" s="692"/>
      <c r="AP30" s="664" t="s">
        <v>219</v>
      </c>
      <c r="AQ30" s="665"/>
      <c r="AR30" s="665"/>
      <c r="AS30" s="665"/>
      <c r="AT30" s="665"/>
      <c r="AU30" s="665"/>
      <c r="AV30" s="665"/>
      <c r="AW30" s="665"/>
      <c r="AX30" s="665"/>
      <c r="AY30" s="665"/>
      <c r="AZ30" s="665"/>
      <c r="BA30" s="665"/>
      <c r="BB30" s="665"/>
      <c r="BC30" s="665"/>
      <c r="BD30" s="665"/>
      <c r="BE30" s="665"/>
      <c r="BF30" s="666"/>
      <c r="BG30" s="664" t="s">
        <v>304</v>
      </c>
      <c r="BH30" s="738"/>
      <c r="BI30" s="738"/>
      <c r="BJ30" s="738"/>
      <c r="BK30" s="738"/>
      <c r="BL30" s="738"/>
      <c r="BM30" s="738"/>
      <c r="BN30" s="738"/>
      <c r="BO30" s="738"/>
      <c r="BP30" s="738"/>
      <c r="BQ30" s="739"/>
      <c r="BR30" s="664" t="s">
        <v>305</v>
      </c>
      <c r="BS30" s="738"/>
      <c r="BT30" s="738"/>
      <c r="BU30" s="738"/>
      <c r="BV30" s="738"/>
      <c r="BW30" s="738"/>
      <c r="BX30" s="738"/>
      <c r="BY30" s="738"/>
      <c r="BZ30" s="738"/>
      <c r="CA30" s="738"/>
      <c r="CB30" s="739"/>
      <c r="CD30" s="727"/>
      <c r="CE30" s="728"/>
      <c r="CF30" s="700" t="s">
        <v>306</v>
      </c>
      <c r="CG30" s="701"/>
      <c r="CH30" s="701"/>
      <c r="CI30" s="701"/>
      <c r="CJ30" s="701"/>
      <c r="CK30" s="701"/>
      <c r="CL30" s="701"/>
      <c r="CM30" s="701"/>
      <c r="CN30" s="701"/>
      <c r="CO30" s="701"/>
      <c r="CP30" s="701"/>
      <c r="CQ30" s="702"/>
      <c r="CR30" s="685">
        <v>843881</v>
      </c>
      <c r="CS30" s="686"/>
      <c r="CT30" s="686"/>
      <c r="CU30" s="686"/>
      <c r="CV30" s="686"/>
      <c r="CW30" s="686"/>
      <c r="CX30" s="686"/>
      <c r="CY30" s="687"/>
      <c r="CZ30" s="690">
        <v>5.6</v>
      </c>
      <c r="DA30" s="719"/>
      <c r="DB30" s="719"/>
      <c r="DC30" s="723"/>
      <c r="DD30" s="694">
        <v>843881</v>
      </c>
      <c r="DE30" s="686"/>
      <c r="DF30" s="686"/>
      <c r="DG30" s="686"/>
      <c r="DH30" s="686"/>
      <c r="DI30" s="686"/>
      <c r="DJ30" s="686"/>
      <c r="DK30" s="687"/>
      <c r="DL30" s="694">
        <v>843881</v>
      </c>
      <c r="DM30" s="686"/>
      <c r="DN30" s="686"/>
      <c r="DO30" s="686"/>
      <c r="DP30" s="686"/>
      <c r="DQ30" s="686"/>
      <c r="DR30" s="686"/>
      <c r="DS30" s="686"/>
      <c r="DT30" s="686"/>
      <c r="DU30" s="686"/>
      <c r="DV30" s="687"/>
      <c r="DW30" s="690">
        <v>11</v>
      </c>
      <c r="DX30" s="719"/>
      <c r="DY30" s="719"/>
      <c r="DZ30" s="719"/>
      <c r="EA30" s="719"/>
      <c r="EB30" s="719"/>
      <c r="EC30" s="720"/>
    </row>
    <row r="31" spans="2:133" ht="11.25" customHeight="1" x14ac:dyDescent="0.2">
      <c r="B31" s="682" t="s">
        <v>307</v>
      </c>
      <c r="C31" s="683"/>
      <c r="D31" s="683"/>
      <c r="E31" s="683"/>
      <c r="F31" s="683"/>
      <c r="G31" s="683"/>
      <c r="H31" s="683"/>
      <c r="I31" s="683"/>
      <c r="J31" s="683"/>
      <c r="K31" s="683"/>
      <c r="L31" s="683"/>
      <c r="M31" s="683"/>
      <c r="N31" s="683"/>
      <c r="O31" s="683"/>
      <c r="P31" s="683"/>
      <c r="Q31" s="684"/>
      <c r="R31" s="685">
        <v>5523459</v>
      </c>
      <c r="S31" s="686"/>
      <c r="T31" s="686"/>
      <c r="U31" s="686"/>
      <c r="V31" s="686"/>
      <c r="W31" s="686"/>
      <c r="X31" s="686"/>
      <c r="Y31" s="687"/>
      <c r="Z31" s="688">
        <v>34.700000000000003</v>
      </c>
      <c r="AA31" s="688"/>
      <c r="AB31" s="688"/>
      <c r="AC31" s="688"/>
      <c r="AD31" s="689" t="s">
        <v>137</v>
      </c>
      <c r="AE31" s="689"/>
      <c r="AF31" s="689"/>
      <c r="AG31" s="689"/>
      <c r="AH31" s="689"/>
      <c r="AI31" s="689"/>
      <c r="AJ31" s="689"/>
      <c r="AK31" s="689"/>
      <c r="AL31" s="690" t="s">
        <v>137</v>
      </c>
      <c r="AM31" s="691"/>
      <c r="AN31" s="691"/>
      <c r="AO31" s="692"/>
      <c r="AP31" s="742" t="s">
        <v>308</v>
      </c>
      <c r="AQ31" s="743"/>
      <c r="AR31" s="743"/>
      <c r="AS31" s="743"/>
      <c r="AT31" s="748" t="s">
        <v>309</v>
      </c>
      <c r="AU31" s="231"/>
      <c r="AV31" s="231"/>
      <c r="AW31" s="231"/>
      <c r="AX31" s="671" t="s">
        <v>185</v>
      </c>
      <c r="AY31" s="672"/>
      <c r="AZ31" s="672"/>
      <c r="BA31" s="672"/>
      <c r="BB31" s="672"/>
      <c r="BC31" s="672"/>
      <c r="BD31" s="672"/>
      <c r="BE31" s="672"/>
      <c r="BF31" s="673"/>
      <c r="BG31" s="753">
        <v>99.5</v>
      </c>
      <c r="BH31" s="740"/>
      <c r="BI31" s="740"/>
      <c r="BJ31" s="740"/>
      <c r="BK31" s="740"/>
      <c r="BL31" s="740"/>
      <c r="BM31" s="680">
        <v>99</v>
      </c>
      <c r="BN31" s="740"/>
      <c r="BO31" s="740"/>
      <c r="BP31" s="740"/>
      <c r="BQ31" s="741"/>
      <c r="BR31" s="753">
        <v>99.6</v>
      </c>
      <c r="BS31" s="740"/>
      <c r="BT31" s="740"/>
      <c r="BU31" s="740"/>
      <c r="BV31" s="740"/>
      <c r="BW31" s="740"/>
      <c r="BX31" s="680">
        <v>98.8</v>
      </c>
      <c r="BY31" s="740"/>
      <c r="BZ31" s="740"/>
      <c r="CA31" s="740"/>
      <c r="CB31" s="741"/>
      <c r="CD31" s="727"/>
      <c r="CE31" s="728"/>
      <c r="CF31" s="700" t="s">
        <v>310</v>
      </c>
      <c r="CG31" s="701"/>
      <c r="CH31" s="701"/>
      <c r="CI31" s="701"/>
      <c r="CJ31" s="701"/>
      <c r="CK31" s="701"/>
      <c r="CL31" s="701"/>
      <c r="CM31" s="701"/>
      <c r="CN31" s="701"/>
      <c r="CO31" s="701"/>
      <c r="CP31" s="701"/>
      <c r="CQ31" s="702"/>
      <c r="CR31" s="685">
        <v>52110</v>
      </c>
      <c r="CS31" s="721"/>
      <c r="CT31" s="721"/>
      <c r="CU31" s="721"/>
      <c r="CV31" s="721"/>
      <c r="CW31" s="721"/>
      <c r="CX31" s="721"/>
      <c r="CY31" s="722"/>
      <c r="CZ31" s="690">
        <v>0.3</v>
      </c>
      <c r="DA31" s="719"/>
      <c r="DB31" s="719"/>
      <c r="DC31" s="723"/>
      <c r="DD31" s="694">
        <v>52110</v>
      </c>
      <c r="DE31" s="721"/>
      <c r="DF31" s="721"/>
      <c r="DG31" s="721"/>
      <c r="DH31" s="721"/>
      <c r="DI31" s="721"/>
      <c r="DJ31" s="721"/>
      <c r="DK31" s="722"/>
      <c r="DL31" s="694">
        <v>52110</v>
      </c>
      <c r="DM31" s="721"/>
      <c r="DN31" s="721"/>
      <c r="DO31" s="721"/>
      <c r="DP31" s="721"/>
      <c r="DQ31" s="721"/>
      <c r="DR31" s="721"/>
      <c r="DS31" s="721"/>
      <c r="DT31" s="721"/>
      <c r="DU31" s="721"/>
      <c r="DV31" s="722"/>
      <c r="DW31" s="690">
        <v>0.7</v>
      </c>
      <c r="DX31" s="719"/>
      <c r="DY31" s="719"/>
      <c r="DZ31" s="719"/>
      <c r="EA31" s="719"/>
      <c r="EB31" s="719"/>
      <c r="EC31" s="720"/>
    </row>
    <row r="32" spans="2:133" ht="11.25" customHeight="1" x14ac:dyDescent="0.2">
      <c r="B32" s="731" t="s">
        <v>311</v>
      </c>
      <c r="C32" s="732"/>
      <c r="D32" s="732"/>
      <c r="E32" s="732"/>
      <c r="F32" s="732"/>
      <c r="G32" s="732"/>
      <c r="H32" s="732"/>
      <c r="I32" s="732"/>
      <c r="J32" s="732"/>
      <c r="K32" s="732"/>
      <c r="L32" s="732"/>
      <c r="M32" s="732"/>
      <c r="N32" s="732"/>
      <c r="O32" s="732"/>
      <c r="P32" s="732"/>
      <c r="Q32" s="733"/>
      <c r="R32" s="685" t="s">
        <v>137</v>
      </c>
      <c r="S32" s="686"/>
      <c r="T32" s="686"/>
      <c r="U32" s="686"/>
      <c r="V32" s="686"/>
      <c r="W32" s="686"/>
      <c r="X32" s="686"/>
      <c r="Y32" s="687"/>
      <c r="Z32" s="688" t="s">
        <v>137</v>
      </c>
      <c r="AA32" s="688"/>
      <c r="AB32" s="688"/>
      <c r="AC32" s="688"/>
      <c r="AD32" s="689" t="s">
        <v>137</v>
      </c>
      <c r="AE32" s="689"/>
      <c r="AF32" s="689"/>
      <c r="AG32" s="689"/>
      <c r="AH32" s="689"/>
      <c r="AI32" s="689"/>
      <c r="AJ32" s="689"/>
      <c r="AK32" s="689"/>
      <c r="AL32" s="690" t="s">
        <v>137</v>
      </c>
      <c r="AM32" s="691"/>
      <c r="AN32" s="691"/>
      <c r="AO32" s="692"/>
      <c r="AP32" s="744"/>
      <c r="AQ32" s="745"/>
      <c r="AR32" s="745"/>
      <c r="AS32" s="745"/>
      <c r="AT32" s="749"/>
      <c r="AU32" s="230" t="s">
        <v>312</v>
      </c>
      <c r="AV32" s="230"/>
      <c r="AW32" s="230"/>
      <c r="AX32" s="682" t="s">
        <v>313</v>
      </c>
      <c r="AY32" s="683"/>
      <c r="AZ32" s="683"/>
      <c r="BA32" s="683"/>
      <c r="BB32" s="683"/>
      <c r="BC32" s="683"/>
      <c r="BD32" s="683"/>
      <c r="BE32" s="683"/>
      <c r="BF32" s="684"/>
      <c r="BG32" s="754">
        <v>99.3</v>
      </c>
      <c r="BH32" s="721"/>
      <c r="BI32" s="721"/>
      <c r="BJ32" s="721"/>
      <c r="BK32" s="721"/>
      <c r="BL32" s="721"/>
      <c r="BM32" s="691">
        <v>98.6</v>
      </c>
      <c r="BN32" s="751"/>
      <c r="BO32" s="751"/>
      <c r="BP32" s="751"/>
      <c r="BQ32" s="752"/>
      <c r="BR32" s="754">
        <v>99.4</v>
      </c>
      <c r="BS32" s="721"/>
      <c r="BT32" s="721"/>
      <c r="BU32" s="721"/>
      <c r="BV32" s="721"/>
      <c r="BW32" s="721"/>
      <c r="BX32" s="691">
        <v>98.5</v>
      </c>
      <c r="BY32" s="751"/>
      <c r="BZ32" s="751"/>
      <c r="CA32" s="751"/>
      <c r="CB32" s="752"/>
      <c r="CD32" s="729"/>
      <c r="CE32" s="730"/>
      <c r="CF32" s="700" t="s">
        <v>314</v>
      </c>
      <c r="CG32" s="701"/>
      <c r="CH32" s="701"/>
      <c r="CI32" s="701"/>
      <c r="CJ32" s="701"/>
      <c r="CK32" s="701"/>
      <c r="CL32" s="701"/>
      <c r="CM32" s="701"/>
      <c r="CN32" s="701"/>
      <c r="CO32" s="701"/>
      <c r="CP32" s="701"/>
      <c r="CQ32" s="702"/>
      <c r="CR32" s="685" t="s">
        <v>137</v>
      </c>
      <c r="CS32" s="686"/>
      <c r="CT32" s="686"/>
      <c r="CU32" s="686"/>
      <c r="CV32" s="686"/>
      <c r="CW32" s="686"/>
      <c r="CX32" s="686"/>
      <c r="CY32" s="687"/>
      <c r="CZ32" s="690" t="s">
        <v>137</v>
      </c>
      <c r="DA32" s="719"/>
      <c r="DB32" s="719"/>
      <c r="DC32" s="723"/>
      <c r="DD32" s="694" t="s">
        <v>231</v>
      </c>
      <c r="DE32" s="686"/>
      <c r="DF32" s="686"/>
      <c r="DG32" s="686"/>
      <c r="DH32" s="686"/>
      <c r="DI32" s="686"/>
      <c r="DJ32" s="686"/>
      <c r="DK32" s="687"/>
      <c r="DL32" s="694" t="s">
        <v>137</v>
      </c>
      <c r="DM32" s="686"/>
      <c r="DN32" s="686"/>
      <c r="DO32" s="686"/>
      <c r="DP32" s="686"/>
      <c r="DQ32" s="686"/>
      <c r="DR32" s="686"/>
      <c r="DS32" s="686"/>
      <c r="DT32" s="686"/>
      <c r="DU32" s="686"/>
      <c r="DV32" s="687"/>
      <c r="DW32" s="690" t="s">
        <v>231</v>
      </c>
      <c r="DX32" s="719"/>
      <c r="DY32" s="719"/>
      <c r="DZ32" s="719"/>
      <c r="EA32" s="719"/>
      <c r="EB32" s="719"/>
      <c r="EC32" s="720"/>
    </row>
    <row r="33" spans="2:133" ht="11.25" customHeight="1" x14ac:dyDescent="0.2">
      <c r="B33" s="682" t="s">
        <v>315</v>
      </c>
      <c r="C33" s="683"/>
      <c r="D33" s="683"/>
      <c r="E33" s="683"/>
      <c r="F33" s="683"/>
      <c r="G33" s="683"/>
      <c r="H33" s="683"/>
      <c r="I33" s="683"/>
      <c r="J33" s="683"/>
      <c r="K33" s="683"/>
      <c r="L33" s="683"/>
      <c r="M33" s="683"/>
      <c r="N33" s="683"/>
      <c r="O33" s="683"/>
      <c r="P33" s="683"/>
      <c r="Q33" s="684"/>
      <c r="R33" s="685">
        <v>894961</v>
      </c>
      <c r="S33" s="686"/>
      <c r="T33" s="686"/>
      <c r="U33" s="686"/>
      <c r="V33" s="686"/>
      <c r="W33" s="686"/>
      <c r="X33" s="686"/>
      <c r="Y33" s="687"/>
      <c r="Z33" s="688">
        <v>5.6</v>
      </c>
      <c r="AA33" s="688"/>
      <c r="AB33" s="688"/>
      <c r="AC33" s="688"/>
      <c r="AD33" s="689" t="s">
        <v>137</v>
      </c>
      <c r="AE33" s="689"/>
      <c r="AF33" s="689"/>
      <c r="AG33" s="689"/>
      <c r="AH33" s="689"/>
      <c r="AI33" s="689"/>
      <c r="AJ33" s="689"/>
      <c r="AK33" s="689"/>
      <c r="AL33" s="690" t="s">
        <v>231</v>
      </c>
      <c r="AM33" s="691"/>
      <c r="AN33" s="691"/>
      <c r="AO33" s="692"/>
      <c r="AP33" s="746"/>
      <c r="AQ33" s="747"/>
      <c r="AR33" s="747"/>
      <c r="AS33" s="747"/>
      <c r="AT33" s="750"/>
      <c r="AU33" s="232"/>
      <c r="AV33" s="232"/>
      <c r="AW33" s="232"/>
      <c r="AX33" s="735" t="s">
        <v>316</v>
      </c>
      <c r="AY33" s="736"/>
      <c r="AZ33" s="736"/>
      <c r="BA33" s="736"/>
      <c r="BB33" s="736"/>
      <c r="BC33" s="736"/>
      <c r="BD33" s="736"/>
      <c r="BE33" s="736"/>
      <c r="BF33" s="737"/>
      <c r="BG33" s="755">
        <v>99.7</v>
      </c>
      <c r="BH33" s="756"/>
      <c r="BI33" s="756"/>
      <c r="BJ33" s="756"/>
      <c r="BK33" s="756"/>
      <c r="BL33" s="756"/>
      <c r="BM33" s="757">
        <v>99.3</v>
      </c>
      <c r="BN33" s="756"/>
      <c r="BO33" s="756"/>
      <c r="BP33" s="756"/>
      <c r="BQ33" s="758"/>
      <c r="BR33" s="755">
        <v>99.7</v>
      </c>
      <c r="BS33" s="756"/>
      <c r="BT33" s="756"/>
      <c r="BU33" s="756"/>
      <c r="BV33" s="756"/>
      <c r="BW33" s="756"/>
      <c r="BX33" s="757">
        <v>99.1</v>
      </c>
      <c r="BY33" s="756"/>
      <c r="BZ33" s="756"/>
      <c r="CA33" s="756"/>
      <c r="CB33" s="758"/>
      <c r="CD33" s="700" t="s">
        <v>317</v>
      </c>
      <c r="CE33" s="701"/>
      <c r="CF33" s="701"/>
      <c r="CG33" s="701"/>
      <c r="CH33" s="701"/>
      <c r="CI33" s="701"/>
      <c r="CJ33" s="701"/>
      <c r="CK33" s="701"/>
      <c r="CL33" s="701"/>
      <c r="CM33" s="701"/>
      <c r="CN33" s="701"/>
      <c r="CO33" s="701"/>
      <c r="CP33" s="701"/>
      <c r="CQ33" s="702"/>
      <c r="CR33" s="685">
        <v>8778563</v>
      </c>
      <c r="CS33" s="721"/>
      <c r="CT33" s="721"/>
      <c r="CU33" s="721"/>
      <c r="CV33" s="721"/>
      <c r="CW33" s="721"/>
      <c r="CX33" s="721"/>
      <c r="CY33" s="722"/>
      <c r="CZ33" s="690">
        <v>58.5</v>
      </c>
      <c r="DA33" s="719"/>
      <c r="DB33" s="719"/>
      <c r="DC33" s="723"/>
      <c r="DD33" s="694">
        <v>4291219</v>
      </c>
      <c r="DE33" s="721"/>
      <c r="DF33" s="721"/>
      <c r="DG33" s="721"/>
      <c r="DH33" s="721"/>
      <c r="DI33" s="721"/>
      <c r="DJ33" s="721"/>
      <c r="DK33" s="722"/>
      <c r="DL33" s="694">
        <v>3556094</v>
      </c>
      <c r="DM33" s="721"/>
      <c r="DN33" s="721"/>
      <c r="DO33" s="721"/>
      <c r="DP33" s="721"/>
      <c r="DQ33" s="721"/>
      <c r="DR33" s="721"/>
      <c r="DS33" s="721"/>
      <c r="DT33" s="721"/>
      <c r="DU33" s="721"/>
      <c r="DV33" s="722"/>
      <c r="DW33" s="690">
        <v>46.2</v>
      </c>
      <c r="DX33" s="719"/>
      <c r="DY33" s="719"/>
      <c r="DZ33" s="719"/>
      <c r="EA33" s="719"/>
      <c r="EB33" s="719"/>
      <c r="EC33" s="720"/>
    </row>
    <row r="34" spans="2:133" ht="11.25" customHeight="1" x14ac:dyDescent="0.2">
      <c r="B34" s="682" t="s">
        <v>318</v>
      </c>
      <c r="C34" s="683"/>
      <c r="D34" s="683"/>
      <c r="E34" s="683"/>
      <c r="F34" s="683"/>
      <c r="G34" s="683"/>
      <c r="H34" s="683"/>
      <c r="I34" s="683"/>
      <c r="J34" s="683"/>
      <c r="K34" s="683"/>
      <c r="L34" s="683"/>
      <c r="M34" s="683"/>
      <c r="N34" s="683"/>
      <c r="O34" s="683"/>
      <c r="P34" s="683"/>
      <c r="Q34" s="684"/>
      <c r="R34" s="685">
        <v>57912</v>
      </c>
      <c r="S34" s="686"/>
      <c r="T34" s="686"/>
      <c r="U34" s="686"/>
      <c r="V34" s="686"/>
      <c r="W34" s="686"/>
      <c r="X34" s="686"/>
      <c r="Y34" s="687"/>
      <c r="Z34" s="688">
        <v>0.4</v>
      </c>
      <c r="AA34" s="688"/>
      <c r="AB34" s="688"/>
      <c r="AC34" s="688"/>
      <c r="AD34" s="689">
        <v>3131</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319</v>
      </c>
      <c r="CE34" s="701"/>
      <c r="CF34" s="701"/>
      <c r="CG34" s="701"/>
      <c r="CH34" s="701"/>
      <c r="CI34" s="701"/>
      <c r="CJ34" s="701"/>
      <c r="CK34" s="701"/>
      <c r="CL34" s="701"/>
      <c r="CM34" s="701"/>
      <c r="CN34" s="701"/>
      <c r="CO34" s="701"/>
      <c r="CP34" s="701"/>
      <c r="CQ34" s="702"/>
      <c r="CR34" s="685">
        <v>2343117</v>
      </c>
      <c r="CS34" s="686"/>
      <c r="CT34" s="686"/>
      <c r="CU34" s="686"/>
      <c r="CV34" s="686"/>
      <c r="CW34" s="686"/>
      <c r="CX34" s="686"/>
      <c r="CY34" s="687"/>
      <c r="CZ34" s="690">
        <v>15.6</v>
      </c>
      <c r="DA34" s="719"/>
      <c r="DB34" s="719"/>
      <c r="DC34" s="723"/>
      <c r="DD34" s="694">
        <v>1848745</v>
      </c>
      <c r="DE34" s="686"/>
      <c r="DF34" s="686"/>
      <c r="DG34" s="686"/>
      <c r="DH34" s="686"/>
      <c r="DI34" s="686"/>
      <c r="DJ34" s="686"/>
      <c r="DK34" s="687"/>
      <c r="DL34" s="694">
        <v>1754298</v>
      </c>
      <c r="DM34" s="686"/>
      <c r="DN34" s="686"/>
      <c r="DO34" s="686"/>
      <c r="DP34" s="686"/>
      <c r="DQ34" s="686"/>
      <c r="DR34" s="686"/>
      <c r="DS34" s="686"/>
      <c r="DT34" s="686"/>
      <c r="DU34" s="686"/>
      <c r="DV34" s="687"/>
      <c r="DW34" s="690">
        <v>22.8</v>
      </c>
      <c r="DX34" s="719"/>
      <c r="DY34" s="719"/>
      <c r="DZ34" s="719"/>
      <c r="EA34" s="719"/>
      <c r="EB34" s="719"/>
      <c r="EC34" s="720"/>
    </row>
    <row r="35" spans="2:133" ht="11.25" customHeight="1" x14ac:dyDescent="0.2">
      <c r="B35" s="682" t="s">
        <v>320</v>
      </c>
      <c r="C35" s="683"/>
      <c r="D35" s="683"/>
      <c r="E35" s="683"/>
      <c r="F35" s="683"/>
      <c r="G35" s="683"/>
      <c r="H35" s="683"/>
      <c r="I35" s="683"/>
      <c r="J35" s="683"/>
      <c r="K35" s="683"/>
      <c r="L35" s="683"/>
      <c r="M35" s="683"/>
      <c r="N35" s="683"/>
      <c r="O35" s="683"/>
      <c r="P35" s="683"/>
      <c r="Q35" s="684"/>
      <c r="R35" s="685">
        <v>108183</v>
      </c>
      <c r="S35" s="686"/>
      <c r="T35" s="686"/>
      <c r="U35" s="686"/>
      <c r="V35" s="686"/>
      <c r="W35" s="686"/>
      <c r="X35" s="686"/>
      <c r="Y35" s="687"/>
      <c r="Z35" s="688">
        <v>0.7</v>
      </c>
      <c r="AA35" s="688"/>
      <c r="AB35" s="688"/>
      <c r="AC35" s="688"/>
      <c r="AD35" s="689" t="s">
        <v>137</v>
      </c>
      <c r="AE35" s="689"/>
      <c r="AF35" s="689"/>
      <c r="AG35" s="689"/>
      <c r="AH35" s="689"/>
      <c r="AI35" s="689"/>
      <c r="AJ35" s="689"/>
      <c r="AK35" s="689"/>
      <c r="AL35" s="690" t="s">
        <v>137</v>
      </c>
      <c r="AM35" s="691"/>
      <c r="AN35" s="691"/>
      <c r="AO35" s="692"/>
      <c r="AP35" s="235"/>
      <c r="AQ35" s="664" t="s">
        <v>321</v>
      </c>
      <c r="AR35" s="665"/>
      <c r="AS35" s="665"/>
      <c r="AT35" s="665"/>
      <c r="AU35" s="665"/>
      <c r="AV35" s="665"/>
      <c r="AW35" s="665"/>
      <c r="AX35" s="665"/>
      <c r="AY35" s="665"/>
      <c r="AZ35" s="665"/>
      <c r="BA35" s="665"/>
      <c r="BB35" s="665"/>
      <c r="BC35" s="665"/>
      <c r="BD35" s="665"/>
      <c r="BE35" s="665"/>
      <c r="BF35" s="666"/>
      <c r="BG35" s="664" t="s">
        <v>322</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323</v>
      </c>
      <c r="CE35" s="701"/>
      <c r="CF35" s="701"/>
      <c r="CG35" s="701"/>
      <c r="CH35" s="701"/>
      <c r="CI35" s="701"/>
      <c r="CJ35" s="701"/>
      <c r="CK35" s="701"/>
      <c r="CL35" s="701"/>
      <c r="CM35" s="701"/>
      <c r="CN35" s="701"/>
      <c r="CO35" s="701"/>
      <c r="CP35" s="701"/>
      <c r="CQ35" s="702"/>
      <c r="CR35" s="685">
        <v>119935</v>
      </c>
      <c r="CS35" s="721"/>
      <c r="CT35" s="721"/>
      <c r="CU35" s="721"/>
      <c r="CV35" s="721"/>
      <c r="CW35" s="721"/>
      <c r="CX35" s="721"/>
      <c r="CY35" s="722"/>
      <c r="CZ35" s="690">
        <v>0.8</v>
      </c>
      <c r="DA35" s="719"/>
      <c r="DB35" s="719"/>
      <c r="DC35" s="723"/>
      <c r="DD35" s="694">
        <v>67375</v>
      </c>
      <c r="DE35" s="721"/>
      <c r="DF35" s="721"/>
      <c r="DG35" s="721"/>
      <c r="DH35" s="721"/>
      <c r="DI35" s="721"/>
      <c r="DJ35" s="721"/>
      <c r="DK35" s="722"/>
      <c r="DL35" s="694">
        <v>67375</v>
      </c>
      <c r="DM35" s="721"/>
      <c r="DN35" s="721"/>
      <c r="DO35" s="721"/>
      <c r="DP35" s="721"/>
      <c r="DQ35" s="721"/>
      <c r="DR35" s="721"/>
      <c r="DS35" s="721"/>
      <c r="DT35" s="721"/>
      <c r="DU35" s="721"/>
      <c r="DV35" s="722"/>
      <c r="DW35" s="690">
        <v>0.9</v>
      </c>
      <c r="DX35" s="719"/>
      <c r="DY35" s="719"/>
      <c r="DZ35" s="719"/>
      <c r="EA35" s="719"/>
      <c r="EB35" s="719"/>
      <c r="EC35" s="720"/>
    </row>
    <row r="36" spans="2:133" ht="11.25" customHeight="1" x14ac:dyDescent="0.2">
      <c r="B36" s="682" t="s">
        <v>324</v>
      </c>
      <c r="C36" s="683"/>
      <c r="D36" s="683"/>
      <c r="E36" s="683"/>
      <c r="F36" s="683"/>
      <c r="G36" s="683"/>
      <c r="H36" s="683"/>
      <c r="I36" s="683"/>
      <c r="J36" s="683"/>
      <c r="K36" s="683"/>
      <c r="L36" s="683"/>
      <c r="M36" s="683"/>
      <c r="N36" s="683"/>
      <c r="O36" s="683"/>
      <c r="P36" s="683"/>
      <c r="Q36" s="684"/>
      <c r="R36" s="685">
        <v>402049</v>
      </c>
      <c r="S36" s="686"/>
      <c r="T36" s="686"/>
      <c r="U36" s="686"/>
      <c r="V36" s="686"/>
      <c r="W36" s="686"/>
      <c r="X36" s="686"/>
      <c r="Y36" s="687"/>
      <c r="Z36" s="688">
        <v>2.5</v>
      </c>
      <c r="AA36" s="688"/>
      <c r="AB36" s="688"/>
      <c r="AC36" s="688"/>
      <c r="AD36" s="689" t="s">
        <v>137</v>
      </c>
      <c r="AE36" s="689"/>
      <c r="AF36" s="689"/>
      <c r="AG36" s="689"/>
      <c r="AH36" s="689"/>
      <c r="AI36" s="689"/>
      <c r="AJ36" s="689"/>
      <c r="AK36" s="689"/>
      <c r="AL36" s="690" t="s">
        <v>137</v>
      </c>
      <c r="AM36" s="691"/>
      <c r="AN36" s="691"/>
      <c r="AO36" s="692"/>
      <c r="AP36" s="235"/>
      <c r="AQ36" s="759" t="s">
        <v>325</v>
      </c>
      <c r="AR36" s="760"/>
      <c r="AS36" s="760"/>
      <c r="AT36" s="760"/>
      <c r="AU36" s="760"/>
      <c r="AV36" s="760"/>
      <c r="AW36" s="760"/>
      <c r="AX36" s="760"/>
      <c r="AY36" s="761"/>
      <c r="AZ36" s="674">
        <v>1368785</v>
      </c>
      <c r="BA36" s="675"/>
      <c r="BB36" s="675"/>
      <c r="BC36" s="675"/>
      <c r="BD36" s="675"/>
      <c r="BE36" s="675"/>
      <c r="BF36" s="762"/>
      <c r="BG36" s="696" t="s">
        <v>326</v>
      </c>
      <c r="BH36" s="697"/>
      <c r="BI36" s="697"/>
      <c r="BJ36" s="697"/>
      <c r="BK36" s="697"/>
      <c r="BL36" s="697"/>
      <c r="BM36" s="697"/>
      <c r="BN36" s="697"/>
      <c r="BO36" s="697"/>
      <c r="BP36" s="697"/>
      <c r="BQ36" s="697"/>
      <c r="BR36" s="697"/>
      <c r="BS36" s="697"/>
      <c r="BT36" s="697"/>
      <c r="BU36" s="698"/>
      <c r="BV36" s="674">
        <v>141794</v>
      </c>
      <c r="BW36" s="675"/>
      <c r="BX36" s="675"/>
      <c r="BY36" s="675"/>
      <c r="BZ36" s="675"/>
      <c r="CA36" s="675"/>
      <c r="CB36" s="762"/>
      <c r="CD36" s="700" t="s">
        <v>327</v>
      </c>
      <c r="CE36" s="701"/>
      <c r="CF36" s="701"/>
      <c r="CG36" s="701"/>
      <c r="CH36" s="701"/>
      <c r="CI36" s="701"/>
      <c r="CJ36" s="701"/>
      <c r="CK36" s="701"/>
      <c r="CL36" s="701"/>
      <c r="CM36" s="701"/>
      <c r="CN36" s="701"/>
      <c r="CO36" s="701"/>
      <c r="CP36" s="701"/>
      <c r="CQ36" s="702"/>
      <c r="CR36" s="685">
        <v>5308974</v>
      </c>
      <c r="CS36" s="686"/>
      <c r="CT36" s="686"/>
      <c r="CU36" s="686"/>
      <c r="CV36" s="686"/>
      <c r="CW36" s="686"/>
      <c r="CX36" s="686"/>
      <c r="CY36" s="687"/>
      <c r="CZ36" s="690">
        <v>35.4</v>
      </c>
      <c r="DA36" s="719"/>
      <c r="DB36" s="719"/>
      <c r="DC36" s="723"/>
      <c r="DD36" s="694">
        <v>1585827</v>
      </c>
      <c r="DE36" s="686"/>
      <c r="DF36" s="686"/>
      <c r="DG36" s="686"/>
      <c r="DH36" s="686"/>
      <c r="DI36" s="686"/>
      <c r="DJ36" s="686"/>
      <c r="DK36" s="687"/>
      <c r="DL36" s="694">
        <v>982197</v>
      </c>
      <c r="DM36" s="686"/>
      <c r="DN36" s="686"/>
      <c r="DO36" s="686"/>
      <c r="DP36" s="686"/>
      <c r="DQ36" s="686"/>
      <c r="DR36" s="686"/>
      <c r="DS36" s="686"/>
      <c r="DT36" s="686"/>
      <c r="DU36" s="686"/>
      <c r="DV36" s="687"/>
      <c r="DW36" s="690">
        <v>12.8</v>
      </c>
      <c r="DX36" s="719"/>
      <c r="DY36" s="719"/>
      <c r="DZ36" s="719"/>
      <c r="EA36" s="719"/>
      <c r="EB36" s="719"/>
      <c r="EC36" s="720"/>
    </row>
    <row r="37" spans="2:133" ht="11.25" customHeight="1" x14ac:dyDescent="0.2">
      <c r="B37" s="682" t="s">
        <v>328</v>
      </c>
      <c r="C37" s="683"/>
      <c r="D37" s="683"/>
      <c r="E37" s="683"/>
      <c r="F37" s="683"/>
      <c r="G37" s="683"/>
      <c r="H37" s="683"/>
      <c r="I37" s="683"/>
      <c r="J37" s="683"/>
      <c r="K37" s="683"/>
      <c r="L37" s="683"/>
      <c r="M37" s="683"/>
      <c r="N37" s="683"/>
      <c r="O37" s="683"/>
      <c r="P37" s="683"/>
      <c r="Q37" s="684"/>
      <c r="R37" s="685">
        <v>317934</v>
      </c>
      <c r="S37" s="686"/>
      <c r="T37" s="686"/>
      <c r="U37" s="686"/>
      <c r="V37" s="686"/>
      <c r="W37" s="686"/>
      <c r="X37" s="686"/>
      <c r="Y37" s="687"/>
      <c r="Z37" s="688">
        <v>2</v>
      </c>
      <c r="AA37" s="688"/>
      <c r="AB37" s="688"/>
      <c r="AC37" s="688"/>
      <c r="AD37" s="689" t="s">
        <v>137</v>
      </c>
      <c r="AE37" s="689"/>
      <c r="AF37" s="689"/>
      <c r="AG37" s="689"/>
      <c r="AH37" s="689"/>
      <c r="AI37" s="689"/>
      <c r="AJ37" s="689"/>
      <c r="AK37" s="689"/>
      <c r="AL37" s="690" t="s">
        <v>231</v>
      </c>
      <c r="AM37" s="691"/>
      <c r="AN37" s="691"/>
      <c r="AO37" s="692"/>
      <c r="AQ37" s="763" t="s">
        <v>329</v>
      </c>
      <c r="AR37" s="764"/>
      <c r="AS37" s="764"/>
      <c r="AT37" s="764"/>
      <c r="AU37" s="764"/>
      <c r="AV37" s="764"/>
      <c r="AW37" s="764"/>
      <c r="AX37" s="764"/>
      <c r="AY37" s="765"/>
      <c r="AZ37" s="685">
        <v>370000</v>
      </c>
      <c r="BA37" s="686"/>
      <c r="BB37" s="686"/>
      <c r="BC37" s="686"/>
      <c r="BD37" s="721"/>
      <c r="BE37" s="721"/>
      <c r="BF37" s="752"/>
      <c r="BG37" s="700" t="s">
        <v>330</v>
      </c>
      <c r="BH37" s="701"/>
      <c r="BI37" s="701"/>
      <c r="BJ37" s="701"/>
      <c r="BK37" s="701"/>
      <c r="BL37" s="701"/>
      <c r="BM37" s="701"/>
      <c r="BN37" s="701"/>
      <c r="BO37" s="701"/>
      <c r="BP37" s="701"/>
      <c r="BQ37" s="701"/>
      <c r="BR37" s="701"/>
      <c r="BS37" s="701"/>
      <c r="BT37" s="701"/>
      <c r="BU37" s="702"/>
      <c r="BV37" s="685">
        <v>122986</v>
      </c>
      <c r="BW37" s="686"/>
      <c r="BX37" s="686"/>
      <c r="BY37" s="686"/>
      <c r="BZ37" s="686"/>
      <c r="CA37" s="686"/>
      <c r="CB37" s="695"/>
      <c r="CD37" s="700" t="s">
        <v>331</v>
      </c>
      <c r="CE37" s="701"/>
      <c r="CF37" s="701"/>
      <c r="CG37" s="701"/>
      <c r="CH37" s="701"/>
      <c r="CI37" s="701"/>
      <c r="CJ37" s="701"/>
      <c r="CK37" s="701"/>
      <c r="CL37" s="701"/>
      <c r="CM37" s="701"/>
      <c r="CN37" s="701"/>
      <c r="CO37" s="701"/>
      <c r="CP37" s="701"/>
      <c r="CQ37" s="702"/>
      <c r="CR37" s="685">
        <v>5169</v>
      </c>
      <c r="CS37" s="721"/>
      <c r="CT37" s="721"/>
      <c r="CU37" s="721"/>
      <c r="CV37" s="721"/>
      <c r="CW37" s="721"/>
      <c r="CX37" s="721"/>
      <c r="CY37" s="722"/>
      <c r="CZ37" s="690">
        <v>0</v>
      </c>
      <c r="DA37" s="719"/>
      <c r="DB37" s="719"/>
      <c r="DC37" s="723"/>
      <c r="DD37" s="694">
        <v>5169</v>
      </c>
      <c r="DE37" s="721"/>
      <c r="DF37" s="721"/>
      <c r="DG37" s="721"/>
      <c r="DH37" s="721"/>
      <c r="DI37" s="721"/>
      <c r="DJ37" s="721"/>
      <c r="DK37" s="722"/>
      <c r="DL37" s="694">
        <v>5169</v>
      </c>
      <c r="DM37" s="721"/>
      <c r="DN37" s="721"/>
      <c r="DO37" s="721"/>
      <c r="DP37" s="721"/>
      <c r="DQ37" s="721"/>
      <c r="DR37" s="721"/>
      <c r="DS37" s="721"/>
      <c r="DT37" s="721"/>
      <c r="DU37" s="721"/>
      <c r="DV37" s="722"/>
      <c r="DW37" s="690">
        <v>0.1</v>
      </c>
      <c r="DX37" s="719"/>
      <c r="DY37" s="719"/>
      <c r="DZ37" s="719"/>
      <c r="EA37" s="719"/>
      <c r="EB37" s="719"/>
      <c r="EC37" s="720"/>
    </row>
    <row r="38" spans="2:133" ht="11.25" customHeight="1" x14ac:dyDescent="0.2">
      <c r="B38" s="682" t="s">
        <v>332</v>
      </c>
      <c r="C38" s="683"/>
      <c r="D38" s="683"/>
      <c r="E38" s="683"/>
      <c r="F38" s="683"/>
      <c r="G38" s="683"/>
      <c r="H38" s="683"/>
      <c r="I38" s="683"/>
      <c r="J38" s="683"/>
      <c r="K38" s="683"/>
      <c r="L38" s="683"/>
      <c r="M38" s="683"/>
      <c r="N38" s="683"/>
      <c r="O38" s="683"/>
      <c r="P38" s="683"/>
      <c r="Q38" s="684"/>
      <c r="R38" s="685">
        <v>304093</v>
      </c>
      <c r="S38" s="686"/>
      <c r="T38" s="686"/>
      <c r="U38" s="686"/>
      <c r="V38" s="686"/>
      <c r="W38" s="686"/>
      <c r="X38" s="686"/>
      <c r="Y38" s="687"/>
      <c r="Z38" s="688">
        <v>1.9</v>
      </c>
      <c r="AA38" s="688"/>
      <c r="AB38" s="688"/>
      <c r="AC38" s="688"/>
      <c r="AD38" s="689">
        <v>11</v>
      </c>
      <c r="AE38" s="689"/>
      <c r="AF38" s="689"/>
      <c r="AG38" s="689"/>
      <c r="AH38" s="689"/>
      <c r="AI38" s="689"/>
      <c r="AJ38" s="689"/>
      <c r="AK38" s="689"/>
      <c r="AL38" s="690">
        <v>0</v>
      </c>
      <c r="AM38" s="691"/>
      <c r="AN38" s="691"/>
      <c r="AO38" s="692"/>
      <c r="AQ38" s="763" t="s">
        <v>333</v>
      </c>
      <c r="AR38" s="764"/>
      <c r="AS38" s="764"/>
      <c r="AT38" s="764"/>
      <c r="AU38" s="764"/>
      <c r="AV38" s="764"/>
      <c r="AW38" s="764"/>
      <c r="AX38" s="764"/>
      <c r="AY38" s="765"/>
      <c r="AZ38" s="685">
        <v>2090</v>
      </c>
      <c r="BA38" s="686"/>
      <c r="BB38" s="686"/>
      <c r="BC38" s="686"/>
      <c r="BD38" s="721"/>
      <c r="BE38" s="721"/>
      <c r="BF38" s="752"/>
      <c r="BG38" s="700" t="s">
        <v>334</v>
      </c>
      <c r="BH38" s="701"/>
      <c r="BI38" s="701"/>
      <c r="BJ38" s="701"/>
      <c r="BK38" s="701"/>
      <c r="BL38" s="701"/>
      <c r="BM38" s="701"/>
      <c r="BN38" s="701"/>
      <c r="BO38" s="701"/>
      <c r="BP38" s="701"/>
      <c r="BQ38" s="701"/>
      <c r="BR38" s="701"/>
      <c r="BS38" s="701"/>
      <c r="BT38" s="701"/>
      <c r="BU38" s="702"/>
      <c r="BV38" s="685">
        <v>4894</v>
      </c>
      <c r="BW38" s="686"/>
      <c r="BX38" s="686"/>
      <c r="BY38" s="686"/>
      <c r="BZ38" s="686"/>
      <c r="CA38" s="686"/>
      <c r="CB38" s="695"/>
      <c r="CD38" s="700" t="s">
        <v>335</v>
      </c>
      <c r="CE38" s="701"/>
      <c r="CF38" s="701"/>
      <c r="CG38" s="701"/>
      <c r="CH38" s="701"/>
      <c r="CI38" s="701"/>
      <c r="CJ38" s="701"/>
      <c r="CK38" s="701"/>
      <c r="CL38" s="701"/>
      <c r="CM38" s="701"/>
      <c r="CN38" s="701"/>
      <c r="CO38" s="701"/>
      <c r="CP38" s="701"/>
      <c r="CQ38" s="702"/>
      <c r="CR38" s="685">
        <v>996695</v>
      </c>
      <c r="CS38" s="686"/>
      <c r="CT38" s="686"/>
      <c r="CU38" s="686"/>
      <c r="CV38" s="686"/>
      <c r="CW38" s="686"/>
      <c r="CX38" s="686"/>
      <c r="CY38" s="687"/>
      <c r="CZ38" s="690">
        <v>6.6</v>
      </c>
      <c r="DA38" s="719"/>
      <c r="DB38" s="719"/>
      <c r="DC38" s="723"/>
      <c r="DD38" s="694">
        <v>786286</v>
      </c>
      <c r="DE38" s="686"/>
      <c r="DF38" s="686"/>
      <c r="DG38" s="686"/>
      <c r="DH38" s="686"/>
      <c r="DI38" s="686"/>
      <c r="DJ38" s="686"/>
      <c r="DK38" s="687"/>
      <c r="DL38" s="694">
        <v>752224</v>
      </c>
      <c r="DM38" s="686"/>
      <c r="DN38" s="686"/>
      <c r="DO38" s="686"/>
      <c r="DP38" s="686"/>
      <c r="DQ38" s="686"/>
      <c r="DR38" s="686"/>
      <c r="DS38" s="686"/>
      <c r="DT38" s="686"/>
      <c r="DU38" s="686"/>
      <c r="DV38" s="687"/>
      <c r="DW38" s="690">
        <v>9.8000000000000007</v>
      </c>
      <c r="DX38" s="719"/>
      <c r="DY38" s="719"/>
      <c r="DZ38" s="719"/>
      <c r="EA38" s="719"/>
      <c r="EB38" s="719"/>
      <c r="EC38" s="720"/>
    </row>
    <row r="39" spans="2:133" ht="11.25" customHeight="1" x14ac:dyDescent="0.2">
      <c r="B39" s="682" t="s">
        <v>336</v>
      </c>
      <c r="C39" s="683"/>
      <c r="D39" s="683"/>
      <c r="E39" s="683"/>
      <c r="F39" s="683"/>
      <c r="G39" s="683"/>
      <c r="H39" s="683"/>
      <c r="I39" s="683"/>
      <c r="J39" s="683"/>
      <c r="K39" s="683"/>
      <c r="L39" s="683"/>
      <c r="M39" s="683"/>
      <c r="N39" s="683"/>
      <c r="O39" s="683"/>
      <c r="P39" s="683"/>
      <c r="Q39" s="684"/>
      <c r="R39" s="685">
        <v>616617</v>
      </c>
      <c r="S39" s="686"/>
      <c r="T39" s="686"/>
      <c r="U39" s="686"/>
      <c r="V39" s="686"/>
      <c r="W39" s="686"/>
      <c r="X39" s="686"/>
      <c r="Y39" s="687"/>
      <c r="Z39" s="688">
        <v>3.9</v>
      </c>
      <c r="AA39" s="688"/>
      <c r="AB39" s="688"/>
      <c r="AC39" s="688"/>
      <c r="AD39" s="689" t="s">
        <v>173</v>
      </c>
      <c r="AE39" s="689"/>
      <c r="AF39" s="689"/>
      <c r="AG39" s="689"/>
      <c r="AH39" s="689"/>
      <c r="AI39" s="689"/>
      <c r="AJ39" s="689"/>
      <c r="AK39" s="689"/>
      <c r="AL39" s="690" t="s">
        <v>137</v>
      </c>
      <c r="AM39" s="691"/>
      <c r="AN39" s="691"/>
      <c r="AO39" s="692"/>
      <c r="AQ39" s="763" t="s">
        <v>337</v>
      </c>
      <c r="AR39" s="764"/>
      <c r="AS39" s="764"/>
      <c r="AT39" s="764"/>
      <c r="AU39" s="764"/>
      <c r="AV39" s="764"/>
      <c r="AW39" s="764"/>
      <c r="AX39" s="764"/>
      <c r="AY39" s="765"/>
      <c r="AZ39" s="685" t="s">
        <v>137</v>
      </c>
      <c r="BA39" s="686"/>
      <c r="BB39" s="686"/>
      <c r="BC39" s="686"/>
      <c r="BD39" s="721"/>
      <c r="BE39" s="721"/>
      <c r="BF39" s="752"/>
      <c r="BG39" s="700" t="s">
        <v>338</v>
      </c>
      <c r="BH39" s="701"/>
      <c r="BI39" s="701"/>
      <c r="BJ39" s="701"/>
      <c r="BK39" s="701"/>
      <c r="BL39" s="701"/>
      <c r="BM39" s="701"/>
      <c r="BN39" s="701"/>
      <c r="BO39" s="701"/>
      <c r="BP39" s="701"/>
      <c r="BQ39" s="701"/>
      <c r="BR39" s="701"/>
      <c r="BS39" s="701"/>
      <c r="BT39" s="701"/>
      <c r="BU39" s="702"/>
      <c r="BV39" s="685">
        <v>7870</v>
      </c>
      <c r="BW39" s="686"/>
      <c r="BX39" s="686"/>
      <c r="BY39" s="686"/>
      <c r="BZ39" s="686"/>
      <c r="CA39" s="686"/>
      <c r="CB39" s="695"/>
      <c r="CD39" s="700" t="s">
        <v>339</v>
      </c>
      <c r="CE39" s="701"/>
      <c r="CF39" s="701"/>
      <c r="CG39" s="701"/>
      <c r="CH39" s="701"/>
      <c r="CI39" s="701"/>
      <c r="CJ39" s="701"/>
      <c r="CK39" s="701"/>
      <c r="CL39" s="701"/>
      <c r="CM39" s="701"/>
      <c r="CN39" s="701"/>
      <c r="CO39" s="701"/>
      <c r="CP39" s="701"/>
      <c r="CQ39" s="702"/>
      <c r="CR39" s="685">
        <v>9842</v>
      </c>
      <c r="CS39" s="721"/>
      <c r="CT39" s="721"/>
      <c r="CU39" s="721"/>
      <c r="CV39" s="721"/>
      <c r="CW39" s="721"/>
      <c r="CX39" s="721"/>
      <c r="CY39" s="722"/>
      <c r="CZ39" s="690">
        <v>0.1</v>
      </c>
      <c r="DA39" s="719"/>
      <c r="DB39" s="719"/>
      <c r="DC39" s="723"/>
      <c r="DD39" s="694">
        <v>2986</v>
      </c>
      <c r="DE39" s="721"/>
      <c r="DF39" s="721"/>
      <c r="DG39" s="721"/>
      <c r="DH39" s="721"/>
      <c r="DI39" s="721"/>
      <c r="DJ39" s="721"/>
      <c r="DK39" s="722"/>
      <c r="DL39" s="694" t="s">
        <v>137</v>
      </c>
      <c r="DM39" s="721"/>
      <c r="DN39" s="721"/>
      <c r="DO39" s="721"/>
      <c r="DP39" s="721"/>
      <c r="DQ39" s="721"/>
      <c r="DR39" s="721"/>
      <c r="DS39" s="721"/>
      <c r="DT39" s="721"/>
      <c r="DU39" s="721"/>
      <c r="DV39" s="722"/>
      <c r="DW39" s="690" t="s">
        <v>137</v>
      </c>
      <c r="DX39" s="719"/>
      <c r="DY39" s="719"/>
      <c r="DZ39" s="719"/>
      <c r="EA39" s="719"/>
      <c r="EB39" s="719"/>
      <c r="EC39" s="720"/>
    </row>
    <row r="40" spans="2:133" ht="11.25" customHeight="1" x14ac:dyDescent="0.2">
      <c r="B40" s="682" t="s">
        <v>340</v>
      </c>
      <c r="C40" s="683"/>
      <c r="D40" s="683"/>
      <c r="E40" s="683"/>
      <c r="F40" s="683"/>
      <c r="G40" s="683"/>
      <c r="H40" s="683"/>
      <c r="I40" s="683"/>
      <c r="J40" s="683"/>
      <c r="K40" s="683"/>
      <c r="L40" s="683"/>
      <c r="M40" s="683"/>
      <c r="N40" s="683"/>
      <c r="O40" s="683"/>
      <c r="P40" s="683"/>
      <c r="Q40" s="684"/>
      <c r="R40" s="685" t="s">
        <v>137</v>
      </c>
      <c r="S40" s="686"/>
      <c r="T40" s="686"/>
      <c r="U40" s="686"/>
      <c r="V40" s="686"/>
      <c r="W40" s="686"/>
      <c r="X40" s="686"/>
      <c r="Y40" s="687"/>
      <c r="Z40" s="688" t="s">
        <v>137</v>
      </c>
      <c r="AA40" s="688"/>
      <c r="AB40" s="688"/>
      <c r="AC40" s="688"/>
      <c r="AD40" s="689" t="s">
        <v>173</v>
      </c>
      <c r="AE40" s="689"/>
      <c r="AF40" s="689"/>
      <c r="AG40" s="689"/>
      <c r="AH40" s="689"/>
      <c r="AI40" s="689"/>
      <c r="AJ40" s="689"/>
      <c r="AK40" s="689"/>
      <c r="AL40" s="690" t="s">
        <v>137</v>
      </c>
      <c r="AM40" s="691"/>
      <c r="AN40" s="691"/>
      <c r="AO40" s="692"/>
      <c r="AQ40" s="763" t="s">
        <v>341</v>
      </c>
      <c r="AR40" s="764"/>
      <c r="AS40" s="764"/>
      <c r="AT40" s="764"/>
      <c r="AU40" s="764"/>
      <c r="AV40" s="764"/>
      <c r="AW40" s="764"/>
      <c r="AX40" s="764"/>
      <c r="AY40" s="765"/>
      <c r="AZ40" s="685" t="s">
        <v>137</v>
      </c>
      <c r="BA40" s="686"/>
      <c r="BB40" s="686"/>
      <c r="BC40" s="686"/>
      <c r="BD40" s="721"/>
      <c r="BE40" s="721"/>
      <c r="BF40" s="752"/>
      <c r="BG40" s="772" t="s">
        <v>342</v>
      </c>
      <c r="BH40" s="773"/>
      <c r="BI40" s="773"/>
      <c r="BJ40" s="773"/>
      <c r="BK40" s="773"/>
      <c r="BL40" s="236"/>
      <c r="BM40" s="701" t="s">
        <v>343</v>
      </c>
      <c r="BN40" s="701"/>
      <c r="BO40" s="701"/>
      <c r="BP40" s="701"/>
      <c r="BQ40" s="701"/>
      <c r="BR40" s="701"/>
      <c r="BS40" s="701"/>
      <c r="BT40" s="701"/>
      <c r="BU40" s="702"/>
      <c r="BV40" s="685">
        <v>102</v>
      </c>
      <c r="BW40" s="686"/>
      <c r="BX40" s="686"/>
      <c r="BY40" s="686"/>
      <c r="BZ40" s="686"/>
      <c r="CA40" s="686"/>
      <c r="CB40" s="695"/>
      <c r="CD40" s="700" t="s">
        <v>344</v>
      </c>
      <c r="CE40" s="701"/>
      <c r="CF40" s="701"/>
      <c r="CG40" s="701"/>
      <c r="CH40" s="701"/>
      <c r="CI40" s="701"/>
      <c r="CJ40" s="701"/>
      <c r="CK40" s="701"/>
      <c r="CL40" s="701"/>
      <c r="CM40" s="701"/>
      <c r="CN40" s="701"/>
      <c r="CO40" s="701"/>
      <c r="CP40" s="701"/>
      <c r="CQ40" s="702"/>
      <c r="CR40" s="685" t="s">
        <v>231</v>
      </c>
      <c r="CS40" s="686"/>
      <c r="CT40" s="686"/>
      <c r="CU40" s="686"/>
      <c r="CV40" s="686"/>
      <c r="CW40" s="686"/>
      <c r="CX40" s="686"/>
      <c r="CY40" s="687"/>
      <c r="CZ40" s="690" t="s">
        <v>137</v>
      </c>
      <c r="DA40" s="719"/>
      <c r="DB40" s="719"/>
      <c r="DC40" s="723"/>
      <c r="DD40" s="694" t="s">
        <v>137</v>
      </c>
      <c r="DE40" s="686"/>
      <c r="DF40" s="686"/>
      <c r="DG40" s="686"/>
      <c r="DH40" s="686"/>
      <c r="DI40" s="686"/>
      <c r="DJ40" s="686"/>
      <c r="DK40" s="687"/>
      <c r="DL40" s="694" t="s">
        <v>137</v>
      </c>
      <c r="DM40" s="686"/>
      <c r="DN40" s="686"/>
      <c r="DO40" s="686"/>
      <c r="DP40" s="686"/>
      <c r="DQ40" s="686"/>
      <c r="DR40" s="686"/>
      <c r="DS40" s="686"/>
      <c r="DT40" s="686"/>
      <c r="DU40" s="686"/>
      <c r="DV40" s="687"/>
      <c r="DW40" s="690" t="s">
        <v>231</v>
      </c>
      <c r="DX40" s="719"/>
      <c r="DY40" s="719"/>
      <c r="DZ40" s="719"/>
      <c r="EA40" s="719"/>
      <c r="EB40" s="719"/>
      <c r="EC40" s="720"/>
    </row>
    <row r="41" spans="2:133" ht="11.25" customHeight="1" x14ac:dyDescent="0.2">
      <c r="B41" s="682" t="s">
        <v>345</v>
      </c>
      <c r="C41" s="683"/>
      <c r="D41" s="683"/>
      <c r="E41" s="683"/>
      <c r="F41" s="683"/>
      <c r="G41" s="683"/>
      <c r="H41" s="683"/>
      <c r="I41" s="683"/>
      <c r="J41" s="683"/>
      <c r="K41" s="683"/>
      <c r="L41" s="683"/>
      <c r="M41" s="683"/>
      <c r="N41" s="683"/>
      <c r="O41" s="683"/>
      <c r="P41" s="683"/>
      <c r="Q41" s="684"/>
      <c r="R41" s="685" t="s">
        <v>137</v>
      </c>
      <c r="S41" s="686"/>
      <c r="T41" s="686"/>
      <c r="U41" s="686"/>
      <c r="V41" s="686"/>
      <c r="W41" s="686"/>
      <c r="X41" s="686"/>
      <c r="Y41" s="687"/>
      <c r="Z41" s="688" t="s">
        <v>137</v>
      </c>
      <c r="AA41" s="688"/>
      <c r="AB41" s="688"/>
      <c r="AC41" s="688"/>
      <c r="AD41" s="689" t="s">
        <v>231</v>
      </c>
      <c r="AE41" s="689"/>
      <c r="AF41" s="689"/>
      <c r="AG41" s="689"/>
      <c r="AH41" s="689"/>
      <c r="AI41" s="689"/>
      <c r="AJ41" s="689"/>
      <c r="AK41" s="689"/>
      <c r="AL41" s="690" t="s">
        <v>137</v>
      </c>
      <c r="AM41" s="691"/>
      <c r="AN41" s="691"/>
      <c r="AO41" s="692"/>
      <c r="AQ41" s="763" t="s">
        <v>346</v>
      </c>
      <c r="AR41" s="764"/>
      <c r="AS41" s="764"/>
      <c r="AT41" s="764"/>
      <c r="AU41" s="764"/>
      <c r="AV41" s="764"/>
      <c r="AW41" s="764"/>
      <c r="AX41" s="764"/>
      <c r="AY41" s="765"/>
      <c r="AZ41" s="685">
        <v>262671</v>
      </c>
      <c r="BA41" s="686"/>
      <c r="BB41" s="686"/>
      <c r="BC41" s="686"/>
      <c r="BD41" s="721"/>
      <c r="BE41" s="721"/>
      <c r="BF41" s="752"/>
      <c r="BG41" s="772"/>
      <c r="BH41" s="773"/>
      <c r="BI41" s="773"/>
      <c r="BJ41" s="773"/>
      <c r="BK41" s="773"/>
      <c r="BL41" s="236"/>
      <c r="BM41" s="701" t="s">
        <v>347</v>
      </c>
      <c r="BN41" s="701"/>
      <c r="BO41" s="701"/>
      <c r="BP41" s="701"/>
      <c r="BQ41" s="701"/>
      <c r="BR41" s="701"/>
      <c r="BS41" s="701"/>
      <c r="BT41" s="701"/>
      <c r="BU41" s="702"/>
      <c r="BV41" s="685" t="s">
        <v>137</v>
      </c>
      <c r="BW41" s="686"/>
      <c r="BX41" s="686"/>
      <c r="BY41" s="686"/>
      <c r="BZ41" s="686"/>
      <c r="CA41" s="686"/>
      <c r="CB41" s="695"/>
      <c r="CD41" s="700" t="s">
        <v>348</v>
      </c>
      <c r="CE41" s="701"/>
      <c r="CF41" s="701"/>
      <c r="CG41" s="701"/>
      <c r="CH41" s="701"/>
      <c r="CI41" s="701"/>
      <c r="CJ41" s="701"/>
      <c r="CK41" s="701"/>
      <c r="CL41" s="701"/>
      <c r="CM41" s="701"/>
      <c r="CN41" s="701"/>
      <c r="CO41" s="701"/>
      <c r="CP41" s="701"/>
      <c r="CQ41" s="702"/>
      <c r="CR41" s="685" t="s">
        <v>231</v>
      </c>
      <c r="CS41" s="721"/>
      <c r="CT41" s="721"/>
      <c r="CU41" s="721"/>
      <c r="CV41" s="721"/>
      <c r="CW41" s="721"/>
      <c r="CX41" s="721"/>
      <c r="CY41" s="722"/>
      <c r="CZ41" s="690" t="s">
        <v>231</v>
      </c>
      <c r="DA41" s="719"/>
      <c r="DB41" s="719"/>
      <c r="DC41" s="723"/>
      <c r="DD41" s="694" t="s">
        <v>231</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2">
      <c r="B42" s="682" t="s">
        <v>349</v>
      </c>
      <c r="C42" s="683"/>
      <c r="D42" s="683"/>
      <c r="E42" s="683"/>
      <c r="F42" s="683"/>
      <c r="G42" s="683"/>
      <c r="H42" s="683"/>
      <c r="I42" s="683"/>
      <c r="J42" s="683"/>
      <c r="K42" s="683"/>
      <c r="L42" s="683"/>
      <c r="M42" s="683"/>
      <c r="N42" s="683"/>
      <c r="O42" s="683"/>
      <c r="P42" s="683"/>
      <c r="Q42" s="684"/>
      <c r="R42" s="685">
        <v>459317</v>
      </c>
      <c r="S42" s="686"/>
      <c r="T42" s="686"/>
      <c r="U42" s="686"/>
      <c r="V42" s="686"/>
      <c r="W42" s="686"/>
      <c r="X42" s="686"/>
      <c r="Y42" s="687"/>
      <c r="Z42" s="688">
        <v>2.9</v>
      </c>
      <c r="AA42" s="688"/>
      <c r="AB42" s="688"/>
      <c r="AC42" s="688"/>
      <c r="AD42" s="689" t="s">
        <v>231</v>
      </c>
      <c r="AE42" s="689"/>
      <c r="AF42" s="689"/>
      <c r="AG42" s="689"/>
      <c r="AH42" s="689"/>
      <c r="AI42" s="689"/>
      <c r="AJ42" s="689"/>
      <c r="AK42" s="689"/>
      <c r="AL42" s="690" t="s">
        <v>137</v>
      </c>
      <c r="AM42" s="691"/>
      <c r="AN42" s="691"/>
      <c r="AO42" s="692"/>
      <c r="AQ42" s="784" t="s">
        <v>350</v>
      </c>
      <c r="AR42" s="785"/>
      <c r="AS42" s="785"/>
      <c r="AT42" s="785"/>
      <c r="AU42" s="785"/>
      <c r="AV42" s="785"/>
      <c r="AW42" s="785"/>
      <c r="AX42" s="785"/>
      <c r="AY42" s="786"/>
      <c r="AZ42" s="776">
        <v>734024</v>
      </c>
      <c r="BA42" s="777"/>
      <c r="BB42" s="777"/>
      <c r="BC42" s="777"/>
      <c r="BD42" s="756"/>
      <c r="BE42" s="756"/>
      <c r="BF42" s="758"/>
      <c r="BG42" s="774"/>
      <c r="BH42" s="775"/>
      <c r="BI42" s="775"/>
      <c r="BJ42" s="775"/>
      <c r="BK42" s="775"/>
      <c r="BL42" s="237"/>
      <c r="BM42" s="711" t="s">
        <v>351</v>
      </c>
      <c r="BN42" s="711"/>
      <c r="BO42" s="711"/>
      <c r="BP42" s="711"/>
      <c r="BQ42" s="711"/>
      <c r="BR42" s="711"/>
      <c r="BS42" s="711"/>
      <c r="BT42" s="711"/>
      <c r="BU42" s="712"/>
      <c r="BV42" s="776">
        <v>299</v>
      </c>
      <c r="BW42" s="777"/>
      <c r="BX42" s="777"/>
      <c r="BY42" s="777"/>
      <c r="BZ42" s="777"/>
      <c r="CA42" s="777"/>
      <c r="CB42" s="783"/>
      <c r="CD42" s="682" t="s">
        <v>352</v>
      </c>
      <c r="CE42" s="683"/>
      <c r="CF42" s="683"/>
      <c r="CG42" s="683"/>
      <c r="CH42" s="683"/>
      <c r="CI42" s="683"/>
      <c r="CJ42" s="683"/>
      <c r="CK42" s="683"/>
      <c r="CL42" s="683"/>
      <c r="CM42" s="683"/>
      <c r="CN42" s="683"/>
      <c r="CO42" s="683"/>
      <c r="CP42" s="683"/>
      <c r="CQ42" s="684"/>
      <c r="CR42" s="685">
        <v>994686</v>
      </c>
      <c r="CS42" s="686"/>
      <c r="CT42" s="686"/>
      <c r="CU42" s="686"/>
      <c r="CV42" s="686"/>
      <c r="CW42" s="686"/>
      <c r="CX42" s="686"/>
      <c r="CY42" s="687"/>
      <c r="CZ42" s="690">
        <v>6.6</v>
      </c>
      <c r="DA42" s="691"/>
      <c r="DB42" s="691"/>
      <c r="DC42" s="703"/>
      <c r="DD42" s="694">
        <v>460633</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2">
      <c r="B43" s="735" t="s">
        <v>353</v>
      </c>
      <c r="C43" s="736"/>
      <c r="D43" s="736"/>
      <c r="E43" s="736"/>
      <c r="F43" s="736"/>
      <c r="G43" s="736"/>
      <c r="H43" s="736"/>
      <c r="I43" s="736"/>
      <c r="J43" s="736"/>
      <c r="K43" s="736"/>
      <c r="L43" s="736"/>
      <c r="M43" s="736"/>
      <c r="N43" s="736"/>
      <c r="O43" s="736"/>
      <c r="P43" s="736"/>
      <c r="Q43" s="737"/>
      <c r="R43" s="776">
        <v>15908472</v>
      </c>
      <c r="S43" s="777"/>
      <c r="T43" s="777"/>
      <c r="U43" s="777"/>
      <c r="V43" s="777"/>
      <c r="W43" s="777"/>
      <c r="X43" s="777"/>
      <c r="Y43" s="778"/>
      <c r="Z43" s="779">
        <v>100</v>
      </c>
      <c r="AA43" s="779"/>
      <c r="AB43" s="779"/>
      <c r="AC43" s="779"/>
      <c r="AD43" s="780">
        <v>7231113</v>
      </c>
      <c r="AE43" s="780"/>
      <c r="AF43" s="780"/>
      <c r="AG43" s="780"/>
      <c r="AH43" s="780"/>
      <c r="AI43" s="780"/>
      <c r="AJ43" s="780"/>
      <c r="AK43" s="780"/>
      <c r="AL43" s="781">
        <v>100</v>
      </c>
      <c r="AM43" s="757"/>
      <c r="AN43" s="757"/>
      <c r="AO43" s="782"/>
      <c r="BV43" s="238"/>
      <c r="BW43" s="238"/>
      <c r="BX43" s="238"/>
      <c r="BY43" s="238"/>
      <c r="BZ43" s="238"/>
      <c r="CA43" s="238"/>
      <c r="CB43" s="238"/>
      <c r="CD43" s="682" t="s">
        <v>354</v>
      </c>
      <c r="CE43" s="683"/>
      <c r="CF43" s="683"/>
      <c r="CG43" s="683"/>
      <c r="CH43" s="683"/>
      <c r="CI43" s="683"/>
      <c r="CJ43" s="683"/>
      <c r="CK43" s="683"/>
      <c r="CL43" s="683"/>
      <c r="CM43" s="683"/>
      <c r="CN43" s="683"/>
      <c r="CO43" s="683"/>
      <c r="CP43" s="683"/>
      <c r="CQ43" s="684"/>
      <c r="CR43" s="685">
        <v>46300</v>
      </c>
      <c r="CS43" s="721"/>
      <c r="CT43" s="721"/>
      <c r="CU43" s="721"/>
      <c r="CV43" s="721"/>
      <c r="CW43" s="721"/>
      <c r="CX43" s="721"/>
      <c r="CY43" s="722"/>
      <c r="CZ43" s="690">
        <v>0.3</v>
      </c>
      <c r="DA43" s="719"/>
      <c r="DB43" s="719"/>
      <c r="DC43" s="723"/>
      <c r="DD43" s="694">
        <v>46300</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301</v>
      </c>
      <c r="CE44" s="798"/>
      <c r="CF44" s="682" t="s">
        <v>355</v>
      </c>
      <c r="CG44" s="683"/>
      <c r="CH44" s="683"/>
      <c r="CI44" s="683"/>
      <c r="CJ44" s="683"/>
      <c r="CK44" s="683"/>
      <c r="CL44" s="683"/>
      <c r="CM44" s="683"/>
      <c r="CN44" s="683"/>
      <c r="CO44" s="683"/>
      <c r="CP44" s="683"/>
      <c r="CQ44" s="684"/>
      <c r="CR44" s="685">
        <v>994686</v>
      </c>
      <c r="CS44" s="686"/>
      <c r="CT44" s="686"/>
      <c r="CU44" s="686"/>
      <c r="CV44" s="686"/>
      <c r="CW44" s="686"/>
      <c r="CX44" s="686"/>
      <c r="CY44" s="687"/>
      <c r="CZ44" s="690">
        <v>6.6</v>
      </c>
      <c r="DA44" s="691"/>
      <c r="DB44" s="691"/>
      <c r="DC44" s="703"/>
      <c r="DD44" s="694">
        <v>460633</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2">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357</v>
      </c>
      <c r="CG45" s="683"/>
      <c r="CH45" s="683"/>
      <c r="CI45" s="683"/>
      <c r="CJ45" s="683"/>
      <c r="CK45" s="683"/>
      <c r="CL45" s="683"/>
      <c r="CM45" s="683"/>
      <c r="CN45" s="683"/>
      <c r="CO45" s="683"/>
      <c r="CP45" s="683"/>
      <c r="CQ45" s="684"/>
      <c r="CR45" s="685">
        <v>361957</v>
      </c>
      <c r="CS45" s="721"/>
      <c r="CT45" s="721"/>
      <c r="CU45" s="721"/>
      <c r="CV45" s="721"/>
      <c r="CW45" s="721"/>
      <c r="CX45" s="721"/>
      <c r="CY45" s="722"/>
      <c r="CZ45" s="690">
        <v>2.4</v>
      </c>
      <c r="DA45" s="719"/>
      <c r="DB45" s="719"/>
      <c r="DC45" s="723"/>
      <c r="DD45" s="694">
        <v>52949</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2">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359</v>
      </c>
      <c r="CG46" s="683"/>
      <c r="CH46" s="683"/>
      <c r="CI46" s="683"/>
      <c r="CJ46" s="683"/>
      <c r="CK46" s="683"/>
      <c r="CL46" s="683"/>
      <c r="CM46" s="683"/>
      <c r="CN46" s="683"/>
      <c r="CO46" s="683"/>
      <c r="CP46" s="683"/>
      <c r="CQ46" s="684"/>
      <c r="CR46" s="685">
        <v>628373</v>
      </c>
      <c r="CS46" s="686"/>
      <c r="CT46" s="686"/>
      <c r="CU46" s="686"/>
      <c r="CV46" s="686"/>
      <c r="CW46" s="686"/>
      <c r="CX46" s="686"/>
      <c r="CY46" s="687"/>
      <c r="CZ46" s="690">
        <v>4.2</v>
      </c>
      <c r="DA46" s="691"/>
      <c r="DB46" s="691"/>
      <c r="DC46" s="703"/>
      <c r="DD46" s="694">
        <v>403328</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2">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361</v>
      </c>
      <c r="CG47" s="683"/>
      <c r="CH47" s="683"/>
      <c r="CI47" s="683"/>
      <c r="CJ47" s="683"/>
      <c r="CK47" s="683"/>
      <c r="CL47" s="683"/>
      <c r="CM47" s="683"/>
      <c r="CN47" s="683"/>
      <c r="CO47" s="683"/>
      <c r="CP47" s="683"/>
      <c r="CQ47" s="684"/>
      <c r="CR47" s="685" t="s">
        <v>137</v>
      </c>
      <c r="CS47" s="721"/>
      <c r="CT47" s="721"/>
      <c r="CU47" s="721"/>
      <c r="CV47" s="721"/>
      <c r="CW47" s="721"/>
      <c r="CX47" s="721"/>
      <c r="CY47" s="722"/>
      <c r="CZ47" s="690" t="s">
        <v>137</v>
      </c>
      <c r="DA47" s="719"/>
      <c r="DB47" s="719"/>
      <c r="DC47" s="723"/>
      <c r="DD47" s="694" t="s">
        <v>173</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362</v>
      </c>
      <c r="CG48" s="683"/>
      <c r="CH48" s="683"/>
      <c r="CI48" s="683"/>
      <c r="CJ48" s="683"/>
      <c r="CK48" s="683"/>
      <c r="CL48" s="683"/>
      <c r="CM48" s="683"/>
      <c r="CN48" s="683"/>
      <c r="CO48" s="683"/>
      <c r="CP48" s="683"/>
      <c r="CQ48" s="684"/>
      <c r="CR48" s="685" t="s">
        <v>137</v>
      </c>
      <c r="CS48" s="686"/>
      <c r="CT48" s="686"/>
      <c r="CU48" s="686"/>
      <c r="CV48" s="686"/>
      <c r="CW48" s="686"/>
      <c r="CX48" s="686"/>
      <c r="CY48" s="687"/>
      <c r="CZ48" s="690" t="s">
        <v>173</v>
      </c>
      <c r="DA48" s="691"/>
      <c r="DB48" s="691"/>
      <c r="DC48" s="703"/>
      <c r="DD48" s="694" t="s">
        <v>137</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363</v>
      </c>
      <c r="CE49" s="736"/>
      <c r="CF49" s="736"/>
      <c r="CG49" s="736"/>
      <c r="CH49" s="736"/>
      <c r="CI49" s="736"/>
      <c r="CJ49" s="736"/>
      <c r="CK49" s="736"/>
      <c r="CL49" s="736"/>
      <c r="CM49" s="736"/>
      <c r="CN49" s="736"/>
      <c r="CO49" s="736"/>
      <c r="CP49" s="736"/>
      <c r="CQ49" s="737"/>
      <c r="CR49" s="776">
        <v>15005908</v>
      </c>
      <c r="CS49" s="756"/>
      <c r="CT49" s="756"/>
      <c r="CU49" s="756"/>
      <c r="CV49" s="756"/>
      <c r="CW49" s="756"/>
      <c r="CX49" s="756"/>
      <c r="CY49" s="787"/>
      <c r="CZ49" s="781">
        <v>100</v>
      </c>
      <c r="DA49" s="788"/>
      <c r="DB49" s="788"/>
      <c r="DC49" s="789"/>
      <c r="DD49" s="790">
        <v>8242257</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TUIZx2G0PsY74aRMjPKg1hSFOj9WRUA9YNnSRupaK7usYeOoH1G0LM2dfll7IS2qpMD17pqPb33B/Gn8aNdKUA==" saltValue="vwEeUJ70Al92qqYdj9FBp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5" zoomScaleNormal="85" zoomScaleSheetLayoutView="70" workbookViewId="0"/>
  </sheetViews>
  <sheetFormatPr defaultColWidth="0" defaultRowHeight="13" zeroHeight="1" x14ac:dyDescent="0.2"/>
  <cols>
    <col min="1" max="130" width="2.7265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365</v>
      </c>
      <c r="DK2" s="833"/>
      <c r="DL2" s="833"/>
      <c r="DM2" s="833"/>
      <c r="DN2" s="833"/>
      <c r="DO2" s="834"/>
      <c r="DP2" s="251"/>
      <c r="DQ2" s="832" t="s">
        <v>366</v>
      </c>
      <c r="DR2" s="833"/>
      <c r="DS2" s="833"/>
      <c r="DT2" s="833"/>
      <c r="DU2" s="833"/>
      <c r="DV2" s="833"/>
      <c r="DW2" s="833"/>
      <c r="DX2" s="833"/>
      <c r="DY2" s="833"/>
      <c r="DZ2" s="834"/>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835" t="s">
        <v>367</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826" t="s">
        <v>369</v>
      </c>
      <c r="B5" s="827"/>
      <c r="C5" s="827"/>
      <c r="D5" s="827"/>
      <c r="E5" s="827"/>
      <c r="F5" s="827"/>
      <c r="G5" s="827"/>
      <c r="H5" s="827"/>
      <c r="I5" s="827"/>
      <c r="J5" s="827"/>
      <c r="K5" s="827"/>
      <c r="L5" s="827"/>
      <c r="M5" s="827"/>
      <c r="N5" s="827"/>
      <c r="O5" s="827"/>
      <c r="P5" s="828"/>
      <c r="Q5" s="803" t="s">
        <v>370</v>
      </c>
      <c r="R5" s="804"/>
      <c r="S5" s="804"/>
      <c r="T5" s="804"/>
      <c r="U5" s="805"/>
      <c r="V5" s="803" t="s">
        <v>371</v>
      </c>
      <c r="W5" s="804"/>
      <c r="X5" s="804"/>
      <c r="Y5" s="804"/>
      <c r="Z5" s="805"/>
      <c r="AA5" s="803" t="s">
        <v>372</v>
      </c>
      <c r="AB5" s="804"/>
      <c r="AC5" s="804"/>
      <c r="AD5" s="804"/>
      <c r="AE5" s="804"/>
      <c r="AF5" s="836" t="s">
        <v>373</v>
      </c>
      <c r="AG5" s="804"/>
      <c r="AH5" s="804"/>
      <c r="AI5" s="804"/>
      <c r="AJ5" s="815"/>
      <c r="AK5" s="804" t="s">
        <v>374</v>
      </c>
      <c r="AL5" s="804"/>
      <c r="AM5" s="804"/>
      <c r="AN5" s="804"/>
      <c r="AO5" s="805"/>
      <c r="AP5" s="803" t="s">
        <v>375</v>
      </c>
      <c r="AQ5" s="804"/>
      <c r="AR5" s="804"/>
      <c r="AS5" s="804"/>
      <c r="AT5" s="805"/>
      <c r="AU5" s="803" t="s">
        <v>376</v>
      </c>
      <c r="AV5" s="804"/>
      <c r="AW5" s="804"/>
      <c r="AX5" s="804"/>
      <c r="AY5" s="815"/>
      <c r="AZ5" s="258"/>
      <c r="BA5" s="258"/>
      <c r="BB5" s="258"/>
      <c r="BC5" s="258"/>
      <c r="BD5" s="258"/>
      <c r="BE5" s="259"/>
      <c r="BF5" s="259"/>
      <c r="BG5" s="259"/>
      <c r="BH5" s="259"/>
      <c r="BI5" s="259"/>
      <c r="BJ5" s="259"/>
      <c r="BK5" s="259"/>
      <c r="BL5" s="259"/>
      <c r="BM5" s="259"/>
      <c r="BN5" s="259"/>
      <c r="BO5" s="259"/>
      <c r="BP5" s="259"/>
      <c r="BQ5" s="826" t="s">
        <v>377</v>
      </c>
      <c r="BR5" s="827"/>
      <c r="BS5" s="827"/>
      <c r="BT5" s="827"/>
      <c r="BU5" s="827"/>
      <c r="BV5" s="827"/>
      <c r="BW5" s="827"/>
      <c r="BX5" s="827"/>
      <c r="BY5" s="827"/>
      <c r="BZ5" s="827"/>
      <c r="CA5" s="827"/>
      <c r="CB5" s="827"/>
      <c r="CC5" s="827"/>
      <c r="CD5" s="827"/>
      <c r="CE5" s="827"/>
      <c r="CF5" s="827"/>
      <c r="CG5" s="828"/>
      <c r="CH5" s="803" t="s">
        <v>378</v>
      </c>
      <c r="CI5" s="804"/>
      <c r="CJ5" s="804"/>
      <c r="CK5" s="804"/>
      <c r="CL5" s="805"/>
      <c r="CM5" s="803" t="s">
        <v>379</v>
      </c>
      <c r="CN5" s="804"/>
      <c r="CO5" s="804"/>
      <c r="CP5" s="804"/>
      <c r="CQ5" s="805"/>
      <c r="CR5" s="803" t="s">
        <v>380</v>
      </c>
      <c r="CS5" s="804"/>
      <c r="CT5" s="804"/>
      <c r="CU5" s="804"/>
      <c r="CV5" s="805"/>
      <c r="CW5" s="803" t="s">
        <v>381</v>
      </c>
      <c r="CX5" s="804"/>
      <c r="CY5" s="804"/>
      <c r="CZ5" s="804"/>
      <c r="DA5" s="805"/>
      <c r="DB5" s="803" t="s">
        <v>382</v>
      </c>
      <c r="DC5" s="804"/>
      <c r="DD5" s="804"/>
      <c r="DE5" s="804"/>
      <c r="DF5" s="805"/>
      <c r="DG5" s="809" t="s">
        <v>383</v>
      </c>
      <c r="DH5" s="810"/>
      <c r="DI5" s="810"/>
      <c r="DJ5" s="810"/>
      <c r="DK5" s="811"/>
      <c r="DL5" s="809" t="s">
        <v>384</v>
      </c>
      <c r="DM5" s="810"/>
      <c r="DN5" s="810"/>
      <c r="DO5" s="810"/>
      <c r="DP5" s="811"/>
      <c r="DQ5" s="803" t="s">
        <v>385</v>
      </c>
      <c r="DR5" s="804"/>
      <c r="DS5" s="804"/>
      <c r="DT5" s="804"/>
      <c r="DU5" s="805"/>
      <c r="DV5" s="803" t="s">
        <v>376</v>
      </c>
      <c r="DW5" s="804"/>
      <c r="DX5" s="804"/>
      <c r="DY5" s="804"/>
      <c r="DZ5" s="815"/>
      <c r="EA5" s="256"/>
    </row>
    <row r="6" spans="1:131" s="257" customFormat="1" ht="26.25" customHeight="1" thickBot="1" x14ac:dyDescent="0.25">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2">
      <c r="A7" s="260">
        <v>1</v>
      </c>
      <c r="B7" s="817" t="s">
        <v>386</v>
      </c>
      <c r="C7" s="818"/>
      <c r="D7" s="818"/>
      <c r="E7" s="818"/>
      <c r="F7" s="818"/>
      <c r="G7" s="818"/>
      <c r="H7" s="818"/>
      <c r="I7" s="818"/>
      <c r="J7" s="818"/>
      <c r="K7" s="818"/>
      <c r="L7" s="818"/>
      <c r="M7" s="818"/>
      <c r="N7" s="818"/>
      <c r="O7" s="818"/>
      <c r="P7" s="819"/>
      <c r="Q7" s="820">
        <v>15908</v>
      </c>
      <c r="R7" s="821"/>
      <c r="S7" s="821"/>
      <c r="T7" s="821"/>
      <c r="U7" s="821"/>
      <c r="V7" s="821">
        <v>15006</v>
      </c>
      <c r="W7" s="821"/>
      <c r="X7" s="821"/>
      <c r="Y7" s="821"/>
      <c r="Z7" s="821"/>
      <c r="AA7" s="821">
        <v>903</v>
      </c>
      <c r="AB7" s="821"/>
      <c r="AC7" s="821"/>
      <c r="AD7" s="821"/>
      <c r="AE7" s="822"/>
      <c r="AF7" s="823">
        <v>832</v>
      </c>
      <c r="AG7" s="824"/>
      <c r="AH7" s="824"/>
      <c r="AI7" s="824"/>
      <c r="AJ7" s="825"/>
      <c r="AK7" s="860">
        <v>402</v>
      </c>
      <c r="AL7" s="861"/>
      <c r="AM7" s="861"/>
      <c r="AN7" s="861"/>
      <c r="AO7" s="861"/>
      <c r="AP7" s="861">
        <v>9416</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577</v>
      </c>
      <c r="BT7" s="865"/>
      <c r="BU7" s="865"/>
      <c r="BV7" s="865"/>
      <c r="BW7" s="865"/>
      <c r="BX7" s="865"/>
      <c r="BY7" s="865"/>
      <c r="BZ7" s="865"/>
      <c r="CA7" s="865"/>
      <c r="CB7" s="865"/>
      <c r="CC7" s="865"/>
      <c r="CD7" s="865"/>
      <c r="CE7" s="865"/>
      <c r="CF7" s="865"/>
      <c r="CG7" s="866"/>
      <c r="CH7" s="857">
        <v>-1</v>
      </c>
      <c r="CI7" s="858"/>
      <c r="CJ7" s="858"/>
      <c r="CK7" s="858"/>
      <c r="CL7" s="859"/>
      <c r="CM7" s="857">
        <v>205</v>
      </c>
      <c r="CN7" s="858"/>
      <c r="CO7" s="858"/>
      <c r="CP7" s="858"/>
      <c r="CQ7" s="859"/>
      <c r="CR7" s="857">
        <v>180</v>
      </c>
      <c r="CS7" s="858"/>
      <c r="CT7" s="858"/>
      <c r="CU7" s="858"/>
      <c r="CV7" s="859"/>
      <c r="CW7" s="857">
        <v>6</v>
      </c>
      <c r="CX7" s="858"/>
      <c r="CY7" s="858"/>
      <c r="CZ7" s="858"/>
      <c r="DA7" s="859"/>
      <c r="DB7" s="857" t="s">
        <v>593</v>
      </c>
      <c r="DC7" s="858"/>
      <c r="DD7" s="858"/>
      <c r="DE7" s="858"/>
      <c r="DF7" s="859"/>
      <c r="DG7" s="857" t="s">
        <v>591</v>
      </c>
      <c r="DH7" s="858"/>
      <c r="DI7" s="858"/>
      <c r="DJ7" s="858"/>
      <c r="DK7" s="859"/>
      <c r="DL7" s="857" t="s">
        <v>591</v>
      </c>
      <c r="DM7" s="858"/>
      <c r="DN7" s="858"/>
      <c r="DO7" s="858"/>
      <c r="DP7" s="859"/>
      <c r="DQ7" s="857" t="s">
        <v>591</v>
      </c>
      <c r="DR7" s="858"/>
      <c r="DS7" s="858"/>
      <c r="DT7" s="858"/>
      <c r="DU7" s="859"/>
      <c r="DV7" s="838"/>
      <c r="DW7" s="839"/>
      <c r="DX7" s="839"/>
      <c r="DY7" s="839"/>
      <c r="DZ7" s="840"/>
      <c r="EA7" s="256"/>
    </row>
    <row r="8" spans="1:131" s="257" customFormat="1" ht="26.25" customHeight="1" x14ac:dyDescent="0.2">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578</v>
      </c>
      <c r="BT8" s="855"/>
      <c r="BU8" s="855"/>
      <c r="BV8" s="855"/>
      <c r="BW8" s="855"/>
      <c r="BX8" s="855"/>
      <c r="BY8" s="855"/>
      <c r="BZ8" s="855"/>
      <c r="CA8" s="855"/>
      <c r="CB8" s="855"/>
      <c r="CC8" s="855"/>
      <c r="CD8" s="855"/>
      <c r="CE8" s="855"/>
      <c r="CF8" s="855"/>
      <c r="CG8" s="856"/>
      <c r="CH8" s="867">
        <v>6</v>
      </c>
      <c r="CI8" s="868"/>
      <c r="CJ8" s="868"/>
      <c r="CK8" s="868"/>
      <c r="CL8" s="869"/>
      <c r="CM8" s="867">
        <v>50</v>
      </c>
      <c r="CN8" s="868"/>
      <c r="CO8" s="868"/>
      <c r="CP8" s="868"/>
      <c r="CQ8" s="869"/>
      <c r="CR8" s="867">
        <v>50</v>
      </c>
      <c r="CS8" s="868"/>
      <c r="CT8" s="868"/>
      <c r="CU8" s="868"/>
      <c r="CV8" s="869"/>
      <c r="CW8" s="867">
        <v>53</v>
      </c>
      <c r="CX8" s="868"/>
      <c r="CY8" s="868"/>
      <c r="CZ8" s="868"/>
      <c r="DA8" s="869"/>
      <c r="DB8" s="867" t="s">
        <v>591</v>
      </c>
      <c r="DC8" s="868"/>
      <c r="DD8" s="868"/>
      <c r="DE8" s="868"/>
      <c r="DF8" s="869"/>
      <c r="DG8" s="867" t="s">
        <v>591</v>
      </c>
      <c r="DH8" s="868"/>
      <c r="DI8" s="868"/>
      <c r="DJ8" s="868"/>
      <c r="DK8" s="869"/>
      <c r="DL8" s="867" t="s">
        <v>591</v>
      </c>
      <c r="DM8" s="868"/>
      <c r="DN8" s="868"/>
      <c r="DO8" s="868"/>
      <c r="DP8" s="869"/>
      <c r="DQ8" s="867" t="s">
        <v>591</v>
      </c>
      <c r="DR8" s="868"/>
      <c r="DS8" s="868"/>
      <c r="DT8" s="868"/>
      <c r="DU8" s="869"/>
      <c r="DV8" s="870"/>
      <c r="DW8" s="871"/>
      <c r="DX8" s="871"/>
      <c r="DY8" s="871"/>
      <c r="DZ8" s="872"/>
      <c r="EA8" s="256"/>
    </row>
    <row r="9" spans="1:131" s="257" customFormat="1" ht="26.25" customHeight="1" x14ac:dyDescent="0.2">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t="s">
        <v>580</v>
      </c>
      <c r="BS9" s="854" t="s">
        <v>579</v>
      </c>
      <c r="BT9" s="855"/>
      <c r="BU9" s="855"/>
      <c r="BV9" s="855"/>
      <c r="BW9" s="855"/>
      <c r="BX9" s="855"/>
      <c r="BY9" s="855"/>
      <c r="BZ9" s="855"/>
      <c r="CA9" s="855"/>
      <c r="CB9" s="855"/>
      <c r="CC9" s="855"/>
      <c r="CD9" s="855"/>
      <c r="CE9" s="855"/>
      <c r="CF9" s="855"/>
      <c r="CG9" s="856"/>
      <c r="CH9" s="867">
        <v>0</v>
      </c>
      <c r="CI9" s="868"/>
      <c r="CJ9" s="868"/>
      <c r="CK9" s="868"/>
      <c r="CL9" s="869"/>
      <c r="CM9" s="867">
        <v>98</v>
      </c>
      <c r="CN9" s="868"/>
      <c r="CO9" s="868"/>
      <c r="CP9" s="868"/>
      <c r="CQ9" s="869"/>
      <c r="CR9" s="867">
        <v>5</v>
      </c>
      <c r="CS9" s="868"/>
      <c r="CT9" s="868"/>
      <c r="CU9" s="868"/>
      <c r="CV9" s="869"/>
      <c r="CW9" s="867" t="s">
        <v>591</v>
      </c>
      <c r="CX9" s="868"/>
      <c r="CY9" s="868"/>
      <c r="CZ9" s="868"/>
      <c r="DA9" s="869"/>
      <c r="DB9" s="867" t="s">
        <v>591</v>
      </c>
      <c r="DC9" s="868"/>
      <c r="DD9" s="868"/>
      <c r="DE9" s="868"/>
      <c r="DF9" s="869"/>
      <c r="DG9" s="867" t="s">
        <v>591</v>
      </c>
      <c r="DH9" s="868"/>
      <c r="DI9" s="868"/>
      <c r="DJ9" s="868"/>
      <c r="DK9" s="869"/>
      <c r="DL9" s="867" t="s">
        <v>591</v>
      </c>
      <c r="DM9" s="868"/>
      <c r="DN9" s="868"/>
      <c r="DO9" s="868"/>
      <c r="DP9" s="869"/>
      <c r="DQ9" s="867" t="s">
        <v>591</v>
      </c>
      <c r="DR9" s="868"/>
      <c r="DS9" s="868"/>
      <c r="DT9" s="868"/>
      <c r="DU9" s="869"/>
      <c r="DV9" s="870"/>
      <c r="DW9" s="871"/>
      <c r="DX9" s="871"/>
      <c r="DY9" s="871"/>
      <c r="DZ9" s="872"/>
      <c r="EA9" s="256"/>
    </row>
    <row r="10" spans="1:131" s="257" customFormat="1" ht="26.25" customHeight="1" x14ac:dyDescent="0.2">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2">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2">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2">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2">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2">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2">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2">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2">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2">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2">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5">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2">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387</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5">
      <c r="A23" s="266" t="s">
        <v>388</v>
      </c>
      <c r="B23" s="876" t="s">
        <v>389</v>
      </c>
      <c r="C23" s="877"/>
      <c r="D23" s="877"/>
      <c r="E23" s="877"/>
      <c r="F23" s="877"/>
      <c r="G23" s="877"/>
      <c r="H23" s="877"/>
      <c r="I23" s="877"/>
      <c r="J23" s="877"/>
      <c r="K23" s="877"/>
      <c r="L23" s="877"/>
      <c r="M23" s="877"/>
      <c r="N23" s="877"/>
      <c r="O23" s="877"/>
      <c r="P23" s="878"/>
      <c r="Q23" s="879">
        <v>15908</v>
      </c>
      <c r="R23" s="880"/>
      <c r="S23" s="880"/>
      <c r="T23" s="880"/>
      <c r="U23" s="880"/>
      <c r="V23" s="880">
        <v>15006</v>
      </c>
      <c r="W23" s="880"/>
      <c r="X23" s="880"/>
      <c r="Y23" s="880"/>
      <c r="Z23" s="880"/>
      <c r="AA23" s="880">
        <v>903</v>
      </c>
      <c r="AB23" s="880"/>
      <c r="AC23" s="880"/>
      <c r="AD23" s="880"/>
      <c r="AE23" s="881"/>
      <c r="AF23" s="882">
        <v>832</v>
      </c>
      <c r="AG23" s="880"/>
      <c r="AH23" s="880"/>
      <c r="AI23" s="880"/>
      <c r="AJ23" s="883"/>
      <c r="AK23" s="884"/>
      <c r="AL23" s="885"/>
      <c r="AM23" s="885"/>
      <c r="AN23" s="885"/>
      <c r="AO23" s="885"/>
      <c r="AP23" s="880">
        <v>9416</v>
      </c>
      <c r="AQ23" s="880"/>
      <c r="AR23" s="880"/>
      <c r="AS23" s="880"/>
      <c r="AT23" s="880"/>
      <c r="AU23" s="886"/>
      <c r="AV23" s="886"/>
      <c r="AW23" s="886"/>
      <c r="AX23" s="886"/>
      <c r="AY23" s="887"/>
      <c r="AZ23" s="895" t="s">
        <v>390</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2">
      <c r="A24" s="894" t="s">
        <v>391</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5">
      <c r="A25" s="835" t="s">
        <v>392</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2">
      <c r="A26" s="826" t="s">
        <v>369</v>
      </c>
      <c r="B26" s="827"/>
      <c r="C26" s="827"/>
      <c r="D26" s="827"/>
      <c r="E26" s="827"/>
      <c r="F26" s="827"/>
      <c r="G26" s="827"/>
      <c r="H26" s="827"/>
      <c r="I26" s="827"/>
      <c r="J26" s="827"/>
      <c r="K26" s="827"/>
      <c r="L26" s="827"/>
      <c r="M26" s="827"/>
      <c r="N26" s="827"/>
      <c r="O26" s="827"/>
      <c r="P26" s="828"/>
      <c r="Q26" s="803" t="s">
        <v>393</v>
      </c>
      <c r="R26" s="804"/>
      <c r="S26" s="804"/>
      <c r="T26" s="804"/>
      <c r="U26" s="805"/>
      <c r="V26" s="803" t="s">
        <v>394</v>
      </c>
      <c r="W26" s="804"/>
      <c r="X26" s="804"/>
      <c r="Y26" s="804"/>
      <c r="Z26" s="805"/>
      <c r="AA26" s="803" t="s">
        <v>395</v>
      </c>
      <c r="AB26" s="804"/>
      <c r="AC26" s="804"/>
      <c r="AD26" s="804"/>
      <c r="AE26" s="804"/>
      <c r="AF26" s="898" t="s">
        <v>396</v>
      </c>
      <c r="AG26" s="899"/>
      <c r="AH26" s="899"/>
      <c r="AI26" s="899"/>
      <c r="AJ26" s="900"/>
      <c r="AK26" s="804" t="s">
        <v>397</v>
      </c>
      <c r="AL26" s="804"/>
      <c r="AM26" s="804"/>
      <c r="AN26" s="804"/>
      <c r="AO26" s="805"/>
      <c r="AP26" s="803" t="s">
        <v>398</v>
      </c>
      <c r="AQ26" s="804"/>
      <c r="AR26" s="804"/>
      <c r="AS26" s="804"/>
      <c r="AT26" s="805"/>
      <c r="AU26" s="803" t="s">
        <v>399</v>
      </c>
      <c r="AV26" s="804"/>
      <c r="AW26" s="804"/>
      <c r="AX26" s="804"/>
      <c r="AY26" s="805"/>
      <c r="AZ26" s="803" t="s">
        <v>400</v>
      </c>
      <c r="BA26" s="804"/>
      <c r="BB26" s="804"/>
      <c r="BC26" s="804"/>
      <c r="BD26" s="805"/>
      <c r="BE26" s="803" t="s">
        <v>376</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5">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2">
      <c r="A28" s="268">
        <v>1</v>
      </c>
      <c r="B28" s="817" t="s">
        <v>401</v>
      </c>
      <c r="C28" s="818"/>
      <c r="D28" s="818"/>
      <c r="E28" s="818"/>
      <c r="F28" s="818"/>
      <c r="G28" s="818"/>
      <c r="H28" s="818"/>
      <c r="I28" s="818"/>
      <c r="J28" s="818"/>
      <c r="K28" s="818"/>
      <c r="L28" s="818"/>
      <c r="M28" s="818"/>
      <c r="N28" s="818"/>
      <c r="O28" s="818"/>
      <c r="P28" s="819"/>
      <c r="Q28" s="907">
        <v>3624</v>
      </c>
      <c r="R28" s="908"/>
      <c r="S28" s="908"/>
      <c r="T28" s="908"/>
      <c r="U28" s="908"/>
      <c r="V28" s="908">
        <v>3483</v>
      </c>
      <c r="W28" s="908"/>
      <c r="X28" s="908"/>
      <c r="Y28" s="908"/>
      <c r="Z28" s="908"/>
      <c r="AA28" s="908">
        <v>142</v>
      </c>
      <c r="AB28" s="908"/>
      <c r="AC28" s="908"/>
      <c r="AD28" s="908"/>
      <c r="AE28" s="909"/>
      <c r="AF28" s="910">
        <v>142</v>
      </c>
      <c r="AG28" s="908"/>
      <c r="AH28" s="908"/>
      <c r="AI28" s="908"/>
      <c r="AJ28" s="911"/>
      <c r="AK28" s="912">
        <v>230</v>
      </c>
      <c r="AL28" s="913"/>
      <c r="AM28" s="913"/>
      <c r="AN28" s="913"/>
      <c r="AO28" s="913"/>
      <c r="AP28" s="904" t="s">
        <v>591</v>
      </c>
      <c r="AQ28" s="904"/>
      <c r="AR28" s="904"/>
      <c r="AS28" s="904"/>
      <c r="AT28" s="904"/>
      <c r="AU28" s="904" t="s">
        <v>591</v>
      </c>
      <c r="AV28" s="904"/>
      <c r="AW28" s="904"/>
      <c r="AX28" s="904"/>
      <c r="AY28" s="904"/>
      <c r="AZ28" s="904" t="s">
        <v>591</v>
      </c>
      <c r="BA28" s="904"/>
      <c r="BB28" s="904"/>
      <c r="BC28" s="904"/>
      <c r="BD28" s="904"/>
      <c r="BE28" s="905"/>
      <c r="BF28" s="905"/>
      <c r="BG28" s="905"/>
      <c r="BH28" s="905"/>
      <c r="BI28" s="906"/>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2">
      <c r="A29" s="268">
        <v>2</v>
      </c>
      <c r="B29" s="841" t="s">
        <v>402</v>
      </c>
      <c r="C29" s="842"/>
      <c r="D29" s="842"/>
      <c r="E29" s="842"/>
      <c r="F29" s="842"/>
      <c r="G29" s="842"/>
      <c r="H29" s="842"/>
      <c r="I29" s="842"/>
      <c r="J29" s="842"/>
      <c r="K29" s="842"/>
      <c r="L29" s="842"/>
      <c r="M29" s="842"/>
      <c r="N29" s="842"/>
      <c r="O29" s="842"/>
      <c r="P29" s="843"/>
      <c r="Q29" s="844">
        <v>2823</v>
      </c>
      <c r="R29" s="845"/>
      <c r="S29" s="845"/>
      <c r="T29" s="845"/>
      <c r="U29" s="845"/>
      <c r="V29" s="845">
        <v>2584</v>
      </c>
      <c r="W29" s="845"/>
      <c r="X29" s="845"/>
      <c r="Y29" s="845"/>
      <c r="Z29" s="845"/>
      <c r="AA29" s="845">
        <v>240</v>
      </c>
      <c r="AB29" s="845"/>
      <c r="AC29" s="845"/>
      <c r="AD29" s="845"/>
      <c r="AE29" s="846"/>
      <c r="AF29" s="847">
        <v>240</v>
      </c>
      <c r="AG29" s="848"/>
      <c r="AH29" s="848"/>
      <c r="AI29" s="848"/>
      <c r="AJ29" s="849"/>
      <c r="AK29" s="916">
        <v>360</v>
      </c>
      <c r="AL29" s="917"/>
      <c r="AM29" s="917"/>
      <c r="AN29" s="917"/>
      <c r="AO29" s="917"/>
      <c r="AP29" s="917" t="s">
        <v>592</v>
      </c>
      <c r="AQ29" s="917"/>
      <c r="AR29" s="917"/>
      <c r="AS29" s="917"/>
      <c r="AT29" s="917"/>
      <c r="AU29" s="917" t="s">
        <v>591</v>
      </c>
      <c r="AV29" s="917"/>
      <c r="AW29" s="917"/>
      <c r="AX29" s="917"/>
      <c r="AY29" s="917"/>
      <c r="AZ29" s="917" t="s">
        <v>591</v>
      </c>
      <c r="BA29" s="917"/>
      <c r="BB29" s="917"/>
      <c r="BC29" s="917"/>
      <c r="BD29" s="917"/>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2">
      <c r="A30" s="268">
        <v>3</v>
      </c>
      <c r="B30" s="841" t="s">
        <v>403</v>
      </c>
      <c r="C30" s="842"/>
      <c r="D30" s="842"/>
      <c r="E30" s="842"/>
      <c r="F30" s="842"/>
      <c r="G30" s="842"/>
      <c r="H30" s="842"/>
      <c r="I30" s="842"/>
      <c r="J30" s="842"/>
      <c r="K30" s="842"/>
      <c r="L30" s="842"/>
      <c r="M30" s="842"/>
      <c r="N30" s="842"/>
      <c r="O30" s="842"/>
      <c r="P30" s="843"/>
      <c r="Q30" s="844">
        <v>335</v>
      </c>
      <c r="R30" s="845"/>
      <c r="S30" s="845"/>
      <c r="T30" s="845"/>
      <c r="U30" s="845"/>
      <c r="V30" s="845">
        <v>333</v>
      </c>
      <c r="W30" s="845"/>
      <c r="X30" s="845"/>
      <c r="Y30" s="845"/>
      <c r="Z30" s="845"/>
      <c r="AA30" s="845">
        <v>2</v>
      </c>
      <c r="AB30" s="845"/>
      <c r="AC30" s="845"/>
      <c r="AD30" s="845"/>
      <c r="AE30" s="846"/>
      <c r="AF30" s="847">
        <v>2</v>
      </c>
      <c r="AG30" s="848"/>
      <c r="AH30" s="848"/>
      <c r="AI30" s="848"/>
      <c r="AJ30" s="849"/>
      <c r="AK30" s="916">
        <v>67</v>
      </c>
      <c r="AL30" s="917"/>
      <c r="AM30" s="917"/>
      <c r="AN30" s="917"/>
      <c r="AO30" s="917"/>
      <c r="AP30" s="917" t="s">
        <v>591</v>
      </c>
      <c r="AQ30" s="917"/>
      <c r="AR30" s="917"/>
      <c r="AS30" s="917"/>
      <c r="AT30" s="917"/>
      <c r="AU30" s="917" t="s">
        <v>591</v>
      </c>
      <c r="AV30" s="917"/>
      <c r="AW30" s="917"/>
      <c r="AX30" s="917"/>
      <c r="AY30" s="917"/>
      <c r="AZ30" s="917" t="s">
        <v>591</v>
      </c>
      <c r="BA30" s="917"/>
      <c r="BB30" s="917"/>
      <c r="BC30" s="917"/>
      <c r="BD30" s="917"/>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2">
      <c r="A31" s="268">
        <v>4</v>
      </c>
      <c r="B31" s="841" t="s">
        <v>404</v>
      </c>
      <c r="C31" s="842"/>
      <c r="D31" s="842"/>
      <c r="E31" s="842"/>
      <c r="F31" s="842"/>
      <c r="G31" s="842"/>
      <c r="H31" s="842"/>
      <c r="I31" s="842"/>
      <c r="J31" s="842"/>
      <c r="K31" s="842"/>
      <c r="L31" s="842"/>
      <c r="M31" s="842"/>
      <c r="N31" s="842"/>
      <c r="O31" s="842"/>
      <c r="P31" s="843"/>
      <c r="Q31" s="844">
        <v>3</v>
      </c>
      <c r="R31" s="845"/>
      <c r="S31" s="845"/>
      <c r="T31" s="845"/>
      <c r="U31" s="845"/>
      <c r="V31" s="845">
        <v>3</v>
      </c>
      <c r="W31" s="845"/>
      <c r="X31" s="845"/>
      <c r="Y31" s="845"/>
      <c r="Z31" s="845"/>
      <c r="AA31" s="845" t="s">
        <v>581</v>
      </c>
      <c r="AB31" s="845"/>
      <c r="AC31" s="845"/>
      <c r="AD31" s="845"/>
      <c r="AE31" s="846"/>
      <c r="AF31" s="847" t="s">
        <v>128</v>
      </c>
      <c r="AG31" s="848"/>
      <c r="AH31" s="848"/>
      <c r="AI31" s="848"/>
      <c r="AJ31" s="849"/>
      <c r="AK31" s="916">
        <v>1</v>
      </c>
      <c r="AL31" s="917"/>
      <c r="AM31" s="917"/>
      <c r="AN31" s="917"/>
      <c r="AO31" s="917"/>
      <c r="AP31" s="917" t="s">
        <v>591</v>
      </c>
      <c r="AQ31" s="917"/>
      <c r="AR31" s="917"/>
      <c r="AS31" s="917"/>
      <c r="AT31" s="917"/>
      <c r="AU31" s="917" t="s">
        <v>591</v>
      </c>
      <c r="AV31" s="917"/>
      <c r="AW31" s="917"/>
      <c r="AX31" s="917"/>
      <c r="AY31" s="917"/>
      <c r="AZ31" s="917" t="s">
        <v>591</v>
      </c>
      <c r="BA31" s="917"/>
      <c r="BB31" s="917"/>
      <c r="BC31" s="917"/>
      <c r="BD31" s="917"/>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2">
      <c r="A32" s="268">
        <v>5</v>
      </c>
      <c r="B32" s="841" t="s">
        <v>405</v>
      </c>
      <c r="C32" s="842"/>
      <c r="D32" s="842"/>
      <c r="E32" s="842"/>
      <c r="F32" s="842"/>
      <c r="G32" s="842"/>
      <c r="H32" s="842"/>
      <c r="I32" s="842"/>
      <c r="J32" s="842"/>
      <c r="K32" s="842"/>
      <c r="L32" s="842"/>
      <c r="M32" s="842"/>
      <c r="N32" s="842"/>
      <c r="O32" s="842"/>
      <c r="P32" s="843"/>
      <c r="Q32" s="844">
        <v>538</v>
      </c>
      <c r="R32" s="845"/>
      <c r="S32" s="845"/>
      <c r="T32" s="845"/>
      <c r="U32" s="845"/>
      <c r="V32" s="845">
        <v>465</v>
      </c>
      <c r="W32" s="845"/>
      <c r="X32" s="845"/>
      <c r="Y32" s="845"/>
      <c r="Z32" s="845"/>
      <c r="AA32" s="845">
        <v>73</v>
      </c>
      <c r="AB32" s="845"/>
      <c r="AC32" s="845"/>
      <c r="AD32" s="845"/>
      <c r="AE32" s="846"/>
      <c r="AF32" s="847">
        <v>789</v>
      </c>
      <c r="AG32" s="848"/>
      <c r="AH32" s="848"/>
      <c r="AI32" s="848"/>
      <c r="AJ32" s="849"/>
      <c r="AK32" s="916">
        <v>2</v>
      </c>
      <c r="AL32" s="917"/>
      <c r="AM32" s="917"/>
      <c r="AN32" s="917"/>
      <c r="AO32" s="917"/>
      <c r="AP32" s="917">
        <v>2102</v>
      </c>
      <c r="AQ32" s="917"/>
      <c r="AR32" s="917"/>
      <c r="AS32" s="917"/>
      <c r="AT32" s="917"/>
      <c r="AU32" s="917" t="s">
        <v>591</v>
      </c>
      <c r="AV32" s="917"/>
      <c r="AW32" s="917"/>
      <c r="AX32" s="917"/>
      <c r="AY32" s="917"/>
      <c r="AZ32" s="917" t="s">
        <v>591</v>
      </c>
      <c r="BA32" s="917"/>
      <c r="BB32" s="917"/>
      <c r="BC32" s="917"/>
      <c r="BD32" s="917"/>
      <c r="BE32" s="914" t="s">
        <v>406</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2">
      <c r="A33" s="268">
        <v>6</v>
      </c>
      <c r="B33" s="841" t="s">
        <v>407</v>
      </c>
      <c r="C33" s="842"/>
      <c r="D33" s="842"/>
      <c r="E33" s="842"/>
      <c r="F33" s="842"/>
      <c r="G33" s="842"/>
      <c r="H33" s="842"/>
      <c r="I33" s="842"/>
      <c r="J33" s="842"/>
      <c r="K33" s="842"/>
      <c r="L33" s="842"/>
      <c r="M33" s="842"/>
      <c r="N33" s="842"/>
      <c r="O33" s="842"/>
      <c r="P33" s="843"/>
      <c r="Q33" s="844">
        <v>361</v>
      </c>
      <c r="R33" s="845"/>
      <c r="S33" s="845"/>
      <c r="T33" s="845"/>
      <c r="U33" s="845"/>
      <c r="V33" s="845">
        <v>337</v>
      </c>
      <c r="W33" s="845"/>
      <c r="X33" s="845"/>
      <c r="Y33" s="845"/>
      <c r="Z33" s="845"/>
      <c r="AA33" s="845">
        <v>24</v>
      </c>
      <c r="AB33" s="845"/>
      <c r="AC33" s="845"/>
      <c r="AD33" s="845"/>
      <c r="AE33" s="846"/>
      <c r="AF33" s="847">
        <v>94</v>
      </c>
      <c r="AG33" s="848"/>
      <c r="AH33" s="848"/>
      <c r="AI33" s="848"/>
      <c r="AJ33" s="849"/>
      <c r="AK33" s="916">
        <v>370</v>
      </c>
      <c r="AL33" s="917"/>
      <c r="AM33" s="917"/>
      <c r="AN33" s="917"/>
      <c r="AO33" s="917"/>
      <c r="AP33" s="917">
        <v>7964</v>
      </c>
      <c r="AQ33" s="917"/>
      <c r="AR33" s="917"/>
      <c r="AS33" s="917"/>
      <c r="AT33" s="917"/>
      <c r="AU33" s="917">
        <v>5376</v>
      </c>
      <c r="AV33" s="917"/>
      <c r="AW33" s="917"/>
      <c r="AX33" s="917"/>
      <c r="AY33" s="917"/>
      <c r="AZ33" s="917" t="s">
        <v>591</v>
      </c>
      <c r="BA33" s="917"/>
      <c r="BB33" s="917"/>
      <c r="BC33" s="917"/>
      <c r="BD33" s="917"/>
      <c r="BE33" s="914" t="s">
        <v>408</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2">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2">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2">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2">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2">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2">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2">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2">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2">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2">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2">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2">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2">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2">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2">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2">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2">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2">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2">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2">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2">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2">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2">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2">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2">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2">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2">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5">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2">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409</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5">
      <c r="A63" s="266" t="s">
        <v>388</v>
      </c>
      <c r="B63" s="876" t="s">
        <v>410</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1266</v>
      </c>
      <c r="AG63" s="928"/>
      <c r="AH63" s="928"/>
      <c r="AI63" s="928"/>
      <c r="AJ63" s="929"/>
      <c r="AK63" s="930"/>
      <c r="AL63" s="925"/>
      <c r="AM63" s="925"/>
      <c r="AN63" s="925"/>
      <c r="AO63" s="925"/>
      <c r="AP63" s="928">
        <v>10066</v>
      </c>
      <c r="AQ63" s="928"/>
      <c r="AR63" s="928"/>
      <c r="AS63" s="928"/>
      <c r="AT63" s="928"/>
      <c r="AU63" s="928">
        <v>5376</v>
      </c>
      <c r="AV63" s="928"/>
      <c r="AW63" s="928"/>
      <c r="AX63" s="928"/>
      <c r="AY63" s="928"/>
      <c r="AZ63" s="932"/>
      <c r="BA63" s="932"/>
      <c r="BB63" s="932"/>
      <c r="BC63" s="932"/>
      <c r="BD63" s="932"/>
      <c r="BE63" s="933"/>
      <c r="BF63" s="933"/>
      <c r="BG63" s="933"/>
      <c r="BH63" s="933"/>
      <c r="BI63" s="934"/>
      <c r="BJ63" s="935" t="s">
        <v>137</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5">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2">
      <c r="A66" s="826" t="s">
        <v>412</v>
      </c>
      <c r="B66" s="827"/>
      <c r="C66" s="827"/>
      <c r="D66" s="827"/>
      <c r="E66" s="827"/>
      <c r="F66" s="827"/>
      <c r="G66" s="827"/>
      <c r="H66" s="827"/>
      <c r="I66" s="827"/>
      <c r="J66" s="827"/>
      <c r="K66" s="827"/>
      <c r="L66" s="827"/>
      <c r="M66" s="827"/>
      <c r="N66" s="827"/>
      <c r="O66" s="827"/>
      <c r="P66" s="828"/>
      <c r="Q66" s="803" t="s">
        <v>413</v>
      </c>
      <c r="R66" s="804"/>
      <c r="S66" s="804"/>
      <c r="T66" s="804"/>
      <c r="U66" s="805"/>
      <c r="V66" s="803" t="s">
        <v>414</v>
      </c>
      <c r="W66" s="804"/>
      <c r="X66" s="804"/>
      <c r="Y66" s="804"/>
      <c r="Z66" s="805"/>
      <c r="AA66" s="803" t="s">
        <v>415</v>
      </c>
      <c r="AB66" s="804"/>
      <c r="AC66" s="804"/>
      <c r="AD66" s="804"/>
      <c r="AE66" s="805"/>
      <c r="AF66" s="938" t="s">
        <v>416</v>
      </c>
      <c r="AG66" s="899"/>
      <c r="AH66" s="899"/>
      <c r="AI66" s="899"/>
      <c r="AJ66" s="939"/>
      <c r="AK66" s="803" t="s">
        <v>417</v>
      </c>
      <c r="AL66" s="827"/>
      <c r="AM66" s="827"/>
      <c r="AN66" s="827"/>
      <c r="AO66" s="828"/>
      <c r="AP66" s="803" t="s">
        <v>418</v>
      </c>
      <c r="AQ66" s="804"/>
      <c r="AR66" s="804"/>
      <c r="AS66" s="804"/>
      <c r="AT66" s="805"/>
      <c r="AU66" s="803" t="s">
        <v>419</v>
      </c>
      <c r="AV66" s="804"/>
      <c r="AW66" s="804"/>
      <c r="AX66" s="804"/>
      <c r="AY66" s="805"/>
      <c r="AZ66" s="803" t="s">
        <v>376</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5">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2">
      <c r="A68" s="260">
        <v>1</v>
      </c>
      <c r="B68" s="954" t="s">
        <v>582</v>
      </c>
      <c r="C68" s="955"/>
      <c r="D68" s="955"/>
      <c r="E68" s="955"/>
      <c r="F68" s="955"/>
      <c r="G68" s="955"/>
      <c r="H68" s="955"/>
      <c r="I68" s="955"/>
      <c r="J68" s="955"/>
      <c r="K68" s="955"/>
      <c r="L68" s="955"/>
      <c r="M68" s="955"/>
      <c r="N68" s="955"/>
      <c r="O68" s="955"/>
      <c r="P68" s="956"/>
      <c r="Q68" s="957">
        <v>189</v>
      </c>
      <c r="R68" s="904"/>
      <c r="S68" s="904"/>
      <c r="T68" s="904"/>
      <c r="U68" s="904"/>
      <c r="V68" s="904">
        <v>154</v>
      </c>
      <c r="W68" s="904"/>
      <c r="X68" s="904"/>
      <c r="Y68" s="904"/>
      <c r="Z68" s="904"/>
      <c r="AA68" s="904">
        <v>35</v>
      </c>
      <c r="AB68" s="904"/>
      <c r="AC68" s="904"/>
      <c r="AD68" s="904"/>
      <c r="AE68" s="904"/>
      <c r="AF68" s="904">
        <v>35</v>
      </c>
      <c r="AG68" s="904"/>
      <c r="AH68" s="904"/>
      <c r="AI68" s="904"/>
      <c r="AJ68" s="904"/>
      <c r="AK68" s="904">
        <v>41</v>
      </c>
      <c r="AL68" s="904"/>
      <c r="AM68" s="904"/>
      <c r="AN68" s="904"/>
      <c r="AO68" s="904"/>
      <c r="AP68" s="904" t="s">
        <v>591</v>
      </c>
      <c r="AQ68" s="904"/>
      <c r="AR68" s="904"/>
      <c r="AS68" s="904"/>
      <c r="AT68" s="904"/>
      <c r="AU68" s="904" t="s">
        <v>591</v>
      </c>
      <c r="AV68" s="904"/>
      <c r="AW68" s="904"/>
      <c r="AX68" s="904"/>
      <c r="AY68" s="904"/>
      <c r="AZ68" s="952"/>
      <c r="BA68" s="952"/>
      <c r="BB68" s="952"/>
      <c r="BC68" s="952"/>
      <c r="BD68" s="953"/>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2">
      <c r="A69" s="263">
        <v>2</v>
      </c>
      <c r="B69" s="958" t="s">
        <v>583</v>
      </c>
      <c r="C69" s="959"/>
      <c r="D69" s="959"/>
      <c r="E69" s="959"/>
      <c r="F69" s="959"/>
      <c r="G69" s="959"/>
      <c r="H69" s="959"/>
      <c r="I69" s="959"/>
      <c r="J69" s="959"/>
      <c r="K69" s="959"/>
      <c r="L69" s="959"/>
      <c r="M69" s="959"/>
      <c r="N69" s="959"/>
      <c r="O69" s="959"/>
      <c r="P69" s="960"/>
      <c r="Q69" s="961">
        <v>4783</v>
      </c>
      <c r="R69" s="917"/>
      <c r="S69" s="917"/>
      <c r="T69" s="917"/>
      <c r="U69" s="917"/>
      <c r="V69" s="917">
        <v>4101</v>
      </c>
      <c r="W69" s="917"/>
      <c r="X69" s="917"/>
      <c r="Y69" s="917"/>
      <c r="Z69" s="917"/>
      <c r="AA69" s="917">
        <v>682</v>
      </c>
      <c r="AB69" s="917"/>
      <c r="AC69" s="917"/>
      <c r="AD69" s="917"/>
      <c r="AE69" s="917"/>
      <c r="AF69" s="917">
        <v>682</v>
      </c>
      <c r="AG69" s="917"/>
      <c r="AH69" s="917"/>
      <c r="AI69" s="917"/>
      <c r="AJ69" s="917"/>
      <c r="AK69" s="917" t="s">
        <v>591</v>
      </c>
      <c r="AL69" s="917"/>
      <c r="AM69" s="917"/>
      <c r="AN69" s="917"/>
      <c r="AO69" s="917"/>
      <c r="AP69" s="917" t="s">
        <v>591</v>
      </c>
      <c r="AQ69" s="917"/>
      <c r="AR69" s="917"/>
      <c r="AS69" s="917"/>
      <c r="AT69" s="917"/>
      <c r="AU69" s="917" t="s">
        <v>591</v>
      </c>
      <c r="AV69" s="917"/>
      <c r="AW69" s="917"/>
      <c r="AX69" s="917"/>
      <c r="AY69" s="917"/>
      <c r="AZ69" s="962"/>
      <c r="BA69" s="962"/>
      <c r="BB69" s="962"/>
      <c r="BC69" s="962"/>
      <c r="BD69" s="963"/>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2">
      <c r="A70" s="263">
        <v>3</v>
      </c>
      <c r="B70" s="958" t="s">
        <v>584</v>
      </c>
      <c r="C70" s="959"/>
      <c r="D70" s="959"/>
      <c r="E70" s="959"/>
      <c r="F70" s="959"/>
      <c r="G70" s="959"/>
      <c r="H70" s="959"/>
      <c r="I70" s="959"/>
      <c r="J70" s="959"/>
      <c r="K70" s="959"/>
      <c r="L70" s="959"/>
      <c r="M70" s="959"/>
      <c r="N70" s="959"/>
      <c r="O70" s="959"/>
      <c r="P70" s="960"/>
      <c r="Q70" s="961">
        <v>3243</v>
      </c>
      <c r="R70" s="917"/>
      <c r="S70" s="917"/>
      <c r="T70" s="917"/>
      <c r="U70" s="917"/>
      <c r="V70" s="917">
        <v>3111</v>
      </c>
      <c r="W70" s="917"/>
      <c r="X70" s="917"/>
      <c r="Y70" s="917"/>
      <c r="Z70" s="917"/>
      <c r="AA70" s="917">
        <v>132</v>
      </c>
      <c r="AB70" s="917"/>
      <c r="AC70" s="917"/>
      <c r="AD70" s="917"/>
      <c r="AE70" s="917"/>
      <c r="AF70" s="917">
        <v>6</v>
      </c>
      <c r="AG70" s="917"/>
      <c r="AH70" s="917"/>
      <c r="AI70" s="917"/>
      <c r="AJ70" s="917"/>
      <c r="AK70" s="917">
        <v>45</v>
      </c>
      <c r="AL70" s="917"/>
      <c r="AM70" s="917"/>
      <c r="AN70" s="917"/>
      <c r="AO70" s="917"/>
      <c r="AP70" s="917" t="s">
        <v>591</v>
      </c>
      <c r="AQ70" s="917"/>
      <c r="AR70" s="917"/>
      <c r="AS70" s="917"/>
      <c r="AT70" s="917"/>
      <c r="AU70" s="917" t="s">
        <v>591</v>
      </c>
      <c r="AV70" s="917"/>
      <c r="AW70" s="917"/>
      <c r="AX70" s="917"/>
      <c r="AY70" s="917"/>
      <c r="AZ70" s="962"/>
      <c r="BA70" s="962"/>
      <c r="BB70" s="962"/>
      <c r="BC70" s="962"/>
      <c r="BD70" s="963"/>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2">
      <c r="A71" s="263">
        <v>4</v>
      </c>
      <c r="B71" s="958" t="s">
        <v>585</v>
      </c>
      <c r="C71" s="959"/>
      <c r="D71" s="959"/>
      <c r="E71" s="959"/>
      <c r="F71" s="959"/>
      <c r="G71" s="959"/>
      <c r="H71" s="959"/>
      <c r="I71" s="959"/>
      <c r="J71" s="959"/>
      <c r="K71" s="959"/>
      <c r="L71" s="959"/>
      <c r="M71" s="959"/>
      <c r="N71" s="959"/>
      <c r="O71" s="959"/>
      <c r="P71" s="960"/>
      <c r="Q71" s="961">
        <v>245465</v>
      </c>
      <c r="R71" s="917"/>
      <c r="S71" s="917"/>
      <c r="T71" s="917"/>
      <c r="U71" s="917"/>
      <c r="V71" s="917">
        <v>232795</v>
      </c>
      <c r="W71" s="917"/>
      <c r="X71" s="917"/>
      <c r="Y71" s="917"/>
      <c r="Z71" s="917"/>
      <c r="AA71" s="917">
        <v>12670</v>
      </c>
      <c r="AB71" s="917"/>
      <c r="AC71" s="917"/>
      <c r="AD71" s="917"/>
      <c r="AE71" s="917"/>
      <c r="AF71" s="917">
        <v>12670</v>
      </c>
      <c r="AG71" s="917"/>
      <c r="AH71" s="917"/>
      <c r="AI71" s="917"/>
      <c r="AJ71" s="917"/>
      <c r="AK71" s="917">
        <v>2278</v>
      </c>
      <c r="AL71" s="917"/>
      <c r="AM71" s="917"/>
      <c r="AN71" s="917"/>
      <c r="AO71" s="917"/>
      <c r="AP71" s="917" t="s">
        <v>591</v>
      </c>
      <c r="AQ71" s="917"/>
      <c r="AR71" s="917"/>
      <c r="AS71" s="917"/>
      <c r="AT71" s="917"/>
      <c r="AU71" s="917" t="s">
        <v>591</v>
      </c>
      <c r="AV71" s="917"/>
      <c r="AW71" s="917"/>
      <c r="AX71" s="917"/>
      <c r="AY71" s="917"/>
      <c r="AZ71" s="962"/>
      <c r="BA71" s="962"/>
      <c r="BB71" s="962"/>
      <c r="BC71" s="962"/>
      <c r="BD71" s="963"/>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2">
      <c r="A72" s="263">
        <v>5</v>
      </c>
      <c r="B72" s="958"/>
      <c r="C72" s="959"/>
      <c r="D72" s="959"/>
      <c r="E72" s="959"/>
      <c r="F72" s="959"/>
      <c r="G72" s="959"/>
      <c r="H72" s="959"/>
      <c r="I72" s="959"/>
      <c r="J72" s="959"/>
      <c r="K72" s="959"/>
      <c r="L72" s="959"/>
      <c r="M72" s="959"/>
      <c r="N72" s="959"/>
      <c r="O72" s="959"/>
      <c r="P72" s="960"/>
      <c r="Q72" s="961"/>
      <c r="R72" s="917"/>
      <c r="S72" s="917"/>
      <c r="T72" s="917"/>
      <c r="U72" s="917"/>
      <c r="V72" s="917"/>
      <c r="W72" s="917"/>
      <c r="X72" s="917"/>
      <c r="Y72" s="917"/>
      <c r="Z72" s="917"/>
      <c r="AA72" s="917"/>
      <c r="AB72" s="917"/>
      <c r="AC72" s="917"/>
      <c r="AD72" s="917"/>
      <c r="AE72" s="917"/>
      <c r="AF72" s="917"/>
      <c r="AG72" s="917"/>
      <c r="AH72" s="917"/>
      <c r="AI72" s="917"/>
      <c r="AJ72" s="917"/>
      <c r="AK72" s="917"/>
      <c r="AL72" s="917"/>
      <c r="AM72" s="917"/>
      <c r="AN72" s="917"/>
      <c r="AO72" s="917"/>
      <c r="AP72" s="917"/>
      <c r="AQ72" s="917"/>
      <c r="AR72" s="917"/>
      <c r="AS72" s="917"/>
      <c r="AT72" s="917"/>
      <c r="AU72" s="917"/>
      <c r="AV72" s="917"/>
      <c r="AW72" s="917"/>
      <c r="AX72" s="917"/>
      <c r="AY72" s="917"/>
      <c r="AZ72" s="962"/>
      <c r="BA72" s="962"/>
      <c r="BB72" s="962"/>
      <c r="BC72" s="962"/>
      <c r="BD72" s="963"/>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2">
      <c r="A73" s="263">
        <v>6</v>
      </c>
      <c r="B73" s="958"/>
      <c r="C73" s="959"/>
      <c r="D73" s="959"/>
      <c r="E73" s="959"/>
      <c r="F73" s="959"/>
      <c r="G73" s="959"/>
      <c r="H73" s="959"/>
      <c r="I73" s="959"/>
      <c r="J73" s="959"/>
      <c r="K73" s="959"/>
      <c r="L73" s="959"/>
      <c r="M73" s="959"/>
      <c r="N73" s="959"/>
      <c r="O73" s="959"/>
      <c r="P73" s="960"/>
      <c r="Q73" s="961"/>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2"/>
      <c r="BA73" s="962"/>
      <c r="BB73" s="962"/>
      <c r="BC73" s="962"/>
      <c r="BD73" s="963"/>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2">
      <c r="A74" s="263">
        <v>7</v>
      </c>
      <c r="B74" s="958"/>
      <c r="C74" s="959"/>
      <c r="D74" s="959"/>
      <c r="E74" s="959"/>
      <c r="F74" s="959"/>
      <c r="G74" s="959"/>
      <c r="H74" s="959"/>
      <c r="I74" s="959"/>
      <c r="J74" s="959"/>
      <c r="K74" s="959"/>
      <c r="L74" s="959"/>
      <c r="M74" s="959"/>
      <c r="N74" s="959"/>
      <c r="O74" s="959"/>
      <c r="P74" s="960"/>
      <c r="Q74" s="961"/>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2"/>
      <c r="BA74" s="962"/>
      <c r="BB74" s="962"/>
      <c r="BC74" s="962"/>
      <c r="BD74" s="963"/>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2">
      <c r="A75" s="263">
        <v>8</v>
      </c>
      <c r="B75" s="958"/>
      <c r="C75" s="959"/>
      <c r="D75" s="959"/>
      <c r="E75" s="959"/>
      <c r="F75" s="959"/>
      <c r="G75" s="959"/>
      <c r="H75" s="959"/>
      <c r="I75" s="959"/>
      <c r="J75" s="959"/>
      <c r="K75" s="959"/>
      <c r="L75" s="959"/>
      <c r="M75" s="959"/>
      <c r="N75" s="959"/>
      <c r="O75" s="959"/>
      <c r="P75" s="960"/>
      <c r="Q75" s="964"/>
      <c r="R75" s="965"/>
      <c r="S75" s="965"/>
      <c r="T75" s="965"/>
      <c r="U75" s="916"/>
      <c r="V75" s="966"/>
      <c r="W75" s="965"/>
      <c r="X75" s="965"/>
      <c r="Y75" s="965"/>
      <c r="Z75" s="916"/>
      <c r="AA75" s="966"/>
      <c r="AB75" s="965"/>
      <c r="AC75" s="965"/>
      <c r="AD75" s="965"/>
      <c r="AE75" s="916"/>
      <c r="AF75" s="966"/>
      <c r="AG75" s="965"/>
      <c r="AH75" s="965"/>
      <c r="AI75" s="965"/>
      <c r="AJ75" s="916"/>
      <c r="AK75" s="966"/>
      <c r="AL75" s="965"/>
      <c r="AM75" s="965"/>
      <c r="AN75" s="965"/>
      <c r="AO75" s="916"/>
      <c r="AP75" s="966"/>
      <c r="AQ75" s="965"/>
      <c r="AR75" s="965"/>
      <c r="AS75" s="965"/>
      <c r="AT75" s="916"/>
      <c r="AU75" s="966"/>
      <c r="AV75" s="965"/>
      <c r="AW75" s="965"/>
      <c r="AX75" s="965"/>
      <c r="AY75" s="916"/>
      <c r="AZ75" s="962"/>
      <c r="BA75" s="962"/>
      <c r="BB75" s="962"/>
      <c r="BC75" s="962"/>
      <c r="BD75" s="963"/>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2">
      <c r="A76" s="263">
        <v>9</v>
      </c>
      <c r="B76" s="958"/>
      <c r="C76" s="959"/>
      <c r="D76" s="959"/>
      <c r="E76" s="959"/>
      <c r="F76" s="959"/>
      <c r="G76" s="959"/>
      <c r="H76" s="959"/>
      <c r="I76" s="959"/>
      <c r="J76" s="959"/>
      <c r="K76" s="959"/>
      <c r="L76" s="959"/>
      <c r="M76" s="959"/>
      <c r="N76" s="959"/>
      <c r="O76" s="959"/>
      <c r="P76" s="960"/>
      <c r="Q76" s="964"/>
      <c r="R76" s="965"/>
      <c r="S76" s="965"/>
      <c r="T76" s="965"/>
      <c r="U76" s="916"/>
      <c r="V76" s="966"/>
      <c r="W76" s="965"/>
      <c r="X76" s="965"/>
      <c r="Y76" s="965"/>
      <c r="Z76" s="916"/>
      <c r="AA76" s="966"/>
      <c r="AB76" s="965"/>
      <c r="AC76" s="965"/>
      <c r="AD76" s="965"/>
      <c r="AE76" s="916"/>
      <c r="AF76" s="966"/>
      <c r="AG76" s="965"/>
      <c r="AH76" s="965"/>
      <c r="AI76" s="965"/>
      <c r="AJ76" s="916"/>
      <c r="AK76" s="966"/>
      <c r="AL76" s="965"/>
      <c r="AM76" s="965"/>
      <c r="AN76" s="965"/>
      <c r="AO76" s="916"/>
      <c r="AP76" s="966"/>
      <c r="AQ76" s="965"/>
      <c r="AR76" s="965"/>
      <c r="AS76" s="965"/>
      <c r="AT76" s="916"/>
      <c r="AU76" s="966"/>
      <c r="AV76" s="965"/>
      <c r="AW76" s="965"/>
      <c r="AX76" s="965"/>
      <c r="AY76" s="916"/>
      <c r="AZ76" s="962"/>
      <c r="BA76" s="962"/>
      <c r="BB76" s="962"/>
      <c r="BC76" s="962"/>
      <c r="BD76" s="963"/>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2">
      <c r="A77" s="263">
        <v>10</v>
      </c>
      <c r="B77" s="958"/>
      <c r="C77" s="959"/>
      <c r="D77" s="959"/>
      <c r="E77" s="959"/>
      <c r="F77" s="959"/>
      <c r="G77" s="959"/>
      <c r="H77" s="959"/>
      <c r="I77" s="959"/>
      <c r="J77" s="959"/>
      <c r="K77" s="959"/>
      <c r="L77" s="959"/>
      <c r="M77" s="959"/>
      <c r="N77" s="959"/>
      <c r="O77" s="959"/>
      <c r="P77" s="960"/>
      <c r="Q77" s="964"/>
      <c r="R77" s="965"/>
      <c r="S77" s="965"/>
      <c r="T77" s="965"/>
      <c r="U77" s="916"/>
      <c r="V77" s="966"/>
      <c r="W77" s="965"/>
      <c r="X77" s="965"/>
      <c r="Y77" s="965"/>
      <c r="Z77" s="916"/>
      <c r="AA77" s="966"/>
      <c r="AB77" s="965"/>
      <c r="AC77" s="965"/>
      <c r="AD77" s="965"/>
      <c r="AE77" s="916"/>
      <c r="AF77" s="966"/>
      <c r="AG77" s="965"/>
      <c r="AH77" s="965"/>
      <c r="AI77" s="965"/>
      <c r="AJ77" s="916"/>
      <c r="AK77" s="966"/>
      <c r="AL77" s="965"/>
      <c r="AM77" s="965"/>
      <c r="AN77" s="965"/>
      <c r="AO77" s="916"/>
      <c r="AP77" s="966"/>
      <c r="AQ77" s="965"/>
      <c r="AR77" s="965"/>
      <c r="AS77" s="965"/>
      <c r="AT77" s="916"/>
      <c r="AU77" s="966"/>
      <c r="AV77" s="965"/>
      <c r="AW77" s="965"/>
      <c r="AX77" s="965"/>
      <c r="AY77" s="916"/>
      <c r="AZ77" s="962"/>
      <c r="BA77" s="962"/>
      <c r="BB77" s="962"/>
      <c r="BC77" s="962"/>
      <c r="BD77" s="963"/>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2">
      <c r="A78" s="263">
        <v>11</v>
      </c>
      <c r="B78" s="958"/>
      <c r="C78" s="959"/>
      <c r="D78" s="959"/>
      <c r="E78" s="959"/>
      <c r="F78" s="959"/>
      <c r="G78" s="959"/>
      <c r="H78" s="959"/>
      <c r="I78" s="959"/>
      <c r="J78" s="959"/>
      <c r="K78" s="959"/>
      <c r="L78" s="959"/>
      <c r="M78" s="959"/>
      <c r="N78" s="959"/>
      <c r="O78" s="959"/>
      <c r="P78" s="960"/>
      <c r="Q78" s="961"/>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2"/>
      <c r="BA78" s="962"/>
      <c r="BB78" s="962"/>
      <c r="BC78" s="962"/>
      <c r="BD78" s="963"/>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2">
      <c r="A79" s="263">
        <v>12</v>
      </c>
      <c r="B79" s="958"/>
      <c r="C79" s="959"/>
      <c r="D79" s="959"/>
      <c r="E79" s="959"/>
      <c r="F79" s="959"/>
      <c r="G79" s="959"/>
      <c r="H79" s="959"/>
      <c r="I79" s="959"/>
      <c r="J79" s="959"/>
      <c r="K79" s="959"/>
      <c r="L79" s="959"/>
      <c r="M79" s="959"/>
      <c r="N79" s="959"/>
      <c r="O79" s="959"/>
      <c r="P79" s="960"/>
      <c r="Q79" s="961"/>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2"/>
      <c r="BA79" s="962"/>
      <c r="BB79" s="962"/>
      <c r="BC79" s="962"/>
      <c r="BD79" s="963"/>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2">
      <c r="A80" s="263">
        <v>13</v>
      </c>
      <c r="B80" s="958"/>
      <c r="C80" s="959"/>
      <c r="D80" s="959"/>
      <c r="E80" s="959"/>
      <c r="F80" s="959"/>
      <c r="G80" s="959"/>
      <c r="H80" s="959"/>
      <c r="I80" s="959"/>
      <c r="J80" s="959"/>
      <c r="K80" s="959"/>
      <c r="L80" s="959"/>
      <c r="M80" s="959"/>
      <c r="N80" s="959"/>
      <c r="O80" s="959"/>
      <c r="P80" s="960"/>
      <c r="Q80" s="961"/>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2"/>
      <c r="BA80" s="962"/>
      <c r="BB80" s="962"/>
      <c r="BC80" s="962"/>
      <c r="BD80" s="963"/>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2">
      <c r="A81" s="263">
        <v>14</v>
      </c>
      <c r="B81" s="958"/>
      <c r="C81" s="959"/>
      <c r="D81" s="959"/>
      <c r="E81" s="959"/>
      <c r="F81" s="959"/>
      <c r="G81" s="959"/>
      <c r="H81" s="959"/>
      <c r="I81" s="959"/>
      <c r="J81" s="959"/>
      <c r="K81" s="959"/>
      <c r="L81" s="959"/>
      <c r="M81" s="959"/>
      <c r="N81" s="959"/>
      <c r="O81" s="959"/>
      <c r="P81" s="960"/>
      <c r="Q81" s="961"/>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2"/>
      <c r="BA81" s="962"/>
      <c r="BB81" s="962"/>
      <c r="BC81" s="962"/>
      <c r="BD81" s="963"/>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2">
      <c r="A82" s="263">
        <v>15</v>
      </c>
      <c r="B82" s="958"/>
      <c r="C82" s="959"/>
      <c r="D82" s="959"/>
      <c r="E82" s="959"/>
      <c r="F82" s="959"/>
      <c r="G82" s="959"/>
      <c r="H82" s="959"/>
      <c r="I82" s="959"/>
      <c r="J82" s="959"/>
      <c r="K82" s="959"/>
      <c r="L82" s="959"/>
      <c r="M82" s="959"/>
      <c r="N82" s="959"/>
      <c r="O82" s="959"/>
      <c r="P82" s="960"/>
      <c r="Q82" s="961"/>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2"/>
      <c r="BA82" s="962"/>
      <c r="BB82" s="962"/>
      <c r="BC82" s="962"/>
      <c r="BD82" s="963"/>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2">
      <c r="A83" s="263">
        <v>16</v>
      </c>
      <c r="B83" s="958"/>
      <c r="C83" s="959"/>
      <c r="D83" s="959"/>
      <c r="E83" s="959"/>
      <c r="F83" s="959"/>
      <c r="G83" s="959"/>
      <c r="H83" s="959"/>
      <c r="I83" s="959"/>
      <c r="J83" s="959"/>
      <c r="K83" s="959"/>
      <c r="L83" s="959"/>
      <c r="M83" s="959"/>
      <c r="N83" s="959"/>
      <c r="O83" s="959"/>
      <c r="P83" s="960"/>
      <c r="Q83" s="961"/>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2"/>
      <c r="BA83" s="962"/>
      <c r="BB83" s="962"/>
      <c r="BC83" s="962"/>
      <c r="BD83" s="963"/>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2">
      <c r="A84" s="263">
        <v>17</v>
      </c>
      <c r="B84" s="958"/>
      <c r="C84" s="959"/>
      <c r="D84" s="959"/>
      <c r="E84" s="959"/>
      <c r="F84" s="959"/>
      <c r="G84" s="959"/>
      <c r="H84" s="959"/>
      <c r="I84" s="959"/>
      <c r="J84" s="959"/>
      <c r="K84" s="959"/>
      <c r="L84" s="959"/>
      <c r="M84" s="959"/>
      <c r="N84" s="959"/>
      <c r="O84" s="959"/>
      <c r="P84" s="960"/>
      <c r="Q84" s="961"/>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2"/>
      <c r="BA84" s="962"/>
      <c r="BB84" s="962"/>
      <c r="BC84" s="962"/>
      <c r="BD84" s="963"/>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2">
      <c r="A85" s="263">
        <v>18</v>
      </c>
      <c r="B85" s="958"/>
      <c r="C85" s="959"/>
      <c r="D85" s="959"/>
      <c r="E85" s="959"/>
      <c r="F85" s="959"/>
      <c r="G85" s="959"/>
      <c r="H85" s="959"/>
      <c r="I85" s="959"/>
      <c r="J85" s="959"/>
      <c r="K85" s="959"/>
      <c r="L85" s="959"/>
      <c r="M85" s="959"/>
      <c r="N85" s="959"/>
      <c r="O85" s="959"/>
      <c r="P85" s="960"/>
      <c r="Q85" s="961"/>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2"/>
      <c r="BA85" s="962"/>
      <c r="BB85" s="962"/>
      <c r="BC85" s="962"/>
      <c r="BD85" s="963"/>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2">
      <c r="A86" s="263">
        <v>19</v>
      </c>
      <c r="B86" s="958"/>
      <c r="C86" s="959"/>
      <c r="D86" s="959"/>
      <c r="E86" s="959"/>
      <c r="F86" s="959"/>
      <c r="G86" s="959"/>
      <c r="H86" s="959"/>
      <c r="I86" s="959"/>
      <c r="J86" s="959"/>
      <c r="K86" s="959"/>
      <c r="L86" s="959"/>
      <c r="M86" s="959"/>
      <c r="N86" s="959"/>
      <c r="O86" s="959"/>
      <c r="P86" s="960"/>
      <c r="Q86" s="961"/>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2"/>
      <c r="BA86" s="962"/>
      <c r="BB86" s="962"/>
      <c r="BC86" s="962"/>
      <c r="BD86" s="963"/>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2">
      <c r="A87" s="271">
        <v>20</v>
      </c>
      <c r="B87" s="967"/>
      <c r="C87" s="968"/>
      <c r="D87" s="968"/>
      <c r="E87" s="968"/>
      <c r="F87" s="968"/>
      <c r="G87" s="968"/>
      <c r="H87" s="968"/>
      <c r="I87" s="968"/>
      <c r="J87" s="968"/>
      <c r="K87" s="968"/>
      <c r="L87" s="968"/>
      <c r="M87" s="968"/>
      <c r="N87" s="968"/>
      <c r="O87" s="968"/>
      <c r="P87" s="969"/>
      <c r="Q87" s="970"/>
      <c r="R87" s="971"/>
      <c r="S87" s="971"/>
      <c r="T87" s="971"/>
      <c r="U87" s="971"/>
      <c r="V87" s="971"/>
      <c r="W87" s="971"/>
      <c r="X87" s="971"/>
      <c r="Y87" s="971"/>
      <c r="Z87" s="971"/>
      <c r="AA87" s="971"/>
      <c r="AB87" s="971"/>
      <c r="AC87" s="971"/>
      <c r="AD87" s="971"/>
      <c r="AE87" s="971"/>
      <c r="AF87" s="971"/>
      <c r="AG87" s="971"/>
      <c r="AH87" s="971"/>
      <c r="AI87" s="971"/>
      <c r="AJ87" s="971"/>
      <c r="AK87" s="971"/>
      <c r="AL87" s="971"/>
      <c r="AM87" s="971"/>
      <c r="AN87" s="971"/>
      <c r="AO87" s="971"/>
      <c r="AP87" s="971"/>
      <c r="AQ87" s="971"/>
      <c r="AR87" s="971"/>
      <c r="AS87" s="971"/>
      <c r="AT87" s="971"/>
      <c r="AU87" s="971"/>
      <c r="AV87" s="971"/>
      <c r="AW87" s="971"/>
      <c r="AX87" s="971"/>
      <c r="AY87" s="971"/>
      <c r="AZ87" s="972"/>
      <c r="BA87" s="972"/>
      <c r="BB87" s="972"/>
      <c r="BC87" s="972"/>
      <c r="BD87" s="973"/>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5">
      <c r="A88" s="266" t="s">
        <v>388</v>
      </c>
      <c r="B88" s="876" t="s">
        <v>420</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13393</v>
      </c>
      <c r="AG88" s="928"/>
      <c r="AH88" s="928"/>
      <c r="AI88" s="928"/>
      <c r="AJ88" s="928"/>
      <c r="AK88" s="925"/>
      <c r="AL88" s="925"/>
      <c r="AM88" s="925"/>
      <c r="AN88" s="925"/>
      <c r="AO88" s="925"/>
      <c r="AP88" s="928" t="s">
        <v>591</v>
      </c>
      <c r="AQ88" s="928"/>
      <c r="AR88" s="928"/>
      <c r="AS88" s="928"/>
      <c r="AT88" s="928"/>
      <c r="AU88" s="928" t="s">
        <v>591</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876" t="s">
        <v>421</v>
      </c>
      <c r="BS102" s="877"/>
      <c r="BT102" s="877"/>
      <c r="BU102" s="877"/>
      <c r="BV102" s="877"/>
      <c r="BW102" s="877"/>
      <c r="BX102" s="877"/>
      <c r="BY102" s="877"/>
      <c r="BZ102" s="877"/>
      <c r="CA102" s="877"/>
      <c r="CB102" s="877"/>
      <c r="CC102" s="877"/>
      <c r="CD102" s="877"/>
      <c r="CE102" s="877"/>
      <c r="CF102" s="877"/>
      <c r="CG102" s="878"/>
      <c r="CH102" s="974"/>
      <c r="CI102" s="975"/>
      <c r="CJ102" s="975"/>
      <c r="CK102" s="975"/>
      <c r="CL102" s="976"/>
      <c r="CM102" s="974"/>
      <c r="CN102" s="975"/>
      <c r="CO102" s="975"/>
      <c r="CP102" s="975"/>
      <c r="CQ102" s="976"/>
      <c r="CR102" s="977">
        <v>235</v>
      </c>
      <c r="CS102" s="936"/>
      <c r="CT102" s="936"/>
      <c r="CU102" s="936"/>
      <c r="CV102" s="978"/>
      <c r="CW102" s="977">
        <v>59</v>
      </c>
      <c r="CX102" s="936"/>
      <c r="CY102" s="936"/>
      <c r="CZ102" s="936"/>
      <c r="DA102" s="978"/>
      <c r="DB102" s="977" t="s">
        <v>594</v>
      </c>
      <c r="DC102" s="936"/>
      <c r="DD102" s="936"/>
      <c r="DE102" s="936"/>
      <c r="DF102" s="978"/>
      <c r="DG102" s="977" t="s">
        <v>594</v>
      </c>
      <c r="DH102" s="936"/>
      <c r="DI102" s="936"/>
      <c r="DJ102" s="936"/>
      <c r="DK102" s="978"/>
      <c r="DL102" s="977" t="s">
        <v>594</v>
      </c>
      <c r="DM102" s="936"/>
      <c r="DN102" s="936"/>
      <c r="DO102" s="936"/>
      <c r="DP102" s="978"/>
      <c r="DQ102" s="977" t="s">
        <v>594</v>
      </c>
      <c r="DR102" s="936"/>
      <c r="DS102" s="936"/>
      <c r="DT102" s="936"/>
      <c r="DU102" s="978"/>
      <c r="DV102" s="1001"/>
      <c r="DW102" s="1002"/>
      <c r="DX102" s="1002"/>
      <c r="DY102" s="1002"/>
      <c r="DZ102" s="1003"/>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4" t="s">
        <v>422</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5" t="s">
        <v>423</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06" t="s">
        <v>426</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427</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48" customFormat="1" ht="26.25" customHeight="1" x14ac:dyDescent="0.2">
      <c r="A109" s="999" t="s">
        <v>428</v>
      </c>
      <c r="B109" s="980"/>
      <c r="C109" s="980"/>
      <c r="D109" s="980"/>
      <c r="E109" s="980"/>
      <c r="F109" s="980"/>
      <c r="G109" s="980"/>
      <c r="H109" s="980"/>
      <c r="I109" s="980"/>
      <c r="J109" s="980"/>
      <c r="K109" s="980"/>
      <c r="L109" s="980"/>
      <c r="M109" s="980"/>
      <c r="N109" s="980"/>
      <c r="O109" s="980"/>
      <c r="P109" s="980"/>
      <c r="Q109" s="980"/>
      <c r="R109" s="980"/>
      <c r="S109" s="980"/>
      <c r="T109" s="980"/>
      <c r="U109" s="980"/>
      <c r="V109" s="980"/>
      <c r="W109" s="980"/>
      <c r="X109" s="980"/>
      <c r="Y109" s="980"/>
      <c r="Z109" s="981"/>
      <c r="AA109" s="979" t="s">
        <v>429</v>
      </c>
      <c r="AB109" s="980"/>
      <c r="AC109" s="980"/>
      <c r="AD109" s="980"/>
      <c r="AE109" s="981"/>
      <c r="AF109" s="979" t="s">
        <v>430</v>
      </c>
      <c r="AG109" s="980"/>
      <c r="AH109" s="980"/>
      <c r="AI109" s="980"/>
      <c r="AJ109" s="981"/>
      <c r="AK109" s="979" t="s">
        <v>304</v>
      </c>
      <c r="AL109" s="980"/>
      <c r="AM109" s="980"/>
      <c r="AN109" s="980"/>
      <c r="AO109" s="981"/>
      <c r="AP109" s="979" t="s">
        <v>431</v>
      </c>
      <c r="AQ109" s="980"/>
      <c r="AR109" s="980"/>
      <c r="AS109" s="980"/>
      <c r="AT109" s="982"/>
      <c r="AU109" s="999" t="s">
        <v>428</v>
      </c>
      <c r="AV109" s="980"/>
      <c r="AW109" s="980"/>
      <c r="AX109" s="980"/>
      <c r="AY109" s="980"/>
      <c r="AZ109" s="980"/>
      <c r="BA109" s="980"/>
      <c r="BB109" s="980"/>
      <c r="BC109" s="980"/>
      <c r="BD109" s="980"/>
      <c r="BE109" s="980"/>
      <c r="BF109" s="980"/>
      <c r="BG109" s="980"/>
      <c r="BH109" s="980"/>
      <c r="BI109" s="980"/>
      <c r="BJ109" s="980"/>
      <c r="BK109" s="980"/>
      <c r="BL109" s="980"/>
      <c r="BM109" s="980"/>
      <c r="BN109" s="980"/>
      <c r="BO109" s="980"/>
      <c r="BP109" s="981"/>
      <c r="BQ109" s="979" t="s">
        <v>429</v>
      </c>
      <c r="BR109" s="980"/>
      <c r="BS109" s="980"/>
      <c r="BT109" s="980"/>
      <c r="BU109" s="981"/>
      <c r="BV109" s="979" t="s">
        <v>430</v>
      </c>
      <c r="BW109" s="980"/>
      <c r="BX109" s="980"/>
      <c r="BY109" s="980"/>
      <c r="BZ109" s="981"/>
      <c r="CA109" s="979" t="s">
        <v>304</v>
      </c>
      <c r="CB109" s="980"/>
      <c r="CC109" s="980"/>
      <c r="CD109" s="980"/>
      <c r="CE109" s="981"/>
      <c r="CF109" s="1000" t="s">
        <v>431</v>
      </c>
      <c r="CG109" s="1000"/>
      <c r="CH109" s="1000"/>
      <c r="CI109" s="1000"/>
      <c r="CJ109" s="1000"/>
      <c r="CK109" s="979" t="s">
        <v>432</v>
      </c>
      <c r="CL109" s="980"/>
      <c r="CM109" s="980"/>
      <c r="CN109" s="980"/>
      <c r="CO109" s="980"/>
      <c r="CP109" s="980"/>
      <c r="CQ109" s="980"/>
      <c r="CR109" s="980"/>
      <c r="CS109" s="980"/>
      <c r="CT109" s="980"/>
      <c r="CU109" s="980"/>
      <c r="CV109" s="980"/>
      <c r="CW109" s="980"/>
      <c r="CX109" s="980"/>
      <c r="CY109" s="980"/>
      <c r="CZ109" s="980"/>
      <c r="DA109" s="980"/>
      <c r="DB109" s="980"/>
      <c r="DC109" s="980"/>
      <c r="DD109" s="980"/>
      <c r="DE109" s="980"/>
      <c r="DF109" s="981"/>
      <c r="DG109" s="979" t="s">
        <v>429</v>
      </c>
      <c r="DH109" s="980"/>
      <c r="DI109" s="980"/>
      <c r="DJ109" s="980"/>
      <c r="DK109" s="981"/>
      <c r="DL109" s="979" t="s">
        <v>430</v>
      </c>
      <c r="DM109" s="980"/>
      <c r="DN109" s="980"/>
      <c r="DO109" s="980"/>
      <c r="DP109" s="981"/>
      <c r="DQ109" s="979" t="s">
        <v>304</v>
      </c>
      <c r="DR109" s="980"/>
      <c r="DS109" s="980"/>
      <c r="DT109" s="980"/>
      <c r="DU109" s="981"/>
      <c r="DV109" s="979" t="s">
        <v>431</v>
      </c>
      <c r="DW109" s="980"/>
      <c r="DX109" s="980"/>
      <c r="DY109" s="980"/>
      <c r="DZ109" s="982"/>
    </row>
    <row r="110" spans="1:131" s="248" customFormat="1" ht="26.25" customHeight="1" x14ac:dyDescent="0.2">
      <c r="A110" s="983" t="s">
        <v>433</v>
      </c>
      <c r="B110" s="984"/>
      <c r="C110" s="984"/>
      <c r="D110" s="984"/>
      <c r="E110" s="984"/>
      <c r="F110" s="984"/>
      <c r="G110" s="984"/>
      <c r="H110" s="984"/>
      <c r="I110" s="984"/>
      <c r="J110" s="984"/>
      <c r="K110" s="984"/>
      <c r="L110" s="984"/>
      <c r="M110" s="984"/>
      <c r="N110" s="984"/>
      <c r="O110" s="984"/>
      <c r="P110" s="984"/>
      <c r="Q110" s="984"/>
      <c r="R110" s="984"/>
      <c r="S110" s="984"/>
      <c r="T110" s="984"/>
      <c r="U110" s="984"/>
      <c r="V110" s="984"/>
      <c r="W110" s="984"/>
      <c r="X110" s="984"/>
      <c r="Y110" s="984"/>
      <c r="Z110" s="985"/>
      <c r="AA110" s="986">
        <v>956483</v>
      </c>
      <c r="AB110" s="987"/>
      <c r="AC110" s="987"/>
      <c r="AD110" s="987"/>
      <c r="AE110" s="988"/>
      <c r="AF110" s="989">
        <v>902013</v>
      </c>
      <c r="AG110" s="987"/>
      <c r="AH110" s="987"/>
      <c r="AI110" s="987"/>
      <c r="AJ110" s="988"/>
      <c r="AK110" s="989">
        <v>895991</v>
      </c>
      <c r="AL110" s="987"/>
      <c r="AM110" s="987"/>
      <c r="AN110" s="987"/>
      <c r="AO110" s="988"/>
      <c r="AP110" s="990">
        <v>13.3</v>
      </c>
      <c r="AQ110" s="991"/>
      <c r="AR110" s="991"/>
      <c r="AS110" s="991"/>
      <c r="AT110" s="992"/>
      <c r="AU110" s="993" t="s">
        <v>73</v>
      </c>
      <c r="AV110" s="994"/>
      <c r="AW110" s="994"/>
      <c r="AX110" s="994"/>
      <c r="AY110" s="994"/>
      <c r="AZ110" s="1035" t="s">
        <v>434</v>
      </c>
      <c r="BA110" s="984"/>
      <c r="BB110" s="984"/>
      <c r="BC110" s="984"/>
      <c r="BD110" s="984"/>
      <c r="BE110" s="984"/>
      <c r="BF110" s="984"/>
      <c r="BG110" s="984"/>
      <c r="BH110" s="984"/>
      <c r="BI110" s="984"/>
      <c r="BJ110" s="984"/>
      <c r="BK110" s="984"/>
      <c r="BL110" s="984"/>
      <c r="BM110" s="984"/>
      <c r="BN110" s="984"/>
      <c r="BO110" s="984"/>
      <c r="BP110" s="985"/>
      <c r="BQ110" s="1021">
        <v>9893935</v>
      </c>
      <c r="BR110" s="1022"/>
      <c r="BS110" s="1022"/>
      <c r="BT110" s="1022"/>
      <c r="BU110" s="1022"/>
      <c r="BV110" s="1022">
        <v>9643138</v>
      </c>
      <c r="BW110" s="1022"/>
      <c r="BX110" s="1022"/>
      <c r="BY110" s="1022"/>
      <c r="BZ110" s="1022"/>
      <c r="CA110" s="1022">
        <v>9415874</v>
      </c>
      <c r="CB110" s="1022"/>
      <c r="CC110" s="1022"/>
      <c r="CD110" s="1022"/>
      <c r="CE110" s="1022"/>
      <c r="CF110" s="1036">
        <v>139.6</v>
      </c>
      <c r="CG110" s="1037"/>
      <c r="CH110" s="1037"/>
      <c r="CI110" s="1037"/>
      <c r="CJ110" s="1037"/>
      <c r="CK110" s="1038" t="s">
        <v>435</v>
      </c>
      <c r="CL110" s="1039"/>
      <c r="CM110" s="1018" t="s">
        <v>436</v>
      </c>
      <c r="CN110" s="1019"/>
      <c r="CO110" s="1019"/>
      <c r="CP110" s="1019"/>
      <c r="CQ110" s="1019"/>
      <c r="CR110" s="1019"/>
      <c r="CS110" s="1019"/>
      <c r="CT110" s="1019"/>
      <c r="CU110" s="1019"/>
      <c r="CV110" s="1019"/>
      <c r="CW110" s="1019"/>
      <c r="CX110" s="1019"/>
      <c r="CY110" s="1019"/>
      <c r="CZ110" s="1019"/>
      <c r="DA110" s="1019"/>
      <c r="DB110" s="1019"/>
      <c r="DC110" s="1019"/>
      <c r="DD110" s="1019"/>
      <c r="DE110" s="1019"/>
      <c r="DF110" s="1020"/>
      <c r="DG110" s="1021" t="s">
        <v>437</v>
      </c>
      <c r="DH110" s="1022"/>
      <c r="DI110" s="1022"/>
      <c r="DJ110" s="1022"/>
      <c r="DK110" s="1022"/>
      <c r="DL110" s="1022" t="s">
        <v>437</v>
      </c>
      <c r="DM110" s="1022"/>
      <c r="DN110" s="1022"/>
      <c r="DO110" s="1022"/>
      <c r="DP110" s="1022"/>
      <c r="DQ110" s="1022" t="s">
        <v>137</v>
      </c>
      <c r="DR110" s="1022"/>
      <c r="DS110" s="1022"/>
      <c r="DT110" s="1022"/>
      <c r="DU110" s="1022"/>
      <c r="DV110" s="1023" t="s">
        <v>137</v>
      </c>
      <c r="DW110" s="1023"/>
      <c r="DX110" s="1023"/>
      <c r="DY110" s="1023"/>
      <c r="DZ110" s="1024"/>
    </row>
    <row r="111" spans="1:131" s="248" customFormat="1" ht="26.25" customHeight="1" x14ac:dyDescent="0.2">
      <c r="A111" s="1025" t="s">
        <v>438</v>
      </c>
      <c r="B111" s="1026"/>
      <c r="C111" s="1026"/>
      <c r="D111" s="1026"/>
      <c r="E111" s="1026"/>
      <c r="F111" s="1026"/>
      <c r="G111" s="1026"/>
      <c r="H111" s="1026"/>
      <c r="I111" s="1026"/>
      <c r="J111" s="1026"/>
      <c r="K111" s="1026"/>
      <c r="L111" s="1026"/>
      <c r="M111" s="1026"/>
      <c r="N111" s="1026"/>
      <c r="O111" s="1026"/>
      <c r="P111" s="1026"/>
      <c r="Q111" s="1026"/>
      <c r="R111" s="1026"/>
      <c r="S111" s="1026"/>
      <c r="T111" s="1026"/>
      <c r="U111" s="1026"/>
      <c r="V111" s="1026"/>
      <c r="W111" s="1026"/>
      <c r="X111" s="1026"/>
      <c r="Y111" s="1026"/>
      <c r="Z111" s="1027"/>
      <c r="AA111" s="1028" t="s">
        <v>390</v>
      </c>
      <c r="AB111" s="1029"/>
      <c r="AC111" s="1029"/>
      <c r="AD111" s="1029"/>
      <c r="AE111" s="1030"/>
      <c r="AF111" s="1031" t="s">
        <v>137</v>
      </c>
      <c r="AG111" s="1029"/>
      <c r="AH111" s="1029"/>
      <c r="AI111" s="1029"/>
      <c r="AJ111" s="1030"/>
      <c r="AK111" s="1031" t="s">
        <v>137</v>
      </c>
      <c r="AL111" s="1029"/>
      <c r="AM111" s="1029"/>
      <c r="AN111" s="1029"/>
      <c r="AO111" s="1030"/>
      <c r="AP111" s="1032" t="s">
        <v>137</v>
      </c>
      <c r="AQ111" s="1033"/>
      <c r="AR111" s="1033"/>
      <c r="AS111" s="1033"/>
      <c r="AT111" s="1034"/>
      <c r="AU111" s="995"/>
      <c r="AV111" s="996"/>
      <c r="AW111" s="996"/>
      <c r="AX111" s="996"/>
      <c r="AY111" s="996"/>
      <c r="AZ111" s="1044" t="s">
        <v>439</v>
      </c>
      <c r="BA111" s="1045"/>
      <c r="BB111" s="1045"/>
      <c r="BC111" s="1045"/>
      <c r="BD111" s="1045"/>
      <c r="BE111" s="1045"/>
      <c r="BF111" s="1045"/>
      <c r="BG111" s="1045"/>
      <c r="BH111" s="1045"/>
      <c r="BI111" s="1045"/>
      <c r="BJ111" s="1045"/>
      <c r="BK111" s="1045"/>
      <c r="BL111" s="1045"/>
      <c r="BM111" s="1045"/>
      <c r="BN111" s="1045"/>
      <c r="BO111" s="1045"/>
      <c r="BP111" s="1046"/>
      <c r="BQ111" s="1014" t="s">
        <v>390</v>
      </c>
      <c r="BR111" s="1015"/>
      <c r="BS111" s="1015"/>
      <c r="BT111" s="1015"/>
      <c r="BU111" s="1015"/>
      <c r="BV111" s="1015" t="s">
        <v>137</v>
      </c>
      <c r="BW111" s="1015"/>
      <c r="BX111" s="1015"/>
      <c r="BY111" s="1015"/>
      <c r="BZ111" s="1015"/>
      <c r="CA111" s="1015" t="s">
        <v>390</v>
      </c>
      <c r="CB111" s="1015"/>
      <c r="CC111" s="1015"/>
      <c r="CD111" s="1015"/>
      <c r="CE111" s="1015"/>
      <c r="CF111" s="1009" t="s">
        <v>390</v>
      </c>
      <c r="CG111" s="1010"/>
      <c r="CH111" s="1010"/>
      <c r="CI111" s="1010"/>
      <c r="CJ111" s="1010"/>
      <c r="CK111" s="1040"/>
      <c r="CL111" s="1041"/>
      <c r="CM111" s="1011" t="s">
        <v>440</v>
      </c>
      <c r="CN111" s="1012"/>
      <c r="CO111" s="1012"/>
      <c r="CP111" s="1012"/>
      <c r="CQ111" s="1012"/>
      <c r="CR111" s="1012"/>
      <c r="CS111" s="1012"/>
      <c r="CT111" s="1012"/>
      <c r="CU111" s="1012"/>
      <c r="CV111" s="1012"/>
      <c r="CW111" s="1012"/>
      <c r="CX111" s="1012"/>
      <c r="CY111" s="1012"/>
      <c r="CZ111" s="1012"/>
      <c r="DA111" s="1012"/>
      <c r="DB111" s="1012"/>
      <c r="DC111" s="1012"/>
      <c r="DD111" s="1012"/>
      <c r="DE111" s="1012"/>
      <c r="DF111" s="1013"/>
      <c r="DG111" s="1014" t="s">
        <v>390</v>
      </c>
      <c r="DH111" s="1015"/>
      <c r="DI111" s="1015"/>
      <c r="DJ111" s="1015"/>
      <c r="DK111" s="1015"/>
      <c r="DL111" s="1015" t="s">
        <v>390</v>
      </c>
      <c r="DM111" s="1015"/>
      <c r="DN111" s="1015"/>
      <c r="DO111" s="1015"/>
      <c r="DP111" s="1015"/>
      <c r="DQ111" s="1015" t="s">
        <v>390</v>
      </c>
      <c r="DR111" s="1015"/>
      <c r="DS111" s="1015"/>
      <c r="DT111" s="1015"/>
      <c r="DU111" s="1015"/>
      <c r="DV111" s="1016" t="s">
        <v>390</v>
      </c>
      <c r="DW111" s="1016"/>
      <c r="DX111" s="1016"/>
      <c r="DY111" s="1016"/>
      <c r="DZ111" s="1017"/>
    </row>
    <row r="112" spans="1:131" s="248" customFormat="1" ht="26.25" customHeight="1" x14ac:dyDescent="0.2">
      <c r="A112" s="1047" t="s">
        <v>441</v>
      </c>
      <c r="B112" s="1048"/>
      <c r="C112" s="1045" t="s">
        <v>442</v>
      </c>
      <c r="D112" s="1045"/>
      <c r="E112" s="1045"/>
      <c r="F112" s="1045"/>
      <c r="G112" s="1045"/>
      <c r="H112" s="1045"/>
      <c r="I112" s="1045"/>
      <c r="J112" s="1045"/>
      <c r="K112" s="1045"/>
      <c r="L112" s="1045"/>
      <c r="M112" s="1045"/>
      <c r="N112" s="1045"/>
      <c r="O112" s="1045"/>
      <c r="P112" s="1045"/>
      <c r="Q112" s="1045"/>
      <c r="R112" s="1045"/>
      <c r="S112" s="1045"/>
      <c r="T112" s="1045"/>
      <c r="U112" s="1045"/>
      <c r="V112" s="1045"/>
      <c r="W112" s="1045"/>
      <c r="X112" s="1045"/>
      <c r="Y112" s="1045"/>
      <c r="Z112" s="1046"/>
      <c r="AA112" s="1053" t="s">
        <v>137</v>
      </c>
      <c r="AB112" s="1054"/>
      <c r="AC112" s="1054"/>
      <c r="AD112" s="1054"/>
      <c r="AE112" s="1055"/>
      <c r="AF112" s="1056" t="s">
        <v>137</v>
      </c>
      <c r="AG112" s="1054"/>
      <c r="AH112" s="1054"/>
      <c r="AI112" s="1054"/>
      <c r="AJ112" s="1055"/>
      <c r="AK112" s="1056" t="s">
        <v>137</v>
      </c>
      <c r="AL112" s="1054"/>
      <c r="AM112" s="1054"/>
      <c r="AN112" s="1054"/>
      <c r="AO112" s="1055"/>
      <c r="AP112" s="1057" t="s">
        <v>137</v>
      </c>
      <c r="AQ112" s="1058"/>
      <c r="AR112" s="1058"/>
      <c r="AS112" s="1058"/>
      <c r="AT112" s="1059"/>
      <c r="AU112" s="995"/>
      <c r="AV112" s="996"/>
      <c r="AW112" s="996"/>
      <c r="AX112" s="996"/>
      <c r="AY112" s="996"/>
      <c r="AZ112" s="1044" t="s">
        <v>443</v>
      </c>
      <c r="BA112" s="1045"/>
      <c r="BB112" s="1045"/>
      <c r="BC112" s="1045"/>
      <c r="BD112" s="1045"/>
      <c r="BE112" s="1045"/>
      <c r="BF112" s="1045"/>
      <c r="BG112" s="1045"/>
      <c r="BH112" s="1045"/>
      <c r="BI112" s="1045"/>
      <c r="BJ112" s="1045"/>
      <c r="BK112" s="1045"/>
      <c r="BL112" s="1045"/>
      <c r="BM112" s="1045"/>
      <c r="BN112" s="1045"/>
      <c r="BO112" s="1045"/>
      <c r="BP112" s="1046"/>
      <c r="BQ112" s="1014">
        <v>5047150</v>
      </c>
      <c r="BR112" s="1015"/>
      <c r="BS112" s="1015"/>
      <c r="BT112" s="1015"/>
      <c r="BU112" s="1015"/>
      <c r="BV112" s="1015">
        <v>5201291</v>
      </c>
      <c r="BW112" s="1015"/>
      <c r="BX112" s="1015"/>
      <c r="BY112" s="1015"/>
      <c r="BZ112" s="1015"/>
      <c r="CA112" s="1015">
        <v>5375693</v>
      </c>
      <c r="CB112" s="1015"/>
      <c r="CC112" s="1015"/>
      <c r="CD112" s="1015"/>
      <c r="CE112" s="1015"/>
      <c r="CF112" s="1009">
        <v>79.7</v>
      </c>
      <c r="CG112" s="1010"/>
      <c r="CH112" s="1010"/>
      <c r="CI112" s="1010"/>
      <c r="CJ112" s="1010"/>
      <c r="CK112" s="1040"/>
      <c r="CL112" s="1041"/>
      <c r="CM112" s="1011" t="s">
        <v>444</v>
      </c>
      <c r="CN112" s="1012"/>
      <c r="CO112" s="1012"/>
      <c r="CP112" s="1012"/>
      <c r="CQ112" s="1012"/>
      <c r="CR112" s="1012"/>
      <c r="CS112" s="1012"/>
      <c r="CT112" s="1012"/>
      <c r="CU112" s="1012"/>
      <c r="CV112" s="1012"/>
      <c r="CW112" s="1012"/>
      <c r="CX112" s="1012"/>
      <c r="CY112" s="1012"/>
      <c r="CZ112" s="1012"/>
      <c r="DA112" s="1012"/>
      <c r="DB112" s="1012"/>
      <c r="DC112" s="1012"/>
      <c r="DD112" s="1012"/>
      <c r="DE112" s="1012"/>
      <c r="DF112" s="1013"/>
      <c r="DG112" s="1014" t="s">
        <v>137</v>
      </c>
      <c r="DH112" s="1015"/>
      <c r="DI112" s="1015"/>
      <c r="DJ112" s="1015"/>
      <c r="DK112" s="1015"/>
      <c r="DL112" s="1015" t="s">
        <v>137</v>
      </c>
      <c r="DM112" s="1015"/>
      <c r="DN112" s="1015"/>
      <c r="DO112" s="1015"/>
      <c r="DP112" s="1015"/>
      <c r="DQ112" s="1015" t="s">
        <v>137</v>
      </c>
      <c r="DR112" s="1015"/>
      <c r="DS112" s="1015"/>
      <c r="DT112" s="1015"/>
      <c r="DU112" s="1015"/>
      <c r="DV112" s="1016" t="s">
        <v>137</v>
      </c>
      <c r="DW112" s="1016"/>
      <c r="DX112" s="1016"/>
      <c r="DY112" s="1016"/>
      <c r="DZ112" s="1017"/>
    </row>
    <row r="113" spans="1:130" s="248" customFormat="1" ht="26.25" customHeight="1" x14ac:dyDescent="0.2">
      <c r="A113" s="1049"/>
      <c r="B113" s="1050"/>
      <c r="C113" s="1045" t="s">
        <v>445</v>
      </c>
      <c r="D113" s="1045"/>
      <c r="E113" s="1045"/>
      <c r="F113" s="1045"/>
      <c r="G113" s="1045"/>
      <c r="H113" s="1045"/>
      <c r="I113" s="1045"/>
      <c r="J113" s="1045"/>
      <c r="K113" s="1045"/>
      <c r="L113" s="1045"/>
      <c r="M113" s="1045"/>
      <c r="N113" s="1045"/>
      <c r="O113" s="1045"/>
      <c r="P113" s="1045"/>
      <c r="Q113" s="1045"/>
      <c r="R113" s="1045"/>
      <c r="S113" s="1045"/>
      <c r="T113" s="1045"/>
      <c r="U113" s="1045"/>
      <c r="V113" s="1045"/>
      <c r="W113" s="1045"/>
      <c r="X113" s="1045"/>
      <c r="Y113" s="1045"/>
      <c r="Z113" s="1046"/>
      <c r="AA113" s="1028">
        <v>321858</v>
      </c>
      <c r="AB113" s="1029"/>
      <c r="AC113" s="1029"/>
      <c r="AD113" s="1029"/>
      <c r="AE113" s="1030"/>
      <c r="AF113" s="1031">
        <v>333750</v>
      </c>
      <c r="AG113" s="1029"/>
      <c r="AH113" s="1029"/>
      <c r="AI113" s="1029"/>
      <c r="AJ113" s="1030"/>
      <c r="AK113" s="1031">
        <v>297036</v>
      </c>
      <c r="AL113" s="1029"/>
      <c r="AM113" s="1029"/>
      <c r="AN113" s="1029"/>
      <c r="AO113" s="1030"/>
      <c r="AP113" s="1032">
        <v>4.4000000000000004</v>
      </c>
      <c r="AQ113" s="1033"/>
      <c r="AR113" s="1033"/>
      <c r="AS113" s="1033"/>
      <c r="AT113" s="1034"/>
      <c r="AU113" s="995"/>
      <c r="AV113" s="996"/>
      <c r="AW113" s="996"/>
      <c r="AX113" s="996"/>
      <c r="AY113" s="996"/>
      <c r="AZ113" s="1044" t="s">
        <v>446</v>
      </c>
      <c r="BA113" s="1045"/>
      <c r="BB113" s="1045"/>
      <c r="BC113" s="1045"/>
      <c r="BD113" s="1045"/>
      <c r="BE113" s="1045"/>
      <c r="BF113" s="1045"/>
      <c r="BG113" s="1045"/>
      <c r="BH113" s="1045"/>
      <c r="BI113" s="1045"/>
      <c r="BJ113" s="1045"/>
      <c r="BK113" s="1045"/>
      <c r="BL113" s="1045"/>
      <c r="BM113" s="1045"/>
      <c r="BN113" s="1045"/>
      <c r="BO113" s="1045"/>
      <c r="BP113" s="1046"/>
      <c r="BQ113" s="1014" t="s">
        <v>137</v>
      </c>
      <c r="BR113" s="1015"/>
      <c r="BS113" s="1015"/>
      <c r="BT113" s="1015"/>
      <c r="BU113" s="1015"/>
      <c r="BV113" s="1015" t="s">
        <v>137</v>
      </c>
      <c r="BW113" s="1015"/>
      <c r="BX113" s="1015"/>
      <c r="BY113" s="1015"/>
      <c r="BZ113" s="1015"/>
      <c r="CA113" s="1015" t="s">
        <v>137</v>
      </c>
      <c r="CB113" s="1015"/>
      <c r="CC113" s="1015"/>
      <c r="CD113" s="1015"/>
      <c r="CE113" s="1015"/>
      <c r="CF113" s="1009" t="s">
        <v>137</v>
      </c>
      <c r="CG113" s="1010"/>
      <c r="CH113" s="1010"/>
      <c r="CI113" s="1010"/>
      <c r="CJ113" s="1010"/>
      <c r="CK113" s="1040"/>
      <c r="CL113" s="1041"/>
      <c r="CM113" s="1011" t="s">
        <v>447</v>
      </c>
      <c r="CN113" s="1012"/>
      <c r="CO113" s="1012"/>
      <c r="CP113" s="1012"/>
      <c r="CQ113" s="1012"/>
      <c r="CR113" s="1012"/>
      <c r="CS113" s="1012"/>
      <c r="CT113" s="1012"/>
      <c r="CU113" s="1012"/>
      <c r="CV113" s="1012"/>
      <c r="CW113" s="1012"/>
      <c r="CX113" s="1012"/>
      <c r="CY113" s="1012"/>
      <c r="CZ113" s="1012"/>
      <c r="DA113" s="1012"/>
      <c r="DB113" s="1012"/>
      <c r="DC113" s="1012"/>
      <c r="DD113" s="1012"/>
      <c r="DE113" s="1012"/>
      <c r="DF113" s="1013"/>
      <c r="DG113" s="1053" t="s">
        <v>137</v>
      </c>
      <c r="DH113" s="1054"/>
      <c r="DI113" s="1054"/>
      <c r="DJ113" s="1054"/>
      <c r="DK113" s="1055"/>
      <c r="DL113" s="1056" t="s">
        <v>137</v>
      </c>
      <c r="DM113" s="1054"/>
      <c r="DN113" s="1054"/>
      <c r="DO113" s="1054"/>
      <c r="DP113" s="1055"/>
      <c r="DQ113" s="1056" t="s">
        <v>137</v>
      </c>
      <c r="DR113" s="1054"/>
      <c r="DS113" s="1054"/>
      <c r="DT113" s="1054"/>
      <c r="DU113" s="1055"/>
      <c r="DV113" s="1057" t="s">
        <v>137</v>
      </c>
      <c r="DW113" s="1058"/>
      <c r="DX113" s="1058"/>
      <c r="DY113" s="1058"/>
      <c r="DZ113" s="1059"/>
    </row>
    <row r="114" spans="1:130" s="248" customFormat="1" ht="26.25" customHeight="1" x14ac:dyDescent="0.2">
      <c r="A114" s="1049"/>
      <c r="B114" s="1050"/>
      <c r="C114" s="1045" t="s">
        <v>448</v>
      </c>
      <c r="D114" s="1045"/>
      <c r="E114" s="1045"/>
      <c r="F114" s="1045"/>
      <c r="G114" s="1045"/>
      <c r="H114" s="1045"/>
      <c r="I114" s="1045"/>
      <c r="J114" s="1045"/>
      <c r="K114" s="1045"/>
      <c r="L114" s="1045"/>
      <c r="M114" s="1045"/>
      <c r="N114" s="1045"/>
      <c r="O114" s="1045"/>
      <c r="P114" s="1045"/>
      <c r="Q114" s="1045"/>
      <c r="R114" s="1045"/>
      <c r="S114" s="1045"/>
      <c r="T114" s="1045"/>
      <c r="U114" s="1045"/>
      <c r="V114" s="1045"/>
      <c r="W114" s="1045"/>
      <c r="X114" s="1045"/>
      <c r="Y114" s="1045"/>
      <c r="Z114" s="1046"/>
      <c r="AA114" s="1053" t="s">
        <v>137</v>
      </c>
      <c r="AB114" s="1054"/>
      <c r="AC114" s="1054"/>
      <c r="AD114" s="1054"/>
      <c r="AE114" s="1055"/>
      <c r="AF114" s="1056" t="s">
        <v>137</v>
      </c>
      <c r="AG114" s="1054"/>
      <c r="AH114" s="1054"/>
      <c r="AI114" s="1054"/>
      <c r="AJ114" s="1055"/>
      <c r="AK114" s="1056" t="s">
        <v>137</v>
      </c>
      <c r="AL114" s="1054"/>
      <c r="AM114" s="1054"/>
      <c r="AN114" s="1054"/>
      <c r="AO114" s="1055"/>
      <c r="AP114" s="1057" t="s">
        <v>137</v>
      </c>
      <c r="AQ114" s="1058"/>
      <c r="AR114" s="1058"/>
      <c r="AS114" s="1058"/>
      <c r="AT114" s="1059"/>
      <c r="AU114" s="995"/>
      <c r="AV114" s="996"/>
      <c r="AW114" s="996"/>
      <c r="AX114" s="996"/>
      <c r="AY114" s="996"/>
      <c r="AZ114" s="1044" t="s">
        <v>449</v>
      </c>
      <c r="BA114" s="1045"/>
      <c r="BB114" s="1045"/>
      <c r="BC114" s="1045"/>
      <c r="BD114" s="1045"/>
      <c r="BE114" s="1045"/>
      <c r="BF114" s="1045"/>
      <c r="BG114" s="1045"/>
      <c r="BH114" s="1045"/>
      <c r="BI114" s="1045"/>
      <c r="BJ114" s="1045"/>
      <c r="BK114" s="1045"/>
      <c r="BL114" s="1045"/>
      <c r="BM114" s="1045"/>
      <c r="BN114" s="1045"/>
      <c r="BO114" s="1045"/>
      <c r="BP114" s="1046"/>
      <c r="BQ114" s="1014" t="s">
        <v>137</v>
      </c>
      <c r="BR114" s="1015"/>
      <c r="BS114" s="1015"/>
      <c r="BT114" s="1015"/>
      <c r="BU114" s="1015"/>
      <c r="BV114" s="1015" t="s">
        <v>137</v>
      </c>
      <c r="BW114" s="1015"/>
      <c r="BX114" s="1015"/>
      <c r="BY114" s="1015"/>
      <c r="BZ114" s="1015"/>
      <c r="CA114" s="1015" t="s">
        <v>137</v>
      </c>
      <c r="CB114" s="1015"/>
      <c r="CC114" s="1015"/>
      <c r="CD114" s="1015"/>
      <c r="CE114" s="1015"/>
      <c r="CF114" s="1009" t="s">
        <v>137</v>
      </c>
      <c r="CG114" s="1010"/>
      <c r="CH114" s="1010"/>
      <c r="CI114" s="1010"/>
      <c r="CJ114" s="1010"/>
      <c r="CK114" s="1040"/>
      <c r="CL114" s="1041"/>
      <c r="CM114" s="1011" t="s">
        <v>450</v>
      </c>
      <c r="CN114" s="1012"/>
      <c r="CO114" s="1012"/>
      <c r="CP114" s="1012"/>
      <c r="CQ114" s="1012"/>
      <c r="CR114" s="1012"/>
      <c r="CS114" s="1012"/>
      <c r="CT114" s="1012"/>
      <c r="CU114" s="1012"/>
      <c r="CV114" s="1012"/>
      <c r="CW114" s="1012"/>
      <c r="CX114" s="1012"/>
      <c r="CY114" s="1012"/>
      <c r="CZ114" s="1012"/>
      <c r="DA114" s="1012"/>
      <c r="DB114" s="1012"/>
      <c r="DC114" s="1012"/>
      <c r="DD114" s="1012"/>
      <c r="DE114" s="1012"/>
      <c r="DF114" s="1013"/>
      <c r="DG114" s="1053" t="s">
        <v>137</v>
      </c>
      <c r="DH114" s="1054"/>
      <c r="DI114" s="1054"/>
      <c r="DJ114" s="1054"/>
      <c r="DK114" s="1055"/>
      <c r="DL114" s="1056" t="s">
        <v>137</v>
      </c>
      <c r="DM114" s="1054"/>
      <c r="DN114" s="1054"/>
      <c r="DO114" s="1054"/>
      <c r="DP114" s="1055"/>
      <c r="DQ114" s="1056" t="s">
        <v>137</v>
      </c>
      <c r="DR114" s="1054"/>
      <c r="DS114" s="1054"/>
      <c r="DT114" s="1054"/>
      <c r="DU114" s="1055"/>
      <c r="DV114" s="1057" t="s">
        <v>137</v>
      </c>
      <c r="DW114" s="1058"/>
      <c r="DX114" s="1058"/>
      <c r="DY114" s="1058"/>
      <c r="DZ114" s="1059"/>
    </row>
    <row r="115" spans="1:130" s="248" customFormat="1" ht="26.25" customHeight="1" x14ac:dyDescent="0.2">
      <c r="A115" s="1049"/>
      <c r="B115" s="1050"/>
      <c r="C115" s="1045" t="s">
        <v>451</v>
      </c>
      <c r="D115" s="1045"/>
      <c r="E115" s="1045"/>
      <c r="F115" s="1045"/>
      <c r="G115" s="1045"/>
      <c r="H115" s="1045"/>
      <c r="I115" s="1045"/>
      <c r="J115" s="1045"/>
      <c r="K115" s="1045"/>
      <c r="L115" s="1045"/>
      <c r="M115" s="1045"/>
      <c r="N115" s="1045"/>
      <c r="O115" s="1045"/>
      <c r="P115" s="1045"/>
      <c r="Q115" s="1045"/>
      <c r="R115" s="1045"/>
      <c r="S115" s="1045"/>
      <c r="T115" s="1045"/>
      <c r="U115" s="1045"/>
      <c r="V115" s="1045"/>
      <c r="W115" s="1045"/>
      <c r="X115" s="1045"/>
      <c r="Y115" s="1045"/>
      <c r="Z115" s="1046"/>
      <c r="AA115" s="1028" t="s">
        <v>137</v>
      </c>
      <c r="AB115" s="1029"/>
      <c r="AC115" s="1029"/>
      <c r="AD115" s="1029"/>
      <c r="AE115" s="1030"/>
      <c r="AF115" s="1031" t="s">
        <v>137</v>
      </c>
      <c r="AG115" s="1029"/>
      <c r="AH115" s="1029"/>
      <c r="AI115" s="1029"/>
      <c r="AJ115" s="1030"/>
      <c r="AK115" s="1031" t="s">
        <v>137</v>
      </c>
      <c r="AL115" s="1029"/>
      <c r="AM115" s="1029"/>
      <c r="AN115" s="1029"/>
      <c r="AO115" s="1030"/>
      <c r="AP115" s="1032" t="s">
        <v>137</v>
      </c>
      <c r="AQ115" s="1033"/>
      <c r="AR115" s="1033"/>
      <c r="AS115" s="1033"/>
      <c r="AT115" s="1034"/>
      <c r="AU115" s="995"/>
      <c r="AV115" s="996"/>
      <c r="AW115" s="996"/>
      <c r="AX115" s="996"/>
      <c r="AY115" s="996"/>
      <c r="AZ115" s="1044" t="s">
        <v>452</v>
      </c>
      <c r="BA115" s="1045"/>
      <c r="BB115" s="1045"/>
      <c r="BC115" s="1045"/>
      <c r="BD115" s="1045"/>
      <c r="BE115" s="1045"/>
      <c r="BF115" s="1045"/>
      <c r="BG115" s="1045"/>
      <c r="BH115" s="1045"/>
      <c r="BI115" s="1045"/>
      <c r="BJ115" s="1045"/>
      <c r="BK115" s="1045"/>
      <c r="BL115" s="1045"/>
      <c r="BM115" s="1045"/>
      <c r="BN115" s="1045"/>
      <c r="BO115" s="1045"/>
      <c r="BP115" s="1046"/>
      <c r="BQ115" s="1014">
        <v>4669</v>
      </c>
      <c r="BR115" s="1015"/>
      <c r="BS115" s="1015"/>
      <c r="BT115" s="1015"/>
      <c r="BU115" s="1015"/>
      <c r="BV115" s="1015">
        <v>17601</v>
      </c>
      <c r="BW115" s="1015"/>
      <c r="BX115" s="1015"/>
      <c r="BY115" s="1015"/>
      <c r="BZ115" s="1015"/>
      <c r="CA115" s="1015">
        <v>1471</v>
      </c>
      <c r="CB115" s="1015"/>
      <c r="CC115" s="1015"/>
      <c r="CD115" s="1015"/>
      <c r="CE115" s="1015"/>
      <c r="CF115" s="1009">
        <v>0</v>
      </c>
      <c r="CG115" s="1010"/>
      <c r="CH115" s="1010"/>
      <c r="CI115" s="1010"/>
      <c r="CJ115" s="1010"/>
      <c r="CK115" s="1040"/>
      <c r="CL115" s="1041"/>
      <c r="CM115" s="1044" t="s">
        <v>453</v>
      </c>
      <c r="CN115" s="1065"/>
      <c r="CO115" s="1065"/>
      <c r="CP115" s="1065"/>
      <c r="CQ115" s="1065"/>
      <c r="CR115" s="1065"/>
      <c r="CS115" s="1065"/>
      <c r="CT115" s="1065"/>
      <c r="CU115" s="1065"/>
      <c r="CV115" s="1065"/>
      <c r="CW115" s="1065"/>
      <c r="CX115" s="1065"/>
      <c r="CY115" s="1065"/>
      <c r="CZ115" s="1065"/>
      <c r="DA115" s="1065"/>
      <c r="DB115" s="1065"/>
      <c r="DC115" s="1065"/>
      <c r="DD115" s="1065"/>
      <c r="DE115" s="1065"/>
      <c r="DF115" s="1046"/>
      <c r="DG115" s="1053" t="s">
        <v>137</v>
      </c>
      <c r="DH115" s="1054"/>
      <c r="DI115" s="1054"/>
      <c r="DJ115" s="1054"/>
      <c r="DK115" s="1055"/>
      <c r="DL115" s="1056" t="s">
        <v>137</v>
      </c>
      <c r="DM115" s="1054"/>
      <c r="DN115" s="1054"/>
      <c r="DO115" s="1054"/>
      <c r="DP115" s="1055"/>
      <c r="DQ115" s="1056" t="s">
        <v>137</v>
      </c>
      <c r="DR115" s="1054"/>
      <c r="DS115" s="1054"/>
      <c r="DT115" s="1054"/>
      <c r="DU115" s="1055"/>
      <c r="DV115" s="1057" t="s">
        <v>137</v>
      </c>
      <c r="DW115" s="1058"/>
      <c r="DX115" s="1058"/>
      <c r="DY115" s="1058"/>
      <c r="DZ115" s="1059"/>
    </row>
    <row r="116" spans="1:130" s="248" customFormat="1" ht="26.25" customHeight="1" x14ac:dyDescent="0.2">
      <c r="A116" s="1051"/>
      <c r="B116" s="1052"/>
      <c r="C116" s="1060" t="s">
        <v>454</v>
      </c>
      <c r="D116" s="1060"/>
      <c r="E116" s="1060"/>
      <c r="F116" s="1060"/>
      <c r="G116" s="1060"/>
      <c r="H116" s="1060"/>
      <c r="I116" s="1060"/>
      <c r="J116" s="1060"/>
      <c r="K116" s="1060"/>
      <c r="L116" s="1060"/>
      <c r="M116" s="1060"/>
      <c r="N116" s="1060"/>
      <c r="O116" s="1060"/>
      <c r="P116" s="1060"/>
      <c r="Q116" s="1060"/>
      <c r="R116" s="1060"/>
      <c r="S116" s="1060"/>
      <c r="T116" s="1060"/>
      <c r="U116" s="1060"/>
      <c r="V116" s="1060"/>
      <c r="W116" s="1060"/>
      <c r="X116" s="1060"/>
      <c r="Y116" s="1060"/>
      <c r="Z116" s="1061"/>
      <c r="AA116" s="1053" t="s">
        <v>137</v>
      </c>
      <c r="AB116" s="1054"/>
      <c r="AC116" s="1054"/>
      <c r="AD116" s="1054"/>
      <c r="AE116" s="1055"/>
      <c r="AF116" s="1056" t="s">
        <v>137</v>
      </c>
      <c r="AG116" s="1054"/>
      <c r="AH116" s="1054"/>
      <c r="AI116" s="1054"/>
      <c r="AJ116" s="1055"/>
      <c r="AK116" s="1056" t="s">
        <v>137</v>
      </c>
      <c r="AL116" s="1054"/>
      <c r="AM116" s="1054"/>
      <c r="AN116" s="1054"/>
      <c r="AO116" s="1055"/>
      <c r="AP116" s="1057" t="s">
        <v>137</v>
      </c>
      <c r="AQ116" s="1058"/>
      <c r="AR116" s="1058"/>
      <c r="AS116" s="1058"/>
      <c r="AT116" s="1059"/>
      <c r="AU116" s="995"/>
      <c r="AV116" s="996"/>
      <c r="AW116" s="996"/>
      <c r="AX116" s="996"/>
      <c r="AY116" s="996"/>
      <c r="AZ116" s="1062" t="s">
        <v>455</v>
      </c>
      <c r="BA116" s="1063"/>
      <c r="BB116" s="1063"/>
      <c r="BC116" s="1063"/>
      <c r="BD116" s="1063"/>
      <c r="BE116" s="1063"/>
      <c r="BF116" s="1063"/>
      <c r="BG116" s="1063"/>
      <c r="BH116" s="1063"/>
      <c r="BI116" s="1063"/>
      <c r="BJ116" s="1063"/>
      <c r="BK116" s="1063"/>
      <c r="BL116" s="1063"/>
      <c r="BM116" s="1063"/>
      <c r="BN116" s="1063"/>
      <c r="BO116" s="1063"/>
      <c r="BP116" s="1064"/>
      <c r="BQ116" s="1014" t="s">
        <v>137</v>
      </c>
      <c r="BR116" s="1015"/>
      <c r="BS116" s="1015"/>
      <c r="BT116" s="1015"/>
      <c r="BU116" s="1015"/>
      <c r="BV116" s="1015" t="s">
        <v>137</v>
      </c>
      <c r="BW116" s="1015"/>
      <c r="BX116" s="1015"/>
      <c r="BY116" s="1015"/>
      <c r="BZ116" s="1015"/>
      <c r="CA116" s="1015" t="s">
        <v>137</v>
      </c>
      <c r="CB116" s="1015"/>
      <c r="CC116" s="1015"/>
      <c r="CD116" s="1015"/>
      <c r="CE116" s="1015"/>
      <c r="CF116" s="1009" t="s">
        <v>137</v>
      </c>
      <c r="CG116" s="1010"/>
      <c r="CH116" s="1010"/>
      <c r="CI116" s="1010"/>
      <c r="CJ116" s="1010"/>
      <c r="CK116" s="1040"/>
      <c r="CL116" s="1041"/>
      <c r="CM116" s="1011" t="s">
        <v>456</v>
      </c>
      <c r="CN116" s="1012"/>
      <c r="CO116" s="1012"/>
      <c r="CP116" s="1012"/>
      <c r="CQ116" s="1012"/>
      <c r="CR116" s="1012"/>
      <c r="CS116" s="1012"/>
      <c r="CT116" s="1012"/>
      <c r="CU116" s="1012"/>
      <c r="CV116" s="1012"/>
      <c r="CW116" s="1012"/>
      <c r="CX116" s="1012"/>
      <c r="CY116" s="1012"/>
      <c r="CZ116" s="1012"/>
      <c r="DA116" s="1012"/>
      <c r="DB116" s="1012"/>
      <c r="DC116" s="1012"/>
      <c r="DD116" s="1012"/>
      <c r="DE116" s="1012"/>
      <c r="DF116" s="1013"/>
      <c r="DG116" s="1053" t="s">
        <v>137</v>
      </c>
      <c r="DH116" s="1054"/>
      <c r="DI116" s="1054"/>
      <c r="DJ116" s="1054"/>
      <c r="DK116" s="1055"/>
      <c r="DL116" s="1056" t="s">
        <v>137</v>
      </c>
      <c r="DM116" s="1054"/>
      <c r="DN116" s="1054"/>
      <c r="DO116" s="1054"/>
      <c r="DP116" s="1055"/>
      <c r="DQ116" s="1056" t="s">
        <v>137</v>
      </c>
      <c r="DR116" s="1054"/>
      <c r="DS116" s="1054"/>
      <c r="DT116" s="1054"/>
      <c r="DU116" s="1055"/>
      <c r="DV116" s="1057" t="s">
        <v>137</v>
      </c>
      <c r="DW116" s="1058"/>
      <c r="DX116" s="1058"/>
      <c r="DY116" s="1058"/>
      <c r="DZ116" s="1059"/>
    </row>
    <row r="117" spans="1:130" s="248" customFormat="1" ht="26.25" customHeight="1" x14ac:dyDescent="0.2">
      <c r="A117" s="999" t="s">
        <v>185</v>
      </c>
      <c r="B117" s="980"/>
      <c r="C117" s="980"/>
      <c r="D117" s="980"/>
      <c r="E117" s="980"/>
      <c r="F117" s="980"/>
      <c r="G117" s="980"/>
      <c r="H117" s="980"/>
      <c r="I117" s="980"/>
      <c r="J117" s="980"/>
      <c r="K117" s="980"/>
      <c r="L117" s="980"/>
      <c r="M117" s="980"/>
      <c r="N117" s="980"/>
      <c r="O117" s="980"/>
      <c r="P117" s="980"/>
      <c r="Q117" s="980"/>
      <c r="R117" s="980"/>
      <c r="S117" s="980"/>
      <c r="T117" s="980"/>
      <c r="U117" s="980"/>
      <c r="V117" s="980"/>
      <c r="W117" s="980"/>
      <c r="X117" s="980"/>
      <c r="Y117" s="1070" t="s">
        <v>457</v>
      </c>
      <c r="Z117" s="981"/>
      <c r="AA117" s="1071">
        <v>1278341</v>
      </c>
      <c r="AB117" s="1072"/>
      <c r="AC117" s="1072"/>
      <c r="AD117" s="1072"/>
      <c r="AE117" s="1073"/>
      <c r="AF117" s="1074">
        <v>1235763</v>
      </c>
      <c r="AG117" s="1072"/>
      <c r="AH117" s="1072"/>
      <c r="AI117" s="1072"/>
      <c r="AJ117" s="1073"/>
      <c r="AK117" s="1074">
        <v>1193027</v>
      </c>
      <c r="AL117" s="1072"/>
      <c r="AM117" s="1072"/>
      <c r="AN117" s="1072"/>
      <c r="AO117" s="1073"/>
      <c r="AP117" s="1075"/>
      <c r="AQ117" s="1076"/>
      <c r="AR117" s="1076"/>
      <c r="AS117" s="1076"/>
      <c r="AT117" s="1077"/>
      <c r="AU117" s="995"/>
      <c r="AV117" s="996"/>
      <c r="AW117" s="996"/>
      <c r="AX117" s="996"/>
      <c r="AY117" s="996"/>
      <c r="AZ117" s="1062" t="s">
        <v>458</v>
      </c>
      <c r="BA117" s="1063"/>
      <c r="BB117" s="1063"/>
      <c r="BC117" s="1063"/>
      <c r="BD117" s="1063"/>
      <c r="BE117" s="1063"/>
      <c r="BF117" s="1063"/>
      <c r="BG117" s="1063"/>
      <c r="BH117" s="1063"/>
      <c r="BI117" s="1063"/>
      <c r="BJ117" s="1063"/>
      <c r="BK117" s="1063"/>
      <c r="BL117" s="1063"/>
      <c r="BM117" s="1063"/>
      <c r="BN117" s="1063"/>
      <c r="BO117" s="1063"/>
      <c r="BP117" s="1064"/>
      <c r="BQ117" s="1014" t="s">
        <v>137</v>
      </c>
      <c r="BR117" s="1015"/>
      <c r="BS117" s="1015"/>
      <c r="BT117" s="1015"/>
      <c r="BU117" s="1015"/>
      <c r="BV117" s="1015" t="s">
        <v>137</v>
      </c>
      <c r="BW117" s="1015"/>
      <c r="BX117" s="1015"/>
      <c r="BY117" s="1015"/>
      <c r="BZ117" s="1015"/>
      <c r="CA117" s="1015" t="s">
        <v>137</v>
      </c>
      <c r="CB117" s="1015"/>
      <c r="CC117" s="1015"/>
      <c r="CD117" s="1015"/>
      <c r="CE117" s="1015"/>
      <c r="CF117" s="1009" t="s">
        <v>137</v>
      </c>
      <c r="CG117" s="1010"/>
      <c r="CH117" s="1010"/>
      <c r="CI117" s="1010"/>
      <c r="CJ117" s="1010"/>
      <c r="CK117" s="1040"/>
      <c r="CL117" s="1041"/>
      <c r="CM117" s="1011" t="s">
        <v>459</v>
      </c>
      <c r="CN117" s="1012"/>
      <c r="CO117" s="1012"/>
      <c r="CP117" s="1012"/>
      <c r="CQ117" s="1012"/>
      <c r="CR117" s="1012"/>
      <c r="CS117" s="1012"/>
      <c r="CT117" s="1012"/>
      <c r="CU117" s="1012"/>
      <c r="CV117" s="1012"/>
      <c r="CW117" s="1012"/>
      <c r="CX117" s="1012"/>
      <c r="CY117" s="1012"/>
      <c r="CZ117" s="1012"/>
      <c r="DA117" s="1012"/>
      <c r="DB117" s="1012"/>
      <c r="DC117" s="1012"/>
      <c r="DD117" s="1012"/>
      <c r="DE117" s="1012"/>
      <c r="DF117" s="1013"/>
      <c r="DG117" s="1053" t="s">
        <v>137</v>
      </c>
      <c r="DH117" s="1054"/>
      <c r="DI117" s="1054"/>
      <c r="DJ117" s="1054"/>
      <c r="DK117" s="1055"/>
      <c r="DL117" s="1056" t="s">
        <v>137</v>
      </c>
      <c r="DM117" s="1054"/>
      <c r="DN117" s="1054"/>
      <c r="DO117" s="1054"/>
      <c r="DP117" s="1055"/>
      <c r="DQ117" s="1056" t="s">
        <v>137</v>
      </c>
      <c r="DR117" s="1054"/>
      <c r="DS117" s="1054"/>
      <c r="DT117" s="1054"/>
      <c r="DU117" s="1055"/>
      <c r="DV117" s="1057" t="s">
        <v>137</v>
      </c>
      <c r="DW117" s="1058"/>
      <c r="DX117" s="1058"/>
      <c r="DY117" s="1058"/>
      <c r="DZ117" s="1059"/>
    </row>
    <row r="118" spans="1:130" s="248" customFormat="1" ht="26.25" customHeight="1" x14ac:dyDescent="0.2">
      <c r="A118" s="999" t="s">
        <v>432</v>
      </c>
      <c r="B118" s="980"/>
      <c r="C118" s="980"/>
      <c r="D118" s="980"/>
      <c r="E118" s="980"/>
      <c r="F118" s="980"/>
      <c r="G118" s="980"/>
      <c r="H118" s="980"/>
      <c r="I118" s="980"/>
      <c r="J118" s="980"/>
      <c r="K118" s="980"/>
      <c r="L118" s="980"/>
      <c r="M118" s="980"/>
      <c r="N118" s="980"/>
      <c r="O118" s="980"/>
      <c r="P118" s="980"/>
      <c r="Q118" s="980"/>
      <c r="R118" s="980"/>
      <c r="S118" s="980"/>
      <c r="T118" s="980"/>
      <c r="U118" s="980"/>
      <c r="V118" s="980"/>
      <c r="W118" s="980"/>
      <c r="X118" s="980"/>
      <c r="Y118" s="980"/>
      <c r="Z118" s="981"/>
      <c r="AA118" s="979" t="s">
        <v>429</v>
      </c>
      <c r="AB118" s="980"/>
      <c r="AC118" s="980"/>
      <c r="AD118" s="980"/>
      <c r="AE118" s="981"/>
      <c r="AF118" s="979" t="s">
        <v>430</v>
      </c>
      <c r="AG118" s="980"/>
      <c r="AH118" s="980"/>
      <c r="AI118" s="980"/>
      <c r="AJ118" s="981"/>
      <c r="AK118" s="979" t="s">
        <v>304</v>
      </c>
      <c r="AL118" s="980"/>
      <c r="AM118" s="980"/>
      <c r="AN118" s="980"/>
      <c r="AO118" s="981"/>
      <c r="AP118" s="1066" t="s">
        <v>431</v>
      </c>
      <c r="AQ118" s="1067"/>
      <c r="AR118" s="1067"/>
      <c r="AS118" s="1067"/>
      <c r="AT118" s="1068"/>
      <c r="AU118" s="995"/>
      <c r="AV118" s="996"/>
      <c r="AW118" s="996"/>
      <c r="AX118" s="996"/>
      <c r="AY118" s="996"/>
      <c r="AZ118" s="1069" t="s">
        <v>460</v>
      </c>
      <c r="BA118" s="1060"/>
      <c r="BB118" s="1060"/>
      <c r="BC118" s="1060"/>
      <c r="BD118" s="1060"/>
      <c r="BE118" s="1060"/>
      <c r="BF118" s="1060"/>
      <c r="BG118" s="1060"/>
      <c r="BH118" s="1060"/>
      <c r="BI118" s="1060"/>
      <c r="BJ118" s="1060"/>
      <c r="BK118" s="1060"/>
      <c r="BL118" s="1060"/>
      <c r="BM118" s="1060"/>
      <c r="BN118" s="1060"/>
      <c r="BO118" s="1060"/>
      <c r="BP118" s="1061"/>
      <c r="BQ118" s="1092" t="s">
        <v>137</v>
      </c>
      <c r="BR118" s="1093"/>
      <c r="BS118" s="1093"/>
      <c r="BT118" s="1093"/>
      <c r="BU118" s="1093"/>
      <c r="BV118" s="1093" t="s">
        <v>137</v>
      </c>
      <c r="BW118" s="1093"/>
      <c r="BX118" s="1093"/>
      <c r="BY118" s="1093"/>
      <c r="BZ118" s="1093"/>
      <c r="CA118" s="1093" t="s">
        <v>137</v>
      </c>
      <c r="CB118" s="1093"/>
      <c r="CC118" s="1093"/>
      <c r="CD118" s="1093"/>
      <c r="CE118" s="1093"/>
      <c r="CF118" s="1009" t="s">
        <v>137</v>
      </c>
      <c r="CG118" s="1010"/>
      <c r="CH118" s="1010"/>
      <c r="CI118" s="1010"/>
      <c r="CJ118" s="1010"/>
      <c r="CK118" s="1040"/>
      <c r="CL118" s="1041"/>
      <c r="CM118" s="1011" t="s">
        <v>461</v>
      </c>
      <c r="CN118" s="1012"/>
      <c r="CO118" s="1012"/>
      <c r="CP118" s="1012"/>
      <c r="CQ118" s="1012"/>
      <c r="CR118" s="1012"/>
      <c r="CS118" s="1012"/>
      <c r="CT118" s="1012"/>
      <c r="CU118" s="1012"/>
      <c r="CV118" s="1012"/>
      <c r="CW118" s="1012"/>
      <c r="CX118" s="1012"/>
      <c r="CY118" s="1012"/>
      <c r="CZ118" s="1012"/>
      <c r="DA118" s="1012"/>
      <c r="DB118" s="1012"/>
      <c r="DC118" s="1012"/>
      <c r="DD118" s="1012"/>
      <c r="DE118" s="1012"/>
      <c r="DF118" s="1013"/>
      <c r="DG118" s="1053" t="s">
        <v>137</v>
      </c>
      <c r="DH118" s="1054"/>
      <c r="DI118" s="1054"/>
      <c r="DJ118" s="1054"/>
      <c r="DK118" s="1055"/>
      <c r="DL118" s="1056" t="s">
        <v>462</v>
      </c>
      <c r="DM118" s="1054"/>
      <c r="DN118" s="1054"/>
      <c r="DO118" s="1054"/>
      <c r="DP118" s="1055"/>
      <c r="DQ118" s="1056" t="s">
        <v>137</v>
      </c>
      <c r="DR118" s="1054"/>
      <c r="DS118" s="1054"/>
      <c r="DT118" s="1054"/>
      <c r="DU118" s="1055"/>
      <c r="DV118" s="1057" t="s">
        <v>137</v>
      </c>
      <c r="DW118" s="1058"/>
      <c r="DX118" s="1058"/>
      <c r="DY118" s="1058"/>
      <c r="DZ118" s="1059"/>
    </row>
    <row r="119" spans="1:130" s="248" customFormat="1" ht="26.25" customHeight="1" x14ac:dyDescent="0.2">
      <c r="A119" s="1153" t="s">
        <v>435</v>
      </c>
      <c r="B119" s="1039"/>
      <c r="C119" s="1018" t="s">
        <v>436</v>
      </c>
      <c r="D119" s="1019"/>
      <c r="E119" s="1019"/>
      <c r="F119" s="1019"/>
      <c r="G119" s="1019"/>
      <c r="H119" s="1019"/>
      <c r="I119" s="1019"/>
      <c r="J119" s="1019"/>
      <c r="K119" s="1019"/>
      <c r="L119" s="1019"/>
      <c r="M119" s="1019"/>
      <c r="N119" s="1019"/>
      <c r="O119" s="1019"/>
      <c r="P119" s="1019"/>
      <c r="Q119" s="1019"/>
      <c r="R119" s="1019"/>
      <c r="S119" s="1019"/>
      <c r="T119" s="1019"/>
      <c r="U119" s="1019"/>
      <c r="V119" s="1019"/>
      <c r="W119" s="1019"/>
      <c r="X119" s="1019"/>
      <c r="Y119" s="1019"/>
      <c r="Z119" s="1020"/>
      <c r="AA119" s="986" t="s">
        <v>137</v>
      </c>
      <c r="AB119" s="987"/>
      <c r="AC119" s="987"/>
      <c r="AD119" s="987"/>
      <c r="AE119" s="988"/>
      <c r="AF119" s="989" t="s">
        <v>462</v>
      </c>
      <c r="AG119" s="987"/>
      <c r="AH119" s="987"/>
      <c r="AI119" s="987"/>
      <c r="AJ119" s="988"/>
      <c r="AK119" s="989" t="s">
        <v>137</v>
      </c>
      <c r="AL119" s="987"/>
      <c r="AM119" s="987"/>
      <c r="AN119" s="987"/>
      <c r="AO119" s="988"/>
      <c r="AP119" s="990" t="s">
        <v>137</v>
      </c>
      <c r="AQ119" s="991"/>
      <c r="AR119" s="991"/>
      <c r="AS119" s="991"/>
      <c r="AT119" s="992"/>
      <c r="AU119" s="997"/>
      <c r="AV119" s="998"/>
      <c r="AW119" s="998"/>
      <c r="AX119" s="998"/>
      <c r="AY119" s="998"/>
      <c r="AZ119" s="279" t="s">
        <v>185</v>
      </c>
      <c r="BA119" s="279"/>
      <c r="BB119" s="279"/>
      <c r="BC119" s="279"/>
      <c r="BD119" s="279"/>
      <c r="BE119" s="279"/>
      <c r="BF119" s="279"/>
      <c r="BG119" s="279"/>
      <c r="BH119" s="279"/>
      <c r="BI119" s="279"/>
      <c r="BJ119" s="279"/>
      <c r="BK119" s="279"/>
      <c r="BL119" s="279"/>
      <c r="BM119" s="279"/>
      <c r="BN119" s="279"/>
      <c r="BO119" s="1070" t="s">
        <v>463</v>
      </c>
      <c r="BP119" s="1101"/>
      <c r="BQ119" s="1092">
        <v>14945754</v>
      </c>
      <c r="BR119" s="1093"/>
      <c r="BS119" s="1093"/>
      <c r="BT119" s="1093"/>
      <c r="BU119" s="1093"/>
      <c r="BV119" s="1093">
        <v>14862030</v>
      </c>
      <c r="BW119" s="1093"/>
      <c r="BX119" s="1093"/>
      <c r="BY119" s="1093"/>
      <c r="BZ119" s="1093"/>
      <c r="CA119" s="1093">
        <v>14793038</v>
      </c>
      <c r="CB119" s="1093"/>
      <c r="CC119" s="1093"/>
      <c r="CD119" s="1093"/>
      <c r="CE119" s="1093"/>
      <c r="CF119" s="1094"/>
      <c r="CG119" s="1095"/>
      <c r="CH119" s="1095"/>
      <c r="CI119" s="1095"/>
      <c r="CJ119" s="1096"/>
      <c r="CK119" s="1042"/>
      <c r="CL119" s="1043"/>
      <c r="CM119" s="1097" t="s">
        <v>464</v>
      </c>
      <c r="CN119" s="1098"/>
      <c r="CO119" s="1098"/>
      <c r="CP119" s="1098"/>
      <c r="CQ119" s="1098"/>
      <c r="CR119" s="1098"/>
      <c r="CS119" s="1098"/>
      <c r="CT119" s="1098"/>
      <c r="CU119" s="1098"/>
      <c r="CV119" s="1098"/>
      <c r="CW119" s="1098"/>
      <c r="CX119" s="1098"/>
      <c r="CY119" s="1098"/>
      <c r="CZ119" s="1098"/>
      <c r="DA119" s="1098"/>
      <c r="DB119" s="1098"/>
      <c r="DC119" s="1098"/>
      <c r="DD119" s="1098"/>
      <c r="DE119" s="1098"/>
      <c r="DF119" s="1099"/>
      <c r="DG119" s="1100" t="s">
        <v>137</v>
      </c>
      <c r="DH119" s="1079"/>
      <c r="DI119" s="1079"/>
      <c r="DJ119" s="1079"/>
      <c r="DK119" s="1080"/>
      <c r="DL119" s="1078" t="s">
        <v>137</v>
      </c>
      <c r="DM119" s="1079"/>
      <c r="DN119" s="1079"/>
      <c r="DO119" s="1079"/>
      <c r="DP119" s="1080"/>
      <c r="DQ119" s="1078" t="s">
        <v>137</v>
      </c>
      <c r="DR119" s="1079"/>
      <c r="DS119" s="1079"/>
      <c r="DT119" s="1079"/>
      <c r="DU119" s="1080"/>
      <c r="DV119" s="1081" t="s">
        <v>137</v>
      </c>
      <c r="DW119" s="1082"/>
      <c r="DX119" s="1082"/>
      <c r="DY119" s="1082"/>
      <c r="DZ119" s="1083"/>
    </row>
    <row r="120" spans="1:130" s="248" customFormat="1" ht="26.25" customHeight="1" x14ac:dyDescent="0.2">
      <c r="A120" s="1154"/>
      <c r="B120" s="1041"/>
      <c r="C120" s="1011" t="s">
        <v>440</v>
      </c>
      <c r="D120" s="1012"/>
      <c r="E120" s="1012"/>
      <c r="F120" s="1012"/>
      <c r="G120" s="1012"/>
      <c r="H120" s="1012"/>
      <c r="I120" s="1012"/>
      <c r="J120" s="1012"/>
      <c r="K120" s="1012"/>
      <c r="L120" s="1012"/>
      <c r="M120" s="1012"/>
      <c r="N120" s="1012"/>
      <c r="O120" s="1012"/>
      <c r="P120" s="1012"/>
      <c r="Q120" s="1012"/>
      <c r="R120" s="1012"/>
      <c r="S120" s="1012"/>
      <c r="T120" s="1012"/>
      <c r="U120" s="1012"/>
      <c r="V120" s="1012"/>
      <c r="W120" s="1012"/>
      <c r="X120" s="1012"/>
      <c r="Y120" s="1012"/>
      <c r="Z120" s="1013"/>
      <c r="AA120" s="1053" t="s">
        <v>137</v>
      </c>
      <c r="AB120" s="1054"/>
      <c r="AC120" s="1054"/>
      <c r="AD120" s="1054"/>
      <c r="AE120" s="1055"/>
      <c r="AF120" s="1056" t="s">
        <v>137</v>
      </c>
      <c r="AG120" s="1054"/>
      <c r="AH120" s="1054"/>
      <c r="AI120" s="1054"/>
      <c r="AJ120" s="1055"/>
      <c r="AK120" s="1056" t="s">
        <v>137</v>
      </c>
      <c r="AL120" s="1054"/>
      <c r="AM120" s="1054"/>
      <c r="AN120" s="1054"/>
      <c r="AO120" s="1055"/>
      <c r="AP120" s="1057" t="s">
        <v>137</v>
      </c>
      <c r="AQ120" s="1058"/>
      <c r="AR120" s="1058"/>
      <c r="AS120" s="1058"/>
      <c r="AT120" s="1059"/>
      <c r="AU120" s="1084" t="s">
        <v>465</v>
      </c>
      <c r="AV120" s="1085"/>
      <c r="AW120" s="1085"/>
      <c r="AX120" s="1085"/>
      <c r="AY120" s="1086"/>
      <c r="AZ120" s="1035" t="s">
        <v>466</v>
      </c>
      <c r="BA120" s="984"/>
      <c r="BB120" s="984"/>
      <c r="BC120" s="984"/>
      <c r="BD120" s="984"/>
      <c r="BE120" s="984"/>
      <c r="BF120" s="984"/>
      <c r="BG120" s="984"/>
      <c r="BH120" s="984"/>
      <c r="BI120" s="984"/>
      <c r="BJ120" s="984"/>
      <c r="BK120" s="984"/>
      <c r="BL120" s="984"/>
      <c r="BM120" s="984"/>
      <c r="BN120" s="984"/>
      <c r="BO120" s="984"/>
      <c r="BP120" s="985"/>
      <c r="BQ120" s="1021">
        <v>2334173</v>
      </c>
      <c r="BR120" s="1022"/>
      <c r="BS120" s="1022"/>
      <c r="BT120" s="1022"/>
      <c r="BU120" s="1022"/>
      <c r="BV120" s="1022">
        <v>3208547</v>
      </c>
      <c r="BW120" s="1022"/>
      <c r="BX120" s="1022"/>
      <c r="BY120" s="1022"/>
      <c r="BZ120" s="1022"/>
      <c r="CA120" s="1022">
        <v>3297584</v>
      </c>
      <c r="CB120" s="1022"/>
      <c r="CC120" s="1022"/>
      <c r="CD120" s="1022"/>
      <c r="CE120" s="1022"/>
      <c r="CF120" s="1036">
        <v>48.9</v>
      </c>
      <c r="CG120" s="1037"/>
      <c r="CH120" s="1037"/>
      <c r="CI120" s="1037"/>
      <c r="CJ120" s="1037"/>
      <c r="CK120" s="1102" t="s">
        <v>467</v>
      </c>
      <c r="CL120" s="1103"/>
      <c r="CM120" s="1103"/>
      <c r="CN120" s="1103"/>
      <c r="CO120" s="1104"/>
      <c r="CP120" s="1110" t="s">
        <v>407</v>
      </c>
      <c r="CQ120" s="1111"/>
      <c r="CR120" s="1111"/>
      <c r="CS120" s="1111"/>
      <c r="CT120" s="1111"/>
      <c r="CU120" s="1111"/>
      <c r="CV120" s="1111"/>
      <c r="CW120" s="1111"/>
      <c r="CX120" s="1111"/>
      <c r="CY120" s="1111"/>
      <c r="CZ120" s="1111"/>
      <c r="DA120" s="1111"/>
      <c r="DB120" s="1111"/>
      <c r="DC120" s="1111"/>
      <c r="DD120" s="1111"/>
      <c r="DE120" s="1111"/>
      <c r="DF120" s="1112"/>
      <c r="DG120" s="1021" t="s">
        <v>137</v>
      </c>
      <c r="DH120" s="1022"/>
      <c r="DI120" s="1022"/>
      <c r="DJ120" s="1022"/>
      <c r="DK120" s="1022"/>
      <c r="DL120" s="1022" t="s">
        <v>137</v>
      </c>
      <c r="DM120" s="1022"/>
      <c r="DN120" s="1022"/>
      <c r="DO120" s="1022"/>
      <c r="DP120" s="1022"/>
      <c r="DQ120" s="1022">
        <v>5375693</v>
      </c>
      <c r="DR120" s="1022"/>
      <c r="DS120" s="1022"/>
      <c r="DT120" s="1022"/>
      <c r="DU120" s="1022"/>
      <c r="DV120" s="1023">
        <v>79.7</v>
      </c>
      <c r="DW120" s="1023"/>
      <c r="DX120" s="1023"/>
      <c r="DY120" s="1023"/>
      <c r="DZ120" s="1024"/>
    </row>
    <row r="121" spans="1:130" s="248" customFormat="1" ht="26.25" customHeight="1" x14ac:dyDescent="0.2">
      <c r="A121" s="1154"/>
      <c r="B121" s="1041"/>
      <c r="C121" s="1062" t="s">
        <v>468</v>
      </c>
      <c r="D121" s="1063"/>
      <c r="E121" s="1063"/>
      <c r="F121" s="1063"/>
      <c r="G121" s="1063"/>
      <c r="H121" s="1063"/>
      <c r="I121" s="1063"/>
      <c r="J121" s="1063"/>
      <c r="K121" s="1063"/>
      <c r="L121" s="1063"/>
      <c r="M121" s="1063"/>
      <c r="N121" s="1063"/>
      <c r="O121" s="1063"/>
      <c r="P121" s="1063"/>
      <c r="Q121" s="1063"/>
      <c r="R121" s="1063"/>
      <c r="S121" s="1063"/>
      <c r="T121" s="1063"/>
      <c r="U121" s="1063"/>
      <c r="V121" s="1063"/>
      <c r="W121" s="1063"/>
      <c r="X121" s="1063"/>
      <c r="Y121" s="1063"/>
      <c r="Z121" s="1064"/>
      <c r="AA121" s="1053" t="s">
        <v>137</v>
      </c>
      <c r="AB121" s="1054"/>
      <c r="AC121" s="1054"/>
      <c r="AD121" s="1054"/>
      <c r="AE121" s="1055"/>
      <c r="AF121" s="1056" t="s">
        <v>137</v>
      </c>
      <c r="AG121" s="1054"/>
      <c r="AH121" s="1054"/>
      <c r="AI121" s="1054"/>
      <c r="AJ121" s="1055"/>
      <c r="AK121" s="1056" t="s">
        <v>137</v>
      </c>
      <c r="AL121" s="1054"/>
      <c r="AM121" s="1054"/>
      <c r="AN121" s="1054"/>
      <c r="AO121" s="1055"/>
      <c r="AP121" s="1057" t="s">
        <v>137</v>
      </c>
      <c r="AQ121" s="1058"/>
      <c r="AR121" s="1058"/>
      <c r="AS121" s="1058"/>
      <c r="AT121" s="1059"/>
      <c r="AU121" s="1087"/>
      <c r="AV121" s="1088"/>
      <c r="AW121" s="1088"/>
      <c r="AX121" s="1088"/>
      <c r="AY121" s="1089"/>
      <c r="AZ121" s="1044" t="s">
        <v>469</v>
      </c>
      <c r="BA121" s="1045"/>
      <c r="BB121" s="1045"/>
      <c r="BC121" s="1045"/>
      <c r="BD121" s="1045"/>
      <c r="BE121" s="1045"/>
      <c r="BF121" s="1045"/>
      <c r="BG121" s="1045"/>
      <c r="BH121" s="1045"/>
      <c r="BI121" s="1045"/>
      <c r="BJ121" s="1045"/>
      <c r="BK121" s="1045"/>
      <c r="BL121" s="1045"/>
      <c r="BM121" s="1045"/>
      <c r="BN121" s="1045"/>
      <c r="BO121" s="1045"/>
      <c r="BP121" s="1046"/>
      <c r="BQ121" s="1014">
        <v>721625</v>
      </c>
      <c r="BR121" s="1015"/>
      <c r="BS121" s="1015"/>
      <c r="BT121" s="1015"/>
      <c r="BU121" s="1015"/>
      <c r="BV121" s="1015">
        <v>739944</v>
      </c>
      <c r="BW121" s="1015"/>
      <c r="BX121" s="1015"/>
      <c r="BY121" s="1015"/>
      <c r="BZ121" s="1015"/>
      <c r="CA121" s="1015">
        <v>786122</v>
      </c>
      <c r="CB121" s="1015"/>
      <c r="CC121" s="1015"/>
      <c r="CD121" s="1015"/>
      <c r="CE121" s="1015"/>
      <c r="CF121" s="1009">
        <v>11.7</v>
      </c>
      <c r="CG121" s="1010"/>
      <c r="CH121" s="1010"/>
      <c r="CI121" s="1010"/>
      <c r="CJ121" s="1010"/>
      <c r="CK121" s="1105"/>
      <c r="CL121" s="1106"/>
      <c r="CM121" s="1106"/>
      <c r="CN121" s="1106"/>
      <c r="CO121" s="1107"/>
      <c r="CP121" s="1115" t="s">
        <v>470</v>
      </c>
      <c r="CQ121" s="1116"/>
      <c r="CR121" s="1116"/>
      <c r="CS121" s="1116"/>
      <c r="CT121" s="1116"/>
      <c r="CU121" s="1116"/>
      <c r="CV121" s="1116"/>
      <c r="CW121" s="1116"/>
      <c r="CX121" s="1116"/>
      <c r="CY121" s="1116"/>
      <c r="CZ121" s="1116"/>
      <c r="DA121" s="1116"/>
      <c r="DB121" s="1116"/>
      <c r="DC121" s="1116"/>
      <c r="DD121" s="1116"/>
      <c r="DE121" s="1116"/>
      <c r="DF121" s="1117"/>
      <c r="DG121" s="1014" t="s">
        <v>137</v>
      </c>
      <c r="DH121" s="1015"/>
      <c r="DI121" s="1015"/>
      <c r="DJ121" s="1015"/>
      <c r="DK121" s="1015"/>
      <c r="DL121" s="1015" t="s">
        <v>137</v>
      </c>
      <c r="DM121" s="1015"/>
      <c r="DN121" s="1015"/>
      <c r="DO121" s="1015"/>
      <c r="DP121" s="1015"/>
      <c r="DQ121" s="1015" t="s">
        <v>137</v>
      </c>
      <c r="DR121" s="1015"/>
      <c r="DS121" s="1015"/>
      <c r="DT121" s="1015"/>
      <c r="DU121" s="1015"/>
      <c r="DV121" s="1016" t="s">
        <v>137</v>
      </c>
      <c r="DW121" s="1016"/>
      <c r="DX121" s="1016"/>
      <c r="DY121" s="1016"/>
      <c r="DZ121" s="1017"/>
    </row>
    <row r="122" spans="1:130" s="248" customFormat="1" ht="26.25" customHeight="1" x14ac:dyDescent="0.2">
      <c r="A122" s="1154"/>
      <c r="B122" s="1041"/>
      <c r="C122" s="1011" t="s">
        <v>450</v>
      </c>
      <c r="D122" s="1012"/>
      <c r="E122" s="1012"/>
      <c r="F122" s="1012"/>
      <c r="G122" s="1012"/>
      <c r="H122" s="1012"/>
      <c r="I122" s="1012"/>
      <c r="J122" s="1012"/>
      <c r="K122" s="1012"/>
      <c r="L122" s="1012"/>
      <c r="M122" s="1012"/>
      <c r="N122" s="1012"/>
      <c r="O122" s="1012"/>
      <c r="P122" s="1012"/>
      <c r="Q122" s="1012"/>
      <c r="R122" s="1012"/>
      <c r="S122" s="1012"/>
      <c r="T122" s="1012"/>
      <c r="U122" s="1012"/>
      <c r="V122" s="1012"/>
      <c r="W122" s="1012"/>
      <c r="X122" s="1012"/>
      <c r="Y122" s="1012"/>
      <c r="Z122" s="1013"/>
      <c r="AA122" s="1053" t="s">
        <v>137</v>
      </c>
      <c r="AB122" s="1054"/>
      <c r="AC122" s="1054"/>
      <c r="AD122" s="1054"/>
      <c r="AE122" s="1055"/>
      <c r="AF122" s="1056" t="s">
        <v>137</v>
      </c>
      <c r="AG122" s="1054"/>
      <c r="AH122" s="1054"/>
      <c r="AI122" s="1054"/>
      <c r="AJ122" s="1055"/>
      <c r="AK122" s="1056" t="s">
        <v>137</v>
      </c>
      <c r="AL122" s="1054"/>
      <c r="AM122" s="1054"/>
      <c r="AN122" s="1054"/>
      <c r="AO122" s="1055"/>
      <c r="AP122" s="1057" t="s">
        <v>137</v>
      </c>
      <c r="AQ122" s="1058"/>
      <c r="AR122" s="1058"/>
      <c r="AS122" s="1058"/>
      <c r="AT122" s="1059"/>
      <c r="AU122" s="1087"/>
      <c r="AV122" s="1088"/>
      <c r="AW122" s="1088"/>
      <c r="AX122" s="1088"/>
      <c r="AY122" s="1089"/>
      <c r="AZ122" s="1069" t="s">
        <v>471</v>
      </c>
      <c r="BA122" s="1060"/>
      <c r="BB122" s="1060"/>
      <c r="BC122" s="1060"/>
      <c r="BD122" s="1060"/>
      <c r="BE122" s="1060"/>
      <c r="BF122" s="1060"/>
      <c r="BG122" s="1060"/>
      <c r="BH122" s="1060"/>
      <c r="BI122" s="1060"/>
      <c r="BJ122" s="1060"/>
      <c r="BK122" s="1060"/>
      <c r="BL122" s="1060"/>
      <c r="BM122" s="1060"/>
      <c r="BN122" s="1060"/>
      <c r="BO122" s="1060"/>
      <c r="BP122" s="1061"/>
      <c r="BQ122" s="1092">
        <v>11403237</v>
      </c>
      <c r="BR122" s="1093"/>
      <c r="BS122" s="1093"/>
      <c r="BT122" s="1093"/>
      <c r="BU122" s="1093"/>
      <c r="BV122" s="1093">
        <v>11255582</v>
      </c>
      <c r="BW122" s="1093"/>
      <c r="BX122" s="1093"/>
      <c r="BY122" s="1093"/>
      <c r="BZ122" s="1093"/>
      <c r="CA122" s="1093">
        <v>11185237</v>
      </c>
      <c r="CB122" s="1093"/>
      <c r="CC122" s="1093"/>
      <c r="CD122" s="1093"/>
      <c r="CE122" s="1093"/>
      <c r="CF122" s="1113">
        <v>165.9</v>
      </c>
      <c r="CG122" s="1114"/>
      <c r="CH122" s="1114"/>
      <c r="CI122" s="1114"/>
      <c r="CJ122" s="1114"/>
      <c r="CK122" s="1105"/>
      <c r="CL122" s="1106"/>
      <c r="CM122" s="1106"/>
      <c r="CN122" s="1106"/>
      <c r="CO122" s="1107"/>
      <c r="CP122" s="1115" t="s">
        <v>472</v>
      </c>
      <c r="CQ122" s="1116"/>
      <c r="CR122" s="1116"/>
      <c r="CS122" s="1116"/>
      <c r="CT122" s="1116"/>
      <c r="CU122" s="1116"/>
      <c r="CV122" s="1116"/>
      <c r="CW122" s="1116"/>
      <c r="CX122" s="1116"/>
      <c r="CY122" s="1116"/>
      <c r="CZ122" s="1116"/>
      <c r="DA122" s="1116"/>
      <c r="DB122" s="1116"/>
      <c r="DC122" s="1116"/>
      <c r="DD122" s="1116"/>
      <c r="DE122" s="1116"/>
      <c r="DF122" s="1117"/>
      <c r="DG122" s="1014" t="s">
        <v>137</v>
      </c>
      <c r="DH122" s="1015"/>
      <c r="DI122" s="1015"/>
      <c r="DJ122" s="1015"/>
      <c r="DK122" s="1015"/>
      <c r="DL122" s="1015" t="s">
        <v>137</v>
      </c>
      <c r="DM122" s="1015"/>
      <c r="DN122" s="1015"/>
      <c r="DO122" s="1015"/>
      <c r="DP122" s="1015"/>
      <c r="DQ122" s="1015" t="s">
        <v>137</v>
      </c>
      <c r="DR122" s="1015"/>
      <c r="DS122" s="1015"/>
      <c r="DT122" s="1015"/>
      <c r="DU122" s="1015"/>
      <c r="DV122" s="1016" t="s">
        <v>137</v>
      </c>
      <c r="DW122" s="1016"/>
      <c r="DX122" s="1016"/>
      <c r="DY122" s="1016"/>
      <c r="DZ122" s="1017"/>
    </row>
    <row r="123" spans="1:130" s="248" customFormat="1" ht="26.25" customHeight="1" x14ac:dyDescent="0.2">
      <c r="A123" s="1154"/>
      <c r="B123" s="1041"/>
      <c r="C123" s="1011" t="s">
        <v>456</v>
      </c>
      <c r="D123" s="1012"/>
      <c r="E123" s="1012"/>
      <c r="F123" s="1012"/>
      <c r="G123" s="1012"/>
      <c r="H123" s="1012"/>
      <c r="I123" s="1012"/>
      <c r="J123" s="1012"/>
      <c r="K123" s="1012"/>
      <c r="L123" s="1012"/>
      <c r="M123" s="1012"/>
      <c r="N123" s="1012"/>
      <c r="O123" s="1012"/>
      <c r="P123" s="1012"/>
      <c r="Q123" s="1012"/>
      <c r="R123" s="1012"/>
      <c r="S123" s="1012"/>
      <c r="T123" s="1012"/>
      <c r="U123" s="1012"/>
      <c r="V123" s="1012"/>
      <c r="W123" s="1012"/>
      <c r="X123" s="1012"/>
      <c r="Y123" s="1012"/>
      <c r="Z123" s="1013"/>
      <c r="AA123" s="1053" t="s">
        <v>137</v>
      </c>
      <c r="AB123" s="1054"/>
      <c r="AC123" s="1054"/>
      <c r="AD123" s="1054"/>
      <c r="AE123" s="1055"/>
      <c r="AF123" s="1056" t="s">
        <v>137</v>
      </c>
      <c r="AG123" s="1054"/>
      <c r="AH123" s="1054"/>
      <c r="AI123" s="1054"/>
      <c r="AJ123" s="1055"/>
      <c r="AK123" s="1056" t="s">
        <v>137</v>
      </c>
      <c r="AL123" s="1054"/>
      <c r="AM123" s="1054"/>
      <c r="AN123" s="1054"/>
      <c r="AO123" s="1055"/>
      <c r="AP123" s="1057" t="s">
        <v>137</v>
      </c>
      <c r="AQ123" s="1058"/>
      <c r="AR123" s="1058"/>
      <c r="AS123" s="1058"/>
      <c r="AT123" s="1059"/>
      <c r="AU123" s="1090"/>
      <c r="AV123" s="1091"/>
      <c r="AW123" s="1091"/>
      <c r="AX123" s="1091"/>
      <c r="AY123" s="1091"/>
      <c r="AZ123" s="279" t="s">
        <v>185</v>
      </c>
      <c r="BA123" s="279"/>
      <c r="BB123" s="279"/>
      <c r="BC123" s="279"/>
      <c r="BD123" s="279"/>
      <c r="BE123" s="279"/>
      <c r="BF123" s="279"/>
      <c r="BG123" s="279"/>
      <c r="BH123" s="279"/>
      <c r="BI123" s="279"/>
      <c r="BJ123" s="279"/>
      <c r="BK123" s="279"/>
      <c r="BL123" s="279"/>
      <c r="BM123" s="279"/>
      <c r="BN123" s="279"/>
      <c r="BO123" s="1070" t="s">
        <v>473</v>
      </c>
      <c r="BP123" s="1101"/>
      <c r="BQ123" s="1160">
        <v>14459035</v>
      </c>
      <c r="BR123" s="1161"/>
      <c r="BS123" s="1161"/>
      <c r="BT123" s="1161"/>
      <c r="BU123" s="1161"/>
      <c r="BV123" s="1161">
        <v>15204073</v>
      </c>
      <c r="BW123" s="1161"/>
      <c r="BX123" s="1161"/>
      <c r="BY123" s="1161"/>
      <c r="BZ123" s="1161"/>
      <c r="CA123" s="1161">
        <v>15268943</v>
      </c>
      <c r="CB123" s="1161"/>
      <c r="CC123" s="1161"/>
      <c r="CD123" s="1161"/>
      <c r="CE123" s="1161"/>
      <c r="CF123" s="1094"/>
      <c r="CG123" s="1095"/>
      <c r="CH123" s="1095"/>
      <c r="CI123" s="1095"/>
      <c r="CJ123" s="1096"/>
      <c r="CK123" s="1105"/>
      <c r="CL123" s="1106"/>
      <c r="CM123" s="1106"/>
      <c r="CN123" s="1106"/>
      <c r="CO123" s="1107"/>
      <c r="CP123" s="1115" t="s">
        <v>474</v>
      </c>
      <c r="CQ123" s="1116"/>
      <c r="CR123" s="1116"/>
      <c r="CS123" s="1116"/>
      <c r="CT123" s="1116"/>
      <c r="CU123" s="1116"/>
      <c r="CV123" s="1116"/>
      <c r="CW123" s="1116"/>
      <c r="CX123" s="1116"/>
      <c r="CY123" s="1116"/>
      <c r="CZ123" s="1116"/>
      <c r="DA123" s="1116"/>
      <c r="DB123" s="1116"/>
      <c r="DC123" s="1116"/>
      <c r="DD123" s="1116"/>
      <c r="DE123" s="1116"/>
      <c r="DF123" s="1117"/>
      <c r="DG123" s="1053" t="s">
        <v>462</v>
      </c>
      <c r="DH123" s="1054"/>
      <c r="DI123" s="1054"/>
      <c r="DJ123" s="1054"/>
      <c r="DK123" s="1055"/>
      <c r="DL123" s="1056" t="s">
        <v>137</v>
      </c>
      <c r="DM123" s="1054"/>
      <c r="DN123" s="1054"/>
      <c r="DO123" s="1054"/>
      <c r="DP123" s="1055"/>
      <c r="DQ123" s="1056" t="s">
        <v>462</v>
      </c>
      <c r="DR123" s="1054"/>
      <c r="DS123" s="1054"/>
      <c r="DT123" s="1054"/>
      <c r="DU123" s="1055"/>
      <c r="DV123" s="1057" t="s">
        <v>137</v>
      </c>
      <c r="DW123" s="1058"/>
      <c r="DX123" s="1058"/>
      <c r="DY123" s="1058"/>
      <c r="DZ123" s="1059"/>
    </row>
    <row r="124" spans="1:130" s="248" customFormat="1" ht="26.25" customHeight="1" thickBot="1" x14ac:dyDescent="0.25">
      <c r="A124" s="1154"/>
      <c r="B124" s="1041"/>
      <c r="C124" s="1011" t="s">
        <v>459</v>
      </c>
      <c r="D124" s="1012"/>
      <c r="E124" s="1012"/>
      <c r="F124" s="1012"/>
      <c r="G124" s="1012"/>
      <c r="H124" s="1012"/>
      <c r="I124" s="1012"/>
      <c r="J124" s="1012"/>
      <c r="K124" s="1012"/>
      <c r="L124" s="1012"/>
      <c r="M124" s="1012"/>
      <c r="N124" s="1012"/>
      <c r="O124" s="1012"/>
      <c r="P124" s="1012"/>
      <c r="Q124" s="1012"/>
      <c r="R124" s="1012"/>
      <c r="S124" s="1012"/>
      <c r="T124" s="1012"/>
      <c r="U124" s="1012"/>
      <c r="V124" s="1012"/>
      <c r="W124" s="1012"/>
      <c r="X124" s="1012"/>
      <c r="Y124" s="1012"/>
      <c r="Z124" s="1013"/>
      <c r="AA124" s="1053" t="s">
        <v>137</v>
      </c>
      <c r="AB124" s="1054"/>
      <c r="AC124" s="1054"/>
      <c r="AD124" s="1054"/>
      <c r="AE124" s="1055"/>
      <c r="AF124" s="1056" t="s">
        <v>462</v>
      </c>
      <c r="AG124" s="1054"/>
      <c r="AH124" s="1054"/>
      <c r="AI124" s="1054"/>
      <c r="AJ124" s="1055"/>
      <c r="AK124" s="1056" t="s">
        <v>137</v>
      </c>
      <c r="AL124" s="1054"/>
      <c r="AM124" s="1054"/>
      <c r="AN124" s="1054"/>
      <c r="AO124" s="1055"/>
      <c r="AP124" s="1057" t="s">
        <v>137</v>
      </c>
      <c r="AQ124" s="1058"/>
      <c r="AR124" s="1058"/>
      <c r="AS124" s="1058"/>
      <c r="AT124" s="1059"/>
      <c r="AU124" s="1156" t="s">
        <v>475</v>
      </c>
      <c r="AV124" s="1157"/>
      <c r="AW124" s="1157"/>
      <c r="AX124" s="1157"/>
      <c r="AY124" s="1157"/>
      <c r="AZ124" s="1157"/>
      <c r="BA124" s="1157"/>
      <c r="BB124" s="1157"/>
      <c r="BC124" s="1157"/>
      <c r="BD124" s="1157"/>
      <c r="BE124" s="1157"/>
      <c r="BF124" s="1157"/>
      <c r="BG124" s="1157"/>
      <c r="BH124" s="1157"/>
      <c r="BI124" s="1157"/>
      <c r="BJ124" s="1157"/>
      <c r="BK124" s="1157"/>
      <c r="BL124" s="1157"/>
      <c r="BM124" s="1157"/>
      <c r="BN124" s="1157"/>
      <c r="BO124" s="1157"/>
      <c r="BP124" s="1158"/>
      <c r="BQ124" s="1159">
        <v>7.7</v>
      </c>
      <c r="BR124" s="1123"/>
      <c r="BS124" s="1123"/>
      <c r="BT124" s="1123"/>
      <c r="BU124" s="1123"/>
      <c r="BV124" s="1123" t="s">
        <v>137</v>
      </c>
      <c r="BW124" s="1123"/>
      <c r="BX124" s="1123"/>
      <c r="BY124" s="1123"/>
      <c r="BZ124" s="1123"/>
      <c r="CA124" s="1123" t="s">
        <v>137</v>
      </c>
      <c r="CB124" s="1123"/>
      <c r="CC124" s="1123"/>
      <c r="CD124" s="1123"/>
      <c r="CE124" s="1123"/>
      <c r="CF124" s="1124"/>
      <c r="CG124" s="1125"/>
      <c r="CH124" s="1125"/>
      <c r="CI124" s="1125"/>
      <c r="CJ124" s="1126"/>
      <c r="CK124" s="1108"/>
      <c r="CL124" s="1108"/>
      <c r="CM124" s="1108"/>
      <c r="CN124" s="1108"/>
      <c r="CO124" s="1109"/>
      <c r="CP124" s="1115" t="s">
        <v>476</v>
      </c>
      <c r="CQ124" s="1116"/>
      <c r="CR124" s="1116"/>
      <c r="CS124" s="1116"/>
      <c r="CT124" s="1116"/>
      <c r="CU124" s="1116"/>
      <c r="CV124" s="1116"/>
      <c r="CW124" s="1116"/>
      <c r="CX124" s="1116"/>
      <c r="CY124" s="1116"/>
      <c r="CZ124" s="1116"/>
      <c r="DA124" s="1116"/>
      <c r="DB124" s="1116"/>
      <c r="DC124" s="1116"/>
      <c r="DD124" s="1116"/>
      <c r="DE124" s="1116"/>
      <c r="DF124" s="1117"/>
      <c r="DG124" s="1100">
        <v>5047150</v>
      </c>
      <c r="DH124" s="1079"/>
      <c r="DI124" s="1079"/>
      <c r="DJ124" s="1079"/>
      <c r="DK124" s="1080"/>
      <c r="DL124" s="1078">
        <v>5201291</v>
      </c>
      <c r="DM124" s="1079"/>
      <c r="DN124" s="1079"/>
      <c r="DO124" s="1079"/>
      <c r="DP124" s="1080"/>
      <c r="DQ124" s="1078" t="s">
        <v>137</v>
      </c>
      <c r="DR124" s="1079"/>
      <c r="DS124" s="1079"/>
      <c r="DT124" s="1079"/>
      <c r="DU124" s="1080"/>
      <c r="DV124" s="1081" t="s">
        <v>137</v>
      </c>
      <c r="DW124" s="1082"/>
      <c r="DX124" s="1082"/>
      <c r="DY124" s="1082"/>
      <c r="DZ124" s="1083"/>
    </row>
    <row r="125" spans="1:130" s="248" customFormat="1" ht="26.25" customHeight="1" x14ac:dyDescent="0.2">
      <c r="A125" s="1154"/>
      <c r="B125" s="1041"/>
      <c r="C125" s="1011" t="s">
        <v>461</v>
      </c>
      <c r="D125" s="1012"/>
      <c r="E125" s="1012"/>
      <c r="F125" s="1012"/>
      <c r="G125" s="1012"/>
      <c r="H125" s="1012"/>
      <c r="I125" s="1012"/>
      <c r="J125" s="1012"/>
      <c r="K125" s="1012"/>
      <c r="L125" s="1012"/>
      <c r="M125" s="1012"/>
      <c r="N125" s="1012"/>
      <c r="O125" s="1012"/>
      <c r="P125" s="1012"/>
      <c r="Q125" s="1012"/>
      <c r="R125" s="1012"/>
      <c r="S125" s="1012"/>
      <c r="T125" s="1012"/>
      <c r="U125" s="1012"/>
      <c r="V125" s="1012"/>
      <c r="W125" s="1012"/>
      <c r="X125" s="1012"/>
      <c r="Y125" s="1012"/>
      <c r="Z125" s="1013"/>
      <c r="AA125" s="1053" t="s">
        <v>137</v>
      </c>
      <c r="AB125" s="1054"/>
      <c r="AC125" s="1054"/>
      <c r="AD125" s="1054"/>
      <c r="AE125" s="1055"/>
      <c r="AF125" s="1056" t="s">
        <v>137</v>
      </c>
      <c r="AG125" s="1054"/>
      <c r="AH125" s="1054"/>
      <c r="AI125" s="1054"/>
      <c r="AJ125" s="1055"/>
      <c r="AK125" s="1056" t="s">
        <v>137</v>
      </c>
      <c r="AL125" s="1054"/>
      <c r="AM125" s="1054"/>
      <c r="AN125" s="1054"/>
      <c r="AO125" s="1055"/>
      <c r="AP125" s="1057" t="s">
        <v>137</v>
      </c>
      <c r="AQ125" s="1058"/>
      <c r="AR125" s="1058"/>
      <c r="AS125" s="1058"/>
      <c r="AT125" s="1059"/>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8" t="s">
        <v>477</v>
      </c>
      <c r="CL125" s="1103"/>
      <c r="CM125" s="1103"/>
      <c r="CN125" s="1103"/>
      <c r="CO125" s="1104"/>
      <c r="CP125" s="1035" t="s">
        <v>478</v>
      </c>
      <c r="CQ125" s="984"/>
      <c r="CR125" s="984"/>
      <c r="CS125" s="984"/>
      <c r="CT125" s="984"/>
      <c r="CU125" s="984"/>
      <c r="CV125" s="984"/>
      <c r="CW125" s="984"/>
      <c r="CX125" s="984"/>
      <c r="CY125" s="984"/>
      <c r="CZ125" s="984"/>
      <c r="DA125" s="984"/>
      <c r="DB125" s="984"/>
      <c r="DC125" s="984"/>
      <c r="DD125" s="984"/>
      <c r="DE125" s="984"/>
      <c r="DF125" s="985"/>
      <c r="DG125" s="1021" t="s">
        <v>137</v>
      </c>
      <c r="DH125" s="1022"/>
      <c r="DI125" s="1022"/>
      <c r="DJ125" s="1022"/>
      <c r="DK125" s="1022"/>
      <c r="DL125" s="1022" t="s">
        <v>137</v>
      </c>
      <c r="DM125" s="1022"/>
      <c r="DN125" s="1022"/>
      <c r="DO125" s="1022"/>
      <c r="DP125" s="1022"/>
      <c r="DQ125" s="1022" t="s">
        <v>137</v>
      </c>
      <c r="DR125" s="1022"/>
      <c r="DS125" s="1022"/>
      <c r="DT125" s="1022"/>
      <c r="DU125" s="1022"/>
      <c r="DV125" s="1023" t="s">
        <v>137</v>
      </c>
      <c r="DW125" s="1023"/>
      <c r="DX125" s="1023"/>
      <c r="DY125" s="1023"/>
      <c r="DZ125" s="1024"/>
    </row>
    <row r="126" spans="1:130" s="248" customFormat="1" ht="26.25" customHeight="1" thickBot="1" x14ac:dyDescent="0.25">
      <c r="A126" s="1154"/>
      <c r="B126" s="1041"/>
      <c r="C126" s="1011" t="s">
        <v>464</v>
      </c>
      <c r="D126" s="1012"/>
      <c r="E126" s="1012"/>
      <c r="F126" s="1012"/>
      <c r="G126" s="1012"/>
      <c r="H126" s="1012"/>
      <c r="I126" s="1012"/>
      <c r="J126" s="1012"/>
      <c r="K126" s="1012"/>
      <c r="L126" s="1012"/>
      <c r="M126" s="1012"/>
      <c r="N126" s="1012"/>
      <c r="O126" s="1012"/>
      <c r="P126" s="1012"/>
      <c r="Q126" s="1012"/>
      <c r="R126" s="1012"/>
      <c r="S126" s="1012"/>
      <c r="T126" s="1012"/>
      <c r="U126" s="1012"/>
      <c r="V126" s="1012"/>
      <c r="W126" s="1012"/>
      <c r="X126" s="1012"/>
      <c r="Y126" s="1012"/>
      <c r="Z126" s="1013"/>
      <c r="AA126" s="1053" t="s">
        <v>137</v>
      </c>
      <c r="AB126" s="1054"/>
      <c r="AC126" s="1054"/>
      <c r="AD126" s="1054"/>
      <c r="AE126" s="1055"/>
      <c r="AF126" s="1056" t="s">
        <v>137</v>
      </c>
      <c r="AG126" s="1054"/>
      <c r="AH126" s="1054"/>
      <c r="AI126" s="1054"/>
      <c r="AJ126" s="1055"/>
      <c r="AK126" s="1056" t="s">
        <v>137</v>
      </c>
      <c r="AL126" s="1054"/>
      <c r="AM126" s="1054"/>
      <c r="AN126" s="1054"/>
      <c r="AO126" s="1055"/>
      <c r="AP126" s="1057" t="s">
        <v>137</v>
      </c>
      <c r="AQ126" s="1058"/>
      <c r="AR126" s="1058"/>
      <c r="AS126" s="1058"/>
      <c r="AT126" s="1059"/>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19"/>
      <c r="CL126" s="1106"/>
      <c r="CM126" s="1106"/>
      <c r="CN126" s="1106"/>
      <c r="CO126" s="1107"/>
      <c r="CP126" s="1044" t="s">
        <v>479</v>
      </c>
      <c r="CQ126" s="1045"/>
      <c r="CR126" s="1045"/>
      <c r="CS126" s="1045"/>
      <c r="CT126" s="1045"/>
      <c r="CU126" s="1045"/>
      <c r="CV126" s="1045"/>
      <c r="CW126" s="1045"/>
      <c r="CX126" s="1045"/>
      <c r="CY126" s="1045"/>
      <c r="CZ126" s="1045"/>
      <c r="DA126" s="1045"/>
      <c r="DB126" s="1045"/>
      <c r="DC126" s="1045"/>
      <c r="DD126" s="1045"/>
      <c r="DE126" s="1045"/>
      <c r="DF126" s="1046"/>
      <c r="DG126" s="1014" t="s">
        <v>137</v>
      </c>
      <c r="DH126" s="1015"/>
      <c r="DI126" s="1015"/>
      <c r="DJ126" s="1015"/>
      <c r="DK126" s="1015"/>
      <c r="DL126" s="1015" t="s">
        <v>137</v>
      </c>
      <c r="DM126" s="1015"/>
      <c r="DN126" s="1015"/>
      <c r="DO126" s="1015"/>
      <c r="DP126" s="1015"/>
      <c r="DQ126" s="1015" t="s">
        <v>137</v>
      </c>
      <c r="DR126" s="1015"/>
      <c r="DS126" s="1015"/>
      <c r="DT126" s="1015"/>
      <c r="DU126" s="1015"/>
      <c r="DV126" s="1016" t="s">
        <v>137</v>
      </c>
      <c r="DW126" s="1016"/>
      <c r="DX126" s="1016"/>
      <c r="DY126" s="1016"/>
      <c r="DZ126" s="1017"/>
    </row>
    <row r="127" spans="1:130" s="248" customFormat="1" ht="26.25" customHeight="1" x14ac:dyDescent="0.2">
      <c r="A127" s="1155"/>
      <c r="B127" s="1043"/>
      <c r="C127" s="1097" t="s">
        <v>480</v>
      </c>
      <c r="D127" s="1098"/>
      <c r="E127" s="1098"/>
      <c r="F127" s="1098"/>
      <c r="G127" s="1098"/>
      <c r="H127" s="1098"/>
      <c r="I127" s="1098"/>
      <c r="J127" s="1098"/>
      <c r="K127" s="1098"/>
      <c r="L127" s="1098"/>
      <c r="M127" s="1098"/>
      <c r="N127" s="1098"/>
      <c r="O127" s="1098"/>
      <c r="P127" s="1098"/>
      <c r="Q127" s="1098"/>
      <c r="R127" s="1098"/>
      <c r="S127" s="1098"/>
      <c r="T127" s="1098"/>
      <c r="U127" s="1098"/>
      <c r="V127" s="1098"/>
      <c r="W127" s="1098"/>
      <c r="X127" s="1098"/>
      <c r="Y127" s="1098"/>
      <c r="Z127" s="1099"/>
      <c r="AA127" s="1053" t="s">
        <v>137</v>
      </c>
      <c r="AB127" s="1054"/>
      <c r="AC127" s="1054"/>
      <c r="AD127" s="1054"/>
      <c r="AE127" s="1055"/>
      <c r="AF127" s="1056" t="s">
        <v>137</v>
      </c>
      <c r="AG127" s="1054"/>
      <c r="AH127" s="1054"/>
      <c r="AI127" s="1054"/>
      <c r="AJ127" s="1055"/>
      <c r="AK127" s="1056" t="s">
        <v>137</v>
      </c>
      <c r="AL127" s="1054"/>
      <c r="AM127" s="1054"/>
      <c r="AN127" s="1054"/>
      <c r="AO127" s="1055"/>
      <c r="AP127" s="1057" t="s">
        <v>137</v>
      </c>
      <c r="AQ127" s="1058"/>
      <c r="AR127" s="1058"/>
      <c r="AS127" s="1058"/>
      <c r="AT127" s="1059"/>
      <c r="AU127" s="284"/>
      <c r="AV127" s="284"/>
      <c r="AW127" s="284"/>
      <c r="AX127" s="1127" t="s">
        <v>481</v>
      </c>
      <c r="AY127" s="1128"/>
      <c r="AZ127" s="1128"/>
      <c r="BA127" s="1128"/>
      <c r="BB127" s="1128"/>
      <c r="BC127" s="1128"/>
      <c r="BD127" s="1128"/>
      <c r="BE127" s="1129"/>
      <c r="BF127" s="1130" t="s">
        <v>482</v>
      </c>
      <c r="BG127" s="1128"/>
      <c r="BH127" s="1128"/>
      <c r="BI127" s="1128"/>
      <c r="BJ127" s="1128"/>
      <c r="BK127" s="1128"/>
      <c r="BL127" s="1129"/>
      <c r="BM127" s="1130" t="s">
        <v>483</v>
      </c>
      <c r="BN127" s="1128"/>
      <c r="BO127" s="1128"/>
      <c r="BP127" s="1128"/>
      <c r="BQ127" s="1128"/>
      <c r="BR127" s="1128"/>
      <c r="BS127" s="1129"/>
      <c r="BT127" s="1130" t="s">
        <v>484</v>
      </c>
      <c r="BU127" s="1128"/>
      <c r="BV127" s="1128"/>
      <c r="BW127" s="1128"/>
      <c r="BX127" s="1128"/>
      <c r="BY127" s="1128"/>
      <c r="BZ127" s="1152"/>
      <c r="CA127" s="284"/>
      <c r="CB127" s="284"/>
      <c r="CC127" s="284"/>
      <c r="CD127" s="285"/>
      <c r="CE127" s="285"/>
      <c r="CF127" s="285"/>
      <c r="CG127" s="282"/>
      <c r="CH127" s="282"/>
      <c r="CI127" s="282"/>
      <c r="CJ127" s="283"/>
      <c r="CK127" s="1119"/>
      <c r="CL127" s="1106"/>
      <c r="CM127" s="1106"/>
      <c r="CN127" s="1106"/>
      <c r="CO127" s="1107"/>
      <c r="CP127" s="1044" t="s">
        <v>485</v>
      </c>
      <c r="CQ127" s="1045"/>
      <c r="CR127" s="1045"/>
      <c r="CS127" s="1045"/>
      <c r="CT127" s="1045"/>
      <c r="CU127" s="1045"/>
      <c r="CV127" s="1045"/>
      <c r="CW127" s="1045"/>
      <c r="CX127" s="1045"/>
      <c r="CY127" s="1045"/>
      <c r="CZ127" s="1045"/>
      <c r="DA127" s="1045"/>
      <c r="DB127" s="1045"/>
      <c r="DC127" s="1045"/>
      <c r="DD127" s="1045"/>
      <c r="DE127" s="1045"/>
      <c r="DF127" s="1046"/>
      <c r="DG127" s="1014" t="s">
        <v>137</v>
      </c>
      <c r="DH127" s="1015"/>
      <c r="DI127" s="1015"/>
      <c r="DJ127" s="1015"/>
      <c r="DK127" s="1015"/>
      <c r="DL127" s="1015" t="s">
        <v>137</v>
      </c>
      <c r="DM127" s="1015"/>
      <c r="DN127" s="1015"/>
      <c r="DO127" s="1015"/>
      <c r="DP127" s="1015"/>
      <c r="DQ127" s="1015" t="s">
        <v>462</v>
      </c>
      <c r="DR127" s="1015"/>
      <c r="DS127" s="1015"/>
      <c r="DT127" s="1015"/>
      <c r="DU127" s="1015"/>
      <c r="DV127" s="1016" t="s">
        <v>137</v>
      </c>
      <c r="DW127" s="1016"/>
      <c r="DX127" s="1016"/>
      <c r="DY127" s="1016"/>
      <c r="DZ127" s="1017"/>
    </row>
    <row r="128" spans="1:130" s="248" customFormat="1" ht="26.25" customHeight="1" thickBot="1" x14ac:dyDescent="0.25">
      <c r="A128" s="1138" t="s">
        <v>486</v>
      </c>
      <c r="B128" s="1139"/>
      <c r="C128" s="1139"/>
      <c r="D128" s="1139"/>
      <c r="E128" s="1139"/>
      <c r="F128" s="1139"/>
      <c r="G128" s="1139"/>
      <c r="H128" s="1139"/>
      <c r="I128" s="1139"/>
      <c r="J128" s="1139"/>
      <c r="K128" s="1139"/>
      <c r="L128" s="1139"/>
      <c r="M128" s="1139"/>
      <c r="N128" s="1139"/>
      <c r="O128" s="1139"/>
      <c r="P128" s="1139"/>
      <c r="Q128" s="1139"/>
      <c r="R128" s="1139"/>
      <c r="S128" s="1139"/>
      <c r="T128" s="1139"/>
      <c r="U128" s="1139"/>
      <c r="V128" s="1139"/>
      <c r="W128" s="1140" t="s">
        <v>487</v>
      </c>
      <c r="X128" s="1140"/>
      <c r="Y128" s="1140"/>
      <c r="Z128" s="1141"/>
      <c r="AA128" s="1142">
        <v>75920</v>
      </c>
      <c r="AB128" s="1143"/>
      <c r="AC128" s="1143"/>
      <c r="AD128" s="1143"/>
      <c r="AE128" s="1144"/>
      <c r="AF128" s="1145">
        <v>94578</v>
      </c>
      <c r="AG128" s="1143"/>
      <c r="AH128" s="1143"/>
      <c r="AI128" s="1143"/>
      <c r="AJ128" s="1144"/>
      <c r="AK128" s="1145">
        <v>77918</v>
      </c>
      <c r="AL128" s="1143"/>
      <c r="AM128" s="1143"/>
      <c r="AN128" s="1143"/>
      <c r="AO128" s="1144"/>
      <c r="AP128" s="1146"/>
      <c r="AQ128" s="1147"/>
      <c r="AR128" s="1147"/>
      <c r="AS128" s="1147"/>
      <c r="AT128" s="1148"/>
      <c r="AU128" s="284"/>
      <c r="AV128" s="284"/>
      <c r="AW128" s="284"/>
      <c r="AX128" s="983" t="s">
        <v>488</v>
      </c>
      <c r="AY128" s="984"/>
      <c r="AZ128" s="984"/>
      <c r="BA128" s="984"/>
      <c r="BB128" s="984"/>
      <c r="BC128" s="984"/>
      <c r="BD128" s="984"/>
      <c r="BE128" s="985"/>
      <c r="BF128" s="1149" t="s">
        <v>137</v>
      </c>
      <c r="BG128" s="1150"/>
      <c r="BH128" s="1150"/>
      <c r="BI128" s="1150"/>
      <c r="BJ128" s="1150"/>
      <c r="BK128" s="1150"/>
      <c r="BL128" s="1151"/>
      <c r="BM128" s="1149">
        <v>13.86</v>
      </c>
      <c r="BN128" s="1150"/>
      <c r="BO128" s="1150"/>
      <c r="BP128" s="1150"/>
      <c r="BQ128" s="1150"/>
      <c r="BR128" s="1150"/>
      <c r="BS128" s="1151"/>
      <c r="BT128" s="1149">
        <v>20</v>
      </c>
      <c r="BU128" s="1150"/>
      <c r="BV128" s="1150"/>
      <c r="BW128" s="1150"/>
      <c r="BX128" s="1150"/>
      <c r="BY128" s="1150"/>
      <c r="BZ128" s="1174"/>
      <c r="CA128" s="285"/>
      <c r="CB128" s="285"/>
      <c r="CC128" s="285"/>
      <c r="CD128" s="285"/>
      <c r="CE128" s="285"/>
      <c r="CF128" s="285"/>
      <c r="CG128" s="282"/>
      <c r="CH128" s="282"/>
      <c r="CI128" s="282"/>
      <c r="CJ128" s="283"/>
      <c r="CK128" s="1120"/>
      <c r="CL128" s="1121"/>
      <c r="CM128" s="1121"/>
      <c r="CN128" s="1121"/>
      <c r="CO128" s="1122"/>
      <c r="CP128" s="1131" t="s">
        <v>489</v>
      </c>
      <c r="CQ128" s="1132"/>
      <c r="CR128" s="1132"/>
      <c r="CS128" s="1132"/>
      <c r="CT128" s="1132"/>
      <c r="CU128" s="1132"/>
      <c r="CV128" s="1132"/>
      <c r="CW128" s="1132"/>
      <c r="CX128" s="1132"/>
      <c r="CY128" s="1132"/>
      <c r="CZ128" s="1132"/>
      <c r="DA128" s="1132"/>
      <c r="DB128" s="1132"/>
      <c r="DC128" s="1132"/>
      <c r="DD128" s="1132"/>
      <c r="DE128" s="1132"/>
      <c r="DF128" s="1133"/>
      <c r="DG128" s="1134">
        <v>4669</v>
      </c>
      <c r="DH128" s="1135"/>
      <c r="DI128" s="1135"/>
      <c r="DJ128" s="1135"/>
      <c r="DK128" s="1135"/>
      <c r="DL128" s="1135">
        <v>17601</v>
      </c>
      <c r="DM128" s="1135"/>
      <c r="DN128" s="1135"/>
      <c r="DO128" s="1135"/>
      <c r="DP128" s="1135"/>
      <c r="DQ128" s="1135">
        <v>1471</v>
      </c>
      <c r="DR128" s="1135"/>
      <c r="DS128" s="1135"/>
      <c r="DT128" s="1135"/>
      <c r="DU128" s="1135"/>
      <c r="DV128" s="1136">
        <v>0</v>
      </c>
      <c r="DW128" s="1136"/>
      <c r="DX128" s="1136"/>
      <c r="DY128" s="1136"/>
      <c r="DZ128" s="1137"/>
    </row>
    <row r="129" spans="1:131" s="248" customFormat="1" ht="26.25" customHeight="1" x14ac:dyDescent="0.2">
      <c r="A129" s="1025" t="s">
        <v>108</v>
      </c>
      <c r="B129" s="1026"/>
      <c r="C129" s="1026"/>
      <c r="D129" s="1026"/>
      <c r="E129" s="1026"/>
      <c r="F129" s="1026"/>
      <c r="G129" s="1026"/>
      <c r="H129" s="1026"/>
      <c r="I129" s="1026"/>
      <c r="J129" s="1026"/>
      <c r="K129" s="1026"/>
      <c r="L129" s="1026"/>
      <c r="M129" s="1026"/>
      <c r="N129" s="1026"/>
      <c r="O129" s="1026"/>
      <c r="P129" s="1026"/>
      <c r="Q129" s="1026"/>
      <c r="R129" s="1026"/>
      <c r="S129" s="1026"/>
      <c r="T129" s="1026"/>
      <c r="U129" s="1026"/>
      <c r="V129" s="1026"/>
      <c r="W129" s="1168" t="s">
        <v>490</v>
      </c>
      <c r="X129" s="1169"/>
      <c r="Y129" s="1169"/>
      <c r="Z129" s="1170"/>
      <c r="AA129" s="1053">
        <v>7161651</v>
      </c>
      <c r="AB129" s="1054"/>
      <c r="AC129" s="1054"/>
      <c r="AD129" s="1054"/>
      <c r="AE129" s="1055"/>
      <c r="AF129" s="1056">
        <v>7113861</v>
      </c>
      <c r="AG129" s="1054"/>
      <c r="AH129" s="1054"/>
      <c r="AI129" s="1054"/>
      <c r="AJ129" s="1055"/>
      <c r="AK129" s="1056">
        <v>7600953</v>
      </c>
      <c r="AL129" s="1054"/>
      <c r="AM129" s="1054"/>
      <c r="AN129" s="1054"/>
      <c r="AO129" s="1055"/>
      <c r="AP129" s="1171"/>
      <c r="AQ129" s="1172"/>
      <c r="AR129" s="1172"/>
      <c r="AS129" s="1172"/>
      <c r="AT129" s="1173"/>
      <c r="AU129" s="286"/>
      <c r="AV129" s="286"/>
      <c r="AW129" s="286"/>
      <c r="AX129" s="1162" t="s">
        <v>491</v>
      </c>
      <c r="AY129" s="1045"/>
      <c r="AZ129" s="1045"/>
      <c r="BA129" s="1045"/>
      <c r="BB129" s="1045"/>
      <c r="BC129" s="1045"/>
      <c r="BD129" s="1045"/>
      <c r="BE129" s="1046"/>
      <c r="BF129" s="1163" t="s">
        <v>137</v>
      </c>
      <c r="BG129" s="1164"/>
      <c r="BH129" s="1164"/>
      <c r="BI129" s="1164"/>
      <c r="BJ129" s="1164"/>
      <c r="BK129" s="1164"/>
      <c r="BL129" s="1165"/>
      <c r="BM129" s="1163">
        <v>18.86</v>
      </c>
      <c r="BN129" s="1164"/>
      <c r="BO129" s="1164"/>
      <c r="BP129" s="1164"/>
      <c r="BQ129" s="1164"/>
      <c r="BR129" s="1164"/>
      <c r="BS129" s="1165"/>
      <c r="BT129" s="1163">
        <v>30</v>
      </c>
      <c r="BU129" s="1166"/>
      <c r="BV129" s="1166"/>
      <c r="BW129" s="1166"/>
      <c r="BX129" s="1166"/>
      <c r="BY129" s="1166"/>
      <c r="BZ129" s="116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1025" t="s">
        <v>492</v>
      </c>
      <c r="B130" s="1026"/>
      <c r="C130" s="1026"/>
      <c r="D130" s="1026"/>
      <c r="E130" s="1026"/>
      <c r="F130" s="1026"/>
      <c r="G130" s="1026"/>
      <c r="H130" s="1026"/>
      <c r="I130" s="1026"/>
      <c r="J130" s="1026"/>
      <c r="K130" s="1026"/>
      <c r="L130" s="1026"/>
      <c r="M130" s="1026"/>
      <c r="N130" s="1026"/>
      <c r="O130" s="1026"/>
      <c r="P130" s="1026"/>
      <c r="Q130" s="1026"/>
      <c r="R130" s="1026"/>
      <c r="S130" s="1026"/>
      <c r="T130" s="1026"/>
      <c r="U130" s="1026"/>
      <c r="V130" s="1026"/>
      <c r="W130" s="1168" t="s">
        <v>493</v>
      </c>
      <c r="X130" s="1169"/>
      <c r="Y130" s="1169"/>
      <c r="Z130" s="1170"/>
      <c r="AA130" s="1053">
        <v>887172</v>
      </c>
      <c r="AB130" s="1054"/>
      <c r="AC130" s="1054"/>
      <c r="AD130" s="1054"/>
      <c r="AE130" s="1055"/>
      <c r="AF130" s="1056">
        <v>885343</v>
      </c>
      <c r="AG130" s="1054"/>
      <c r="AH130" s="1054"/>
      <c r="AI130" s="1054"/>
      <c r="AJ130" s="1055"/>
      <c r="AK130" s="1056">
        <v>857343</v>
      </c>
      <c r="AL130" s="1054"/>
      <c r="AM130" s="1054"/>
      <c r="AN130" s="1054"/>
      <c r="AO130" s="1055"/>
      <c r="AP130" s="1171"/>
      <c r="AQ130" s="1172"/>
      <c r="AR130" s="1172"/>
      <c r="AS130" s="1172"/>
      <c r="AT130" s="1173"/>
      <c r="AU130" s="286"/>
      <c r="AV130" s="286"/>
      <c r="AW130" s="286"/>
      <c r="AX130" s="1162" t="s">
        <v>494</v>
      </c>
      <c r="AY130" s="1045"/>
      <c r="AZ130" s="1045"/>
      <c r="BA130" s="1045"/>
      <c r="BB130" s="1045"/>
      <c r="BC130" s="1045"/>
      <c r="BD130" s="1045"/>
      <c r="BE130" s="1046"/>
      <c r="BF130" s="1199">
        <v>4.3</v>
      </c>
      <c r="BG130" s="1200"/>
      <c r="BH130" s="1200"/>
      <c r="BI130" s="1200"/>
      <c r="BJ130" s="1200"/>
      <c r="BK130" s="1200"/>
      <c r="BL130" s="1201"/>
      <c r="BM130" s="1199">
        <v>25</v>
      </c>
      <c r="BN130" s="1200"/>
      <c r="BO130" s="1200"/>
      <c r="BP130" s="1200"/>
      <c r="BQ130" s="1200"/>
      <c r="BR130" s="1200"/>
      <c r="BS130" s="1201"/>
      <c r="BT130" s="1199">
        <v>35</v>
      </c>
      <c r="BU130" s="1202"/>
      <c r="BV130" s="1202"/>
      <c r="BW130" s="1202"/>
      <c r="BX130" s="1202"/>
      <c r="BY130" s="1202"/>
      <c r="BZ130" s="1203"/>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204"/>
      <c r="B131" s="1205"/>
      <c r="C131" s="1205"/>
      <c r="D131" s="1205"/>
      <c r="E131" s="1205"/>
      <c r="F131" s="1205"/>
      <c r="G131" s="1205"/>
      <c r="H131" s="1205"/>
      <c r="I131" s="1205"/>
      <c r="J131" s="1205"/>
      <c r="K131" s="1205"/>
      <c r="L131" s="1205"/>
      <c r="M131" s="1205"/>
      <c r="N131" s="1205"/>
      <c r="O131" s="1205"/>
      <c r="P131" s="1205"/>
      <c r="Q131" s="1205"/>
      <c r="R131" s="1205"/>
      <c r="S131" s="1205"/>
      <c r="T131" s="1205"/>
      <c r="U131" s="1205"/>
      <c r="V131" s="1205"/>
      <c r="W131" s="1206" t="s">
        <v>495</v>
      </c>
      <c r="X131" s="1207"/>
      <c r="Y131" s="1207"/>
      <c r="Z131" s="1208"/>
      <c r="AA131" s="1100">
        <v>6274479</v>
      </c>
      <c r="AB131" s="1079"/>
      <c r="AC131" s="1079"/>
      <c r="AD131" s="1079"/>
      <c r="AE131" s="1080"/>
      <c r="AF131" s="1078">
        <v>6228518</v>
      </c>
      <c r="AG131" s="1079"/>
      <c r="AH131" s="1079"/>
      <c r="AI131" s="1079"/>
      <c r="AJ131" s="1080"/>
      <c r="AK131" s="1078">
        <v>6743610</v>
      </c>
      <c r="AL131" s="1079"/>
      <c r="AM131" s="1079"/>
      <c r="AN131" s="1079"/>
      <c r="AO131" s="1080"/>
      <c r="AP131" s="1209"/>
      <c r="AQ131" s="1210"/>
      <c r="AR131" s="1210"/>
      <c r="AS131" s="1210"/>
      <c r="AT131" s="1211"/>
      <c r="AU131" s="286"/>
      <c r="AV131" s="286"/>
      <c r="AW131" s="286"/>
      <c r="AX131" s="1181" t="s">
        <v>496</v>
      </c>
      <c r="AY131" s="1132"/>
      <c r="AZ131" s="1132"/>
      <c r="BA131" s="1132"/>
      <c r="BB131" s="1132"/>
      <c r="BC131" s="1132"/>
      <c r="BD131" s="1132"/>
      <c r="BE131" s="1133"/>
      <c r="BF131" s="1182" t="s">
        <v>137</v>
      </c>
      <c r="BG131" s="1183"/>
      <c r="BH131" s="1183"/>
      <c r="BI131" s="1183"/>
      <c r="BJ131" s="1183"/>
      <c r="BK131" s="1183"/>
      <c r="BL131" s="1184"/>
      <c r="BM131" s="1182">
        <v>350</v>
      </c>
      <c r="BN131" s="1183"/>
      <c r="BO131" s="1183"/>
      <c r="BP131" s="1183"/>
      <c r="BQ131" s="1183"/>
      <c r="BR131" s="1183"/>
      <c r="BS131" s="1184"/>
      <c r="BT131" s="1185"/>
      <c r="BU131" s="1186"/>
      <c r="BV131" s="1186"/>
      <c r="BW131" s="1186"/>
      <c r="BX131" s="1186"/>
      <c r="BY131" s="1186"/>
      <c r="BZ131" s="1187"/>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88" t="s">
        <v>497</v>
      </c>
      <c r="B132" s="1189"/>
      <c r="C132" s="1189"/>
      <c r="D132" s="1189"/>
      <c r="E132" s="1189"/>
      <c r="F132" s="1189"/>
      <c r="G132" s="1189"/>
      <c r="H132" s="1189"/>
      <c r="I132" s="1189"/>
      <c r="J132" s="1189"/>
      <c r="K132" s="1189"/>
      <c r="L132" s="1189"/>
      <c r="M132" s="1189"/>
      <c r="N132" s="1189"/>
      <c r="O132" s="1189"/>
      <c r="P132" s="1189"/>
      <c r="Q132" s="1189"/>
      <c r="R132" s="1189"/>
      <c r="S132" s="1189"/>
      <c r="T132" s="1189"/>
      <c r="U132" s="1189"/>
      <c r="V132" s="1192" t="s">
        <v>498</v>
      </c>
      <c r="W132" s="1192"/>
      <c r="X132" s="1192"/>
      <c r="Y132" s="1192"/>
      <c r="Z132" s="1193"/>
      <c r="AA132" s="1194">
        <v>5.0243056040000003</v>
      </c>
      <c r="AB132" s="1195"/>
      <c r="AC132" s="1195"/>
      <c r="AD132" s="1195"/>
      <c r="AE132" s="1196"/>
      <c r="AF132" s="1197">
        <v>4.1075902810000002</v>
      </c>
      <c r="AG132" s="1195"/>
      <c r="AH132" s="1195"/>
      <c r="AI132" s="1195"/>
      <c r="AJ132" s="1196"/>
      <c r="AK132" s="1197">
        <v>3.82237407</v>
      </c>
      <c r="AL132" s="1195"/>
      <c r="AM132" s="1195"/>
      <c r="AN132" s="1195"/>
      <c r="AO132" s="1196"/>
      <c r="AP132" s="1094"/>
      <c r="AQ132" s="1095"/>
      <c r="AR132" s="1095"/>
      <c r="AS132" s="1095"/>
      <c r="AT132" s="1198"/>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90"/>
      <c r="B133" s="1191"/>
      <c r="C133" s="1191"/>
      <c r="D133" s="1191"/>
      <c r="E133" s="1191"/>
      <c r="F133" s="1191"/>
      <c r="G133" s="1191"/>
      <c r="H133" s="1191"/>
      <c r="I133" s="1191"/>
      <c r="J133" s="1191"/>
      <c r="K133" s="1191"/>
      <c r="L133" s="1191"/>
      <c r="M133" s="1191"/>
      <c r="N133" s="1191"/>
      <c r="O133" s="1191"/>
      <c r="P133" s="1191"/>
      <c r="Q133" s="1191"/>
      <c r="R133" s="1191"/>
      <c r="S133" s="1191"/>
      <c r="T133" s="1191"/>
      <c r="U133" s="1191"/>
      <c r="V133" s="1175" t="s">
        <v>499</v>
      </c>
      <c r="W133" s="1175"/>
      <c r="X133" s="1175"/>
      <c r="Y133" s="1175"/>
      <c r="Z133" s="1176"/>
      <c r="AA133" s="1177">
        <v>4.5</v>
      </c>
      <c r="AB133" s="1178"/>
      <c r="AC133" s="1178"/>
      <c r="AD133" s="1178"/>
      <c r="AE133" s="1179"/>
      <c r="AF133" s="1177">
        <v>4.5</v>
      </c>
      <c r="AG133" s="1178"/>
      <c r="AH133" s="1178"/>
      <c r="AI133" s="1178"/>
      <c r="AJ133" s="1179"/>
      <c r="AK133" s="1177">
        <v>4.3</v>
      </c>
      <c r="AL133" s="1178"/>
      <c r="AM133" s="1178"/>
      <c r="AN133" s="1178"/>
      <c r="AO133" s="1179"/>
      <c r="AP133" s="1124"/>
      <c r="AQ133" s="1125"/>
      <c r="AR133" s="1125"/>
      <c r="AS133" s="1125"/>
      <c r="AT133" s="118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TgUAxGW98nW0pco/FOsZmudrzdI2n9HfotdIwuEXitIOlK98zlUr8ci9BpfuLvrh/VmMsReI3ltSZjf/jMr5g==" saltValue="6Cx7PlV6837VsUo2M4itV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500</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PORrBn1eaov4jrzDKAYUZPCsVmZmrmMdJrJXApWUGzGeKNqypbnB8qi5fp6ywKSQvLdaxl9KxWhlczNCXdSG0Q==" saltValue="KYsE8BDHwb44gTNHLhpw+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sqref="A1:XFD1"/>
    </sheetView>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fU1pon68tHypah/33gi5tPIFUxXgfw6TvB/WMD+dEnitc3hMsW3oqJO6a/oDHfvcF9ocBuHbZjSuaOMTx/S/RQ==" saltValue="qAi5ulWbEOMeYF90NU0XU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501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502</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2" t="s">
        <v>503</v>
      </c>
      <c r="AP7" s="305"/>
      <c r="AQ7" s="306" t="s">
        <v>504</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3"/>
      <c r="AP8" s="311" t="s">
        <v>505</v>
      </c>
      <c r="AQ8" s="312" t="s">
        <v>506</v>
      </c>
      <c r="AR8" s="313" t="s">
        <v>507</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4" t="s">
        <v>508</v>
      </c>
      <c r="AL9" s="1215"/>
      <c r="AM9" s="1215"/>
      <c r="AN9" s="1216"/>
      <c r="AO9" s="314">
        <v>2139351</v>
      </c>
      <c r="AP9" s="314">
        <v>58939</v>
      </c>
      <c r="AQ9" s="315">
        <v>63681</v>
      </c>
      <c r="AR9" s="316">
        <v>-7.4</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4" t="s">
        <v>509</v>
      </c>
      <c r="AL10" s="1215"/>
      <c r="AM10" s="1215"/>
      <c r="AN10" s="1216"/>
      <c r="AO10" s="317">
        <v>3806</v>
      </c>
      <c r="AP10" s="317">
        <v>105</v>
      </c>
      <c r="AQ10" s="318">
        <v>8003</v>
      </c>
      <c r="AR10" s="319">
        <v>-98.7</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4" t="s">
        <v>510</v>
      </c>
      <c r="AL11" s="1215"/>
      <c r="AM11" s="1215"/>
      <c r="AN11" s="1216"/>
      <c r="AO11" s="317" t="s">
        <v>511</v>
      </c>
      <c r="AP11" s="317" t="s">
        <v>511</v>
      </c>
      <c r="AQ11" s="318">
        <v>360</v>
      </c>
      <c r="AR11" s="319" t="s">
        <v>511</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4" t="s">
        <v>512</v>
      </c>
      <c r="AL12" s="1215"/>
      <c r="AM12" s="1215"/>
      <c r="AN12" s="1216"/>
      <c r="AO12" s="317" t="s">
        <v>511</v>
      </c>
      <c r="AP12" s="317" t="s">
        <v>511</v>
      </c>
      <c r="AQ12" s="318">
        <v>18</v>
      </c>
      <c r="AR12" s="319" t="s">
        <v>511</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4" t="s">
        <v>513</v>
      </c>
      <c r="AL13" s="1215"/>
      <c r="AM13" s="1215"/>
      <c r="AN13" s="1216"/>
      <c r="AO13" s="317">
        <v>84750</v>
      </c>
      <c r="AP13" s="317">
        <v>2335</v>
      </c>
      <c r="AQ13" s="318">
        <v>2539</v>
      </c>
      <c r="AR13" s="319">
        <v>-8</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4" t="s">
        <v>514</v>
      </c>
      <c r="AL14" s="1215"/>
      <c r="AM14" s="1215"/>
      <c r="AN14" s="1216"/>
      <c r="AO14" s="317">
        <v>46300</v>
      </c>
      <c r="AP14" s="317">
        <v>1276</v>
      </c>
      <c r="AQ14" s="318">
        <v>1117</v>
      </c>
      <c r="AR14" s="319">
        <v>14.2</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0" t="s">
        <v>515</v>
      </c>
      <c r="AL15" s="1221"/>
      <c r="AM15" s="1221"/>
      <c r="AN15" s="1222"/>
      <c r="AO15" s="317">
        <v>-147418</v>
      </c>
      <c r="AP15" s="317">
        <v>-4061</v>
      </c>
      <c r="AQ15" s="318">
        <v>-4412</v>
      </c>
      <c r="AR15" s="319">
        <v>-8</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0" t="s">
        <v>185</v>
      </c>
      <c r="AL16" s="1221"/>
      <c r="AM16" s="1221"/>
      <c r="AN16" s="1222"/>
      <c r="AO16" s="317">
        <v>2126789</v>
      </c>
      <c r="AP16" s="317">
        <v>58592</v>
      </c>
      <c r="AQ16" s="318">
        <v>71307</v>
      </c>
      <c r="AR16" s="319">
        <v>-17.8</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516</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517</v>
      </c>
      <c r="AP20" s="326" t="s">
        <v>518</v>
      </c>
      <c r="AQ20" s="327" t="s">
        <v>519</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3" t="s">
        <v>520</v>
      </c>
      <c r="AL21" s="1224"/>
      <c r="AM21" s="1224"/>
      <c r="AN21" s="1225"/>
      <c r="AO21" s="330">
        <v>5.81</v>
      </c>
      <c r="AP21" s="331">
        <v>6.49</v>
      </c>
      <c r="AQ21" s="332">
        <v>-0.68</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3" t="s">
        <v>521</v>
      </c>
      <c r="AL22" s="1224"/>
      <c r="AM22" s="1224"/>
      <c r="AN22" s="1225"/>
      <c r="AO22" s="335">
        <v>98.1</v>
      </c>
      <c r="AP22" s="336">
        <v>97.2</v>
      </c>
      <c r="AQ22" s="337">
        <v>0.9</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522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523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524</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2" t="s">
        <v>503</v>
      </c>
      <c r="AP30" s="305"/>
      <c r="AQ30" s="306" t="s">
        <v>504</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3"/>
      <c r="AP31" s="311" t="s">
        <v>505</v>
      </c>
      <c r="AQ31" s="312" t="s">
        <v>506</v>
      </c>
      <c r="AR31" s="313" t="s">
        <v>507</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7" t="s">
        <v>525</v>
      </c>
      <c r="AL32" s="1218"/>
      <c r="AM32" s="1218"/>
      <c r="AN32" s="1219"/>
      <c r="AO32" s="345">
        <v>895991</v>
      </c>
      <c r="AP32" s="345">
        <v>24684</v>
      </c>
      <c r="AQ32" s="346">
        <v>31105</v>
      </c>
      <c r="AR32" s="347">
        <v>-20.6</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7" t="s">
        <v>526</v>
      </c>
      <c r="AL33" s="1218"/>
      <c r="AM33" s="1218"/>
      <c r="AN33" s="1219"/>
      <c r="AO33" s="345" t="s">
        <v>511</v>
      </c>
      <c r="AP33" s="345" t="s">
        <v>511</v>
      </c>
      <c r="AQ33" s="346" t="s">
        <v>511</v>
      </c>
      <c r="AR33" s="347" t="s">
        <v>511</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7" t="s">
        <v>527</v>
      </c>
      <c r="AL34" s="1218"/>
      <c r="AM34" s="1218"/>
      <c r="AN34" s="1219"/>
      <c r="AO34" s="345" t="s">
        <v>511</v>
      </c>
      <c r="AP34" s="345" t="s">
        <v>511</v>
      </c>
      <c r="AQ34" s="346">
        <v>0</v>
      </c>
      <c r="AR34" s="347" t="s">
        <v>511</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7" t="s">
        <v>528</v>
      </c>
      <c r="AL35" s="1218"/>
      <c r="AM35" s="1218"/>
      <c r="AN35" s="1219"/>
      <c r="AO35" s="345">
        <v>297036</v>
      </c>
      <c r="AP35" s="345">
        <v>8183</v>
      </c>
      <c r="AQ35" s="346">
        <v>8747</v>
      </c>
      <c r="AR35" s="347">
        <v>-6.4</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7" t="s">
        <v>529</v>
      </c>
      <c r="AL36" s="1218"/>
      <c r="AM36" s="1218"/>
      <c r="AN36" s="1219"/>
      <c r="AO36" s="345" t="s">
        <v>511</v>
      </c>
      <c r="AP36" s="345" t="s">
        <v>511</v>
      </c>
      <c r="AQ36" s="346">
        <v>2193</v>
      </c>
      <c r="AR36" s="347" t="s">
        <v>511</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7" t="s">
        <v>530</v>
      </c>
      <c r="AL37" s="1218"/>
      <c r="AM37" s="1218"/>
      <c r="AN37" s="1219"/>
      <c r="AO37" s="345" t="s">
        <v>511</v>
      </c>
      <c r="AP37" s="345" t="s">
        <v>511</v>
      </c>
      <c r="AQ37" s="346">
        <v>863</v>
      </c>
      <c r="AR37" s="347" t="s">
        <v>511</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6" t="s">
        <v>531</v>
      </c>
      <c r="AL38" s="1227"/>
      <c r="AM38" s="1227"/>
      <c r="AN38" s="1228"/>
      <c r="AO38" s="348" t="s">
        <v>511</v>
      </c>
      <c r="AP38" s="348" t="s">
        <v>511</v>
      </c>
      <c r="AQ38" s="349">
        <v>1</v>
      </c>
      <c r="AR38" s="337" t="s">
        <v>511</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6" t="s">
        <v>532</v>
      </c>
      <c r="AL39" s="1227"/>
      <c r="AM39" s="1227"/>
      <c r="AN39" s="1228"/>
      <c r="AO39" s="345">
        <v>-77918</v>
      </c>
      <c r="AP39" s="345">
        <v>-2147</v>
      </c>
      <c r="AQ39" s="346">
        <v>-3092</v>
      </c>
      <c r="AR39" s="347">
        <v>-30.6</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7" t="s">
        <v>533</v>
      </c>
      <c r="AL40" s="1218"/>
      <c r="AM40" s="1218"/>
      <c r="AN40" s="1219"/>
      <c r="AO40" s="345">
        <v>-857343</v>
      </c>
      <c r="AP40" s="345">
        <v>-23620</v>
      </c>
      <c r="AQ40" s="346">
        <v>-27116</v>
      </c>
      <c r="AR40" s="347">
        <v>-12.9</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9" t="s">
        <v>296</v>
      </c>
      <c r="AL41" s="1230"/>
      <c r="AM41" s="1230"/>
      <c r="AN41" s="1231"/>
      <c r="AO41" s="345">
        <v>257766</v>
      </c>
      <c r="AP41" s="345">
        <v>7101</v>
      </c>
      <c r="AQ41" s="346">
        <v>12702</v>
      </c>
      <c r="AR41" s="347">
        <v>-44.1</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534</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535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536</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2" t="s">
        <v>503</v>
      </c>
      <c r="AN49" s="1234" t="s">
        <v>537</v>
      </c>
      <c r="AO49" s="1235"/>
      <c r="AP49" s="1235"/>
      <c r="AQ49" s="1235"/>
      <c r="AR49" s="1236"/>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3"/>
      <c r="AN50" s="361" t="s">
        <v>538</v>
      </c>
      <c r="AO50" s="362" t="s">
        <v>539</v>
      </c>
      <c r="AP50" s="363" t="s">
        <v>540</v>
      </c>
      <c r="AQ50" s="364" t="s">
        <v>541</v>
      </c>
      <c r="AR50" s="365" t="s">
        <v>542</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543</v>
      </c>
      <c r="AL51" s="358"/>
      <c r="AM51" s="366">
        <v>1434000</v>
      </c>
      <c r="AN51" s="367">
        <v>38972</v>
      </c>
      <c r="AO51" s="368">
        <v>-34.200000000000003</v>
      </c>
      <c r="AP51" s="369">
        <v>47738</v>
      </c>
      <c r="AQ51" s="370">
        <v>-4.4000000000000004</v>
      </c>
      <c r="AR51" s="371">
        <v>-29.8</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544</v>
      </c>
      <c r="AM52" s="374">
        <v>981070</v>
      </c>
      <c r="AN52" s="375">
        <v>26662</v>
      </c>
      <c r="AO52" s="376">
        <v>-31.9</v>
      </c>
      <c r="AP52" s="377">
        <v>24937</v>
      </c>
      <c r="AQ52" s="378">
        <v>-5.5</v>
      </c>
      <c r="AR52" s="379">
        <v>-26.4</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545</v>
      </c>
      <c r="AL53" s="358"/>
      <c r="AM53" s="366">
        <v>1105257</v>
      </c>
      <c r="AN53" s="367">
        <v>30159</v>
      </c>
      <c r="AO53" s="368">
        <v>-22.6</v>
      </c>
      <c r="AP53" s="369">
        <v>52191</v>
      </c>
      <c r="AQ53" s="370">
        <v>9.3000000000000007</v>
      </c>
      <c r="AR53" s="371">
        <v>-31.9</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544</v>
      </c>
      <c r="AM54" s="374">
        <v>777367</v>
      </c>
      <c r="AN54" s="375">
        <v>21212</v>
      </c>
      <c r="AO54" s="376">
        <v>-20.399999999999999</v>
      </c>
      <c r="AP54" s="377">
        <v>24843</v>
      </c>
      <c r="AQ54" s="378">
        <v>-0.4</v>
      </c>
      <c r="AR54" s="379">
        <v>-20</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546</v>
      </c>
      <c r="AL55" s="358"/>
      <c r="AM55" s="366">
        <v>955588</v>
      </c>
      <c r="AN55" s="367">
        <v>26188</v>
      </c>
      <c r="AO55" s="368">
        <v>-13.2</v>
      </c>
      <c r="AP55" s="369">
        <v>47387</v>
      </c>
      <c r="AQ55" s="370">
        <v>-9.1999999999999993</v>
      </c>
      <c r="AR55" s="371">
        <v>-4</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544</v>
      </c>
      <c r="AM56" s="374">
        <v>678009</v>
      </c>
      <c r="AN56" s="375">
        <v>18581</v>
      </c>
      <c r="AO56" s="376">
        <v>-12.4</v>
      </c>
      <c r="AP56" s="377">
        <v>24928</v>
      </c>
      <c r="AQ56" s="378">
        <v>0.3</v>
      </c>
      <c r="AR56" s="379">
        <v>-12.7</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547</v>
      </c>
      <c r="AL57" s="358"/>
      <c r="AM57" s="366">
        <v>1093953</v>
      </c>
      <c r="AN57" s="367">
        <v>30108</v>
      </c>
      <c r="AO57" s="368">
        <v>15</v>
      </c>
      <c r="AP57" s="369">
        <v>51264</v>
      </c>
      <c r="AQ57" s="370">
        <v>8.1999999999999993</v>
      </c>
      <c r="AR57" s="371">
        <v>6.8</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544</v>
      </c>
      <c r="AM58" s="374">
        <v>820730</v>
      </c>
      <c r="AN58" s="375">
        <v>22588</v>
      </c>
      <c r="AO58" s="376">
        <v>21.6</v>
      </c>
      <c r="AP58" s="377">
        <v>26040</v>
      </c>
      <c r="AQ58" s="378">
        <v>4.5</v>
      </c>
      <c r="AR58" s="379">
        <v>17.100000000000001</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548</v>
      </c>
      <c r="AL59" s="358"/>
      <c r="AM59" s="366">
        <v>994686</v>
      </c>
      <c r="AN59" s="367">
        <v>27403</v>
      </c>
      <c r="AO59" s="368">
        <v>-9</v>
      </c>
      <c r="AP59" s="369">
        <v>52068</v>
      </c>
      <c r="AQ59" s="370">
        <v>1.6</v>
      </c>
      <c r="AR59" s="371">
        <v>-10.6</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544</v>
      </c>
      <c r="AM60" s="374">
        <v>628373</v>
      </c>
      <c r="AN60" s="375">
        <v>17312</v>
      </c>
      <c r="AO60" s="376">
        <v>-23.4</v>
      </c>
      <c r="AP60" s="377">
        <v>26936</v>
      </c>
      <c r="AQ60" s="378">
        <v>3.4</v>
      </c>
      <c r="AR60" s="379">
        <v>-26.8</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549</v>
      </c>
      <c r="AL61" s="380"/>
      <c r="AM61" s="381">
        <v>1116697</v>
      </c>
      <c r="AN61" s="382">
        <v>30566</v>
      </c>
      <c r="AO61" s="383">
        <v>-12.8</v>
      </c>
      <c r="AP61" s="384">
        <v>50130</v>
      </c>
      <c r="AQ61" s="385">
        <v>1.1000000000000001</v>
      </c>
      <c r="AR61" s="371">
        <v>-13.9</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544</v>
      </c>
      <c r="AM62" s="374">
        <v>777110</v>
      </c>
      <c r="AN62" s="375">
        <v>21271</v>
      </c>
      <c r="AO62" s="376">
        <v>-13.3</v>
      </c>
      <c r="AP62" s="377">
        <v>25537</v>
      </c>
      <c r="AQ62" s="378">
        <v>0.5</v>
      </c>
      <c r="AR62" s="379">
        <v>-13.8</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Jzz93T5fQUlC/dvYUhiCzWDP1oAVNm0pNfaGrSNa6KRHT640R9bado+0Wp2jDxV8JzpRXybi4TL1jxnHfQ+zjg==" saltValue="hoKpckhFzYaEl4rFm8mdH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551</v>
      </c>
    </row>
    <row r="120" spans="125:125" ht="13.5" hidden="1" customHeight="1" x14ac:dyDescent="0.2"/>
    <row r="121" spans="125:125" ht="13.5" hidden="1" customHeight="1" x14ac:dyDescent="0.2">
      <c r="DU121" s="292"/>
    </row>
  </sheetData>
  <sheetProtection algorithmName="SHA-512" hashValue="e3f4L3WzONbubqf+nYIx2atwwW++IhCA5yTZS6cYn8ZgMEm1airBvAX7GSE4qBhGypGrS788og09rgk/EmGuvg==" saltValue="F+0ip9Gmetojwxk39TW7k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552</v>
      </c>
    </row>
  </sheetData>
  <sheetProtection algorithmName="SHA-512" hashValue="6dKPl0dYTIcr/qJv07uMiSc4/1TAP/qwtSJfgRu4ZxKlv25E5Z2Q7RU1JbDP33992ThdMZNGt3UyZum7/xI1LQ==" saltValue="QXRZAxuZ8q6Judhd4sj6T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election sqref="A1:XFD1"/>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553</v>
      </c>
      <c r="G46" s="8" t="s">
        <v>554</v>
      </c>
      <c r="H46" s="8" t="s">
        <v>555</v>
      </c>
      <c r="I46" s="8" t="s">
        <v>556</v>
      </c>
      <c r="J46" s="9" t="s">
        <v>557</v>
      </c>
    </row>
    <row r="47" spans="2:10" ht="57.75" customHeight="1" x14ac:dyDescent="0.2">
      <c r="B47" s="10"/>
      <c r="C47" s="1237" t="s">
        <v>3</v>
      </c>
      <c r="D47" s="1237"/>
      <c r="E47" s="1238"/>
      <c r="F47" s="11">
        <v>19.41</v>
      </c>
      <c r="G47" s="12">
        <v>18.05</v>
      </c>
      <c r="H47" s="12">
        <v>17.07</v>
      </c>
      <c r="I47" s="12">
        <v>23.94</v>
      </c>
      <c r="J47" s="13">
        <v>22.14</v>
      </c>
    </row>
    <row r="48" spans="2:10" ht="57.75" customHeight="1" x14ac:dyDescent="0.2">
      <c r="B48" s="14"/>
      <c r="C48" s="1239" t="s">
        <v>4</v>
      </c>
      <c r="D48" s="1239"/>
      <c r="E48" s="1240"/>
      <c r="F48" s="15">
        <v>7.3</v>
      </c>
      <c r="G48" s="16">
        <v>7.04</v>
      </c>
      <c r="H48" s="16">
        <v>7.75</v>
      </c>
      <c r="I48" s="16">
        <v>9.01</v>
      </c>
      <c r="J48" s="17">
        <v>10.94</v>
      </c>
    </row>
    <row r="49" spans="2:10" ht="57.75" customHeight="1" thickBot="1" x14ac:dyDescent="0.25">
      <c r="B49" s="18"/>
      <c r="C49" s="1241" t="s">
        <v>5</v>
      </c>
      <c r="D49" s="1241"/>
      <c r="E49" s="1242"/>
      <c r="F49" s="19" t="s">
        <v>558</v>
      </c>
      <c r="G49" s="20" t="s">
        <v>559</v>
      </c>
      <c r="H49" s="20" t="s">
        <v>560</v>
      </c>
      <c r="I49" s="20">
        <v>4.03</v>
      </c>
      <c r="J49" s="21" t="s">
        <v>561</v>
      </c>
    </row>
    <row r="50" spans="2:10" ht="13.5" customHeight="1" x14ac:dyDescent="0.2"/>
  </sheetData>
  <sheetProtection algorithmName="SHA-512" hashValue="PMMyQ7xLcubGc98sXSHHGmnEBMLe4yk+3+yduqQjTD951CdCynxImvskKgM2kjQ2v4YnEDQXK8Vl/xB2vLQhfw==" saltValue="ZaRA51Hy0RstmWO7gLAyd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2022-09-28T04:58:07Z</cp:lastPrinted>
  <dcterms:created xsi:type="dcterms:W3CDTF">2022-02-02T04:10:06Z</dcterms:created>
  <dcterms:modified xsi:type="dcterms:W3CDTF">2023-03-27T07:08:58Z</dcterms:modified>
  <cp:category/>
</cp:coreProperties>
</file>