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94B1A656-862A-4D51-951B-6CE71006D71C}" xr6:coauthVersionLast="36" xr6:coauthVersionMax="36" xr10:uidLastSave="{00000000-0000-0000-0000-000000000000}"/>
  <bookViews>
    <workbookView xWindow="0" yWindow="0" windowWidth="19200" windowHeight="6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<sst xmlns="http://schemas.openxmlformats.org/spreadsheetml/2006/main" count="1165" uniqueCount="612">
  <si>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</si>
  <si>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</si>
  <si>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</si>
  <si>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</si>
  <si>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</si>
  <si>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</si>
  <si>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</si>
  <si>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</si>
  <si>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</si>
  <si>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</si>
  <si>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</si>
  <si>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</si>
  <si>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</si>
  <si>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</si>
  <si>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</si>
  <si>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</si>
  <si>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</si>
  <si>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</si>
  <si>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</si>
  <si>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</si>
  <si>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</si>
  <si>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</si>
  <si>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</si>
  <si>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</si>
  <si>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</si>
  <si>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</si>
  <si>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</si>
  <si>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</si>
  <si>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</si>
  <si>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</si>
  <si>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</si>
  <si>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</si>
  <si>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</si>
  <si>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</si>
  <si>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</si>
  <si>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</si>
  <si>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</si>
  <si>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</si>
  <si>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</si>
  <si>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</si>
  <si>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</si>
  <si>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</si>
  <si>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</si>
  <si>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</si>
  <si>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</si>
  <si>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</si>
  <si>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</si>
  <si>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</si>
  <si>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</si>
  <si>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</si>
  <si>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</si>
  <si>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</si>
  <si>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</si>
  <si>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</si>
  <si>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</si>
  <si>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</si>
  <si>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</si>
  <si>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</si>
  <si>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</si>
  <si>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</si>
  <si>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</si>
  <si>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</si>
  <si>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</si>
  <si>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</si>
  <si>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</si>
  <si>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</si>
  <si>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</si>
  <si>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</si>
  <si>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</si>
  <si>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</si>
  <si>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</si>
  <si>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</si>
  <si>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</si>
  <si>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</si>
  <si>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</si>
  <si>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</si>
  <si>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</si>
  <si>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</si>
  <si>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</si>
  <si>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</si>
  <si>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</si>
  <si>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</si>
  <si>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</si>
  <si>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</si>
  <si>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</si>
  <si>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</si>
  <si>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</si>
  <si>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</si>
  <si>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</si>
  <si>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</si>
  <si>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</si>
  <si>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</si>
  <si>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</si>
  <si>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</si>
  <si>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</si>
  <si>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</si>
  <si>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</si>
  <si>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</si>
  <si>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</si>
  <si>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</si>
  <si>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</si>
  <si>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</si>
  <si>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</si>
  <si>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</si>
  <si>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</si>
  <si>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</si>
  <si>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</si>
  <si>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</si>
  <si>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</si>
  <si>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</si>
  <si>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</si>
  <si>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</si>
  <si>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</si>
  <si>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</si>
  <si>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</si>
  <si>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</si>
  <si>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</si>
  <si>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</si>
  <si>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</si>
  <si>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</si>
  <si>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</si>
  <si>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</si>
  <si>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</si>
  <si>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</si>
  <si>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</si>
  <si>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</si>
  <si>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</si>
  <si>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</si>
  <si>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</si>
  <si>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</si>
  <si>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</si>
  <si>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</si>
  <si>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</si>
  <si>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</si>
  <si>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</si>
  <si>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</si>
  <si>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</si>
  <si>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</si>
  <si>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</si>
  <si>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</si>
  <si>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</si>
  <si>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</si>
  <si>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</si>
  <si>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</si>
  <si>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</si>
  <si>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</si>
  <si>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</si>
  <si>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</si>
  <si>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</si>
  <si>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</si>
  <si>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</si>
  <si>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</si>
  <si>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</si>
  <si>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</si>
  <si>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</si>
  <si>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</si>
  <si>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</si>
  <si>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</si>
  <si>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</si>
  <si>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</si>
  <si>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</si>
  <si>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</si>
  <si>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</si>
  <si>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</si>
  <si>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</si>
  <si>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</si>
  <si>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</si>
  <si>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</si>
  <si>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</si>
  <si>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</si>
  <si>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</si>
  <si>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</si>
  <si>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</si>
  <si>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</si>
  <si>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</si>
  <si>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</si>
  <si>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</si>
  <si>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</si>
  <si>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</si>
  <si>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</si>
  <si>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</si>
  <si>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</si>
  <si>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</si>
  <si>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</si>
  <si>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</si>
  <si>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</si>
  <si>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</si>
  <si>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</si>
  <si>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</si>
  <si>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</si>
  <si>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</si>
  <si>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</si>
  <si>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</si>
  <si>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</si>
  <si>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</si>
  <si>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</si>
  <si>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</si>
  <si>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</si>
  <si>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</si>
  <si>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</si>
  <si>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</si>
  <si>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</si>
  <si>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</si>
  <si>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</si>
  <si>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</si>
  <si>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</si>
  <si>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</si>
  <si>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</si>
  <si>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</si>
  <si>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</si>
  <si>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</si>
  <si>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</si>
  <si>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</si>
  <si>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</si>
  <si>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</si>
  <si>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</si>
  <si>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</si>
  <si>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</si>
  <si>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</si>
  <si>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</si>
  <si>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</si>
  <si>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</si>
  <si>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</si>
  <si>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</si>
  <si>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</si>
  <si>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</si>
  <si>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</si>
  <si>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</si>
  <si>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</si>
  <si>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</si>
  <si>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</si>
  <si>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</si>
  <si>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</si>
  <si>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</si>
  <si>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</si>
  <si>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</si>
  <si>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</si>
  <si>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</si>
  <si>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</si>
  <si>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</si>
  <si>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</si>
  <si>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</si>
  <si>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</si>
  <si>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</si>
  <si>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</si>
  <si>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</si>
  <si>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</si>
  <si>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</si>
  <si>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</si>
  <si>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</si>
  <si>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</si>
  <si>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</si>
  <si>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</si>
  <si>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</si>
  <si>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</si>
  <si>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</si>
  <si>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</si>
  <si>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</si>
  <si>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</si>
  <si>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</si>
  <si>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</si>
  <si>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</si>
  <si>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</si>
  <si>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</si>
  <si>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</si>
  <si>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</si>
  <si>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</si>
  <si>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</si>
  <si>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</si>
  <si>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</si>
  <si>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</si>
  <si>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</si>
  <si>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</si>
  <si>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</si>
  <si>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</si>
  <si>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</si>
  <si>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</si>
  <si>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</si>
  <si>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</si>
  <si>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</si>
  <si>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</si>
  <si>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</si>
  <si>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</si>
  <si>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</si>
  <si>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</si>
  <si>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</si>
  <si>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</si>
  <si>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</si>
  <si>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</si>
  <si>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</si>
  <si>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</si>
  <si>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</si>
  <si>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</si>
  <si>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</si>
  <si>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</si>
  <si>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</si>
  <si>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</si>
  <si>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</si>
  <si>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</si>
  <si>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</si>
  <si>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</si>
  <si>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</si>
  <si>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</si>
  <si>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</si>
  <si>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</si>
  <si>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</si>
  <si>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</si>
  <si>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</si>
  <si>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</si>
  <si>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</si>
  <si>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</si>
  <si>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</si>
  <si>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</si>
  <si>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</si>
  <si>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</si>
  <si>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</si>
  <si>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</si>
  <si>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</si>
  <si>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</si>
  <si>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</si>
  <si>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</si>
  <si>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</si>
  <si>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</si>
  <si>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</si>
  <si>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</si>
  <si>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</si>
  <si>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</si>
  <si>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</si>
  <si>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</si>
  <si>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</si>
  <si>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</si>
  <si>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</si>
  <si>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</si>
  <si>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</si>
  <si>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</si>
  <si>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</si>
  <si>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</si>
  <si>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</si>
  <si>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</si>
  <si>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</si>
  <si>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</si>
  <si>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</si>
  <si>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</si>
  <si>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</si>
  <si>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</si>
  <si>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</si>
  <si>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</si>
  <si>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</si>
  <si>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</si>
  <si>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</si>
  <si>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</si>
  <si>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</si>
  <si>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</si>
  <si>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</si>
  <si>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</si>
  <si>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</si>
  <si>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</si>
  <si>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</si>
  <si>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</si>
  <si>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</si>
  <si>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</si>
  <si>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</si>
  <si>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</si>
  <si>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</si>
  <si>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</si>
  <si>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</si>
  <si>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</si>
  <si>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</si>
  <si>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</si>
  <si>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</si>
  <si>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</si>
  <si>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</si>
  <si>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</si>
  <si>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</si>
  <si>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</si>
  <si>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</si>
  <si>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</si>
  <si>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</si>
  <si>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</si>
  <si>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</si>
  <si>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</si>
  <si>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</si>
  <si>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</si>
  <si>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</si>
  <si>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</si>
  <si>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</si>
  <si>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</si>
  <si>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</si>
  <si>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</si>
  <si>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</si>
  <si>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</si>
  <si>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</si>
  <si>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</si>
  <si>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</si>
  <si>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</si>
  <si>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</si>
  <si>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</si>
  <si>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</si>
  <si>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</si>
  <si>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</si>
  <si>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</si>
  <si>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</si>
  <si>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</si>
  <si>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</si>
  <si>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</si>
  <si>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</si>
  <si>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</si>
  <si>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</si>
  <si>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</si>
  <si>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</si>
  <si>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</si>
  <si>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</si>
  <si>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</si>
  <si>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</si>
  <si>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</si>
  <si>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</si>
  <si>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</si>
  <si>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</si>
  <si>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</si>
  <si>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</si>
  <si>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</si>
  <si>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</si>
  <si>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</si>
  <si>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</si>
  <si>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</si>
  <si>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</si>
  <si>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</si>
  <si>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</si>
  <si>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</si>
  <si>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</si>
  <si>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</si>
  <si>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</si>
  <si>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</si>
  <si>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</si>
  <si>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</si>
  <si>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</si>
  <si>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</si>
  <si>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</si>
  <si>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</si>
  <si>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</si>
  <si>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</si>
  <si>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</si>
  <si>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</si>
  <si>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</si>
  <si>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</si>
  <si>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</si>
  <si>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</si>
  <si>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</si>
  <si>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</si>
  <si>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</si>
  <si>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</si>
  <si>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</si>
  <si>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</si>
  <si>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</si>
  <si>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</si>
  <si>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</si>
  <si>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</si>
  <si>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</si>
  <si>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</si>
  <si>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</si>
  <si>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</si>
  <si>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</si>
  <si>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</si>
  <si>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</si>
  <si>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</si>
  <si>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</si>
  <si>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</si>
  <si>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</si>
  <si>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</si>
  <si>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</si>
  <si>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</si>
  <si>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</si>
  <si>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</si>
  <si>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</si>
  <si>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</si>
  <si>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</si>
  <si>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</si>
  <si>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</si>
  <si>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</si>
  <si>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</si>
  <si>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</si>
  <si>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</si>
  <si>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</si>
  <si>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</si>
  <si>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</si>
  <si>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</si>
  <si>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</si>
  <si>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</si>
  <si>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</si>
  <si>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</si>
  <si>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</si>
  <si>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</si>
  <si>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</si>
  <si>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</si>
  <si>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</si>
  <si>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</si>
  <si>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</si>
  <si>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</si>
  <si>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</si>
  <si>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</si>
  <si>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</si>
  <si>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</si>
  <si>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</si>
  <si>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</si>
  <si>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</si>
  <si>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</si>
  <si>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</si>
  <si>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</si>
  <si>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</si>
  <si>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</si>
  <si>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</si>
  <si>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</si>
  <si>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</si>
  <si>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</si>
  <si>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</si>
  <si>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</si>
  <si>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</si>
  <si>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</si>
  <si>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</si>
  <si>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</si>
  <si>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</si>
  <si>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</si>
  <si>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</si>
  <si>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</si>
  <si>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</si>
  <si>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</si>
  <si>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</si>
  <si>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</si>
  <si>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</si>
  <si>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</si>
  <si>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</si>
  <si>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</si>
  <si>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</si>
  <si>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</si>
  <si>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</si>
  <si>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</si>
  <si>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</si>
  <si>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</si>
  <si>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</si>
  <si>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</si>
  <si>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</si>
  <si>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</si>
  <si>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</si>
  <si>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</si>
  <si>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</si>
  <si>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</si>
  <si>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</si>
  <si>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</si>
  <si>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</si>
  <si>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</si>
  <si>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</si>
  <si>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</si>
  <si>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</si>
  <si>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</si>
  <si>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</si>
  <si>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</si>
  <si>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</si>
  <si>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</si>
  <si>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</si>
  <si>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</si>
  <si>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</si>
  <si>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</si>
  <si>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</si>
  <si>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</si>
  <si>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</si>
  <si>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</si>
  <si>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12.22</t>
  </si>
  <si>
    <t>▲ 22.20</t>
  </si>
  <si>
    <t>▲ 18.96</t>
  </si>
  <si>
    <t>一般会計</t>
  </si>
  <si>
    <t>国民健康保険特別会計</t>
  </si>
  <si>
    <t>介護保険特別会計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</si>
  <si>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</si>
  <si>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</si>
  <si>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</si>
  <si>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</si>
  <si>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</si>
  <si>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</si>
  <si>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</si>
  <si>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</si>
  <si>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</si>
  <si>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</si>
  <si>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　　　　－</t>
  </si>
  <si>
    <t>館林地区消防組合</t>
  </si>
  <si>
    <t>邑楽館林医療事務組合（一般会計）</t>
  </si>
  <si>
    <t>邑楽館林医療事務組合（病院事業会計）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</si>
  <si>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</si>
  <si>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</si>
  <si>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</si>
  <si>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</si>
  <si>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</si>
  <si>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</si>
  <si>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明和町土地開発公社</t>
  </si>
  <si>
    <t>邑楽館林まちづくり</t>
  </si>
  <si>
    <t>〇</t>
    <phoneticPr fontId="2"/>
  </si>
  <si>
    <t>公共施設建設基金</t>
    <rPh sb="0" eb="2">
      <t>コウキョウ</t>
    </rPh>
    <rPh sb="2" eb="4">
      <t>シセツ</t>
    </rPh>
    <rPh sb="4" eb="6">
      <t>ケンセツ</t>
    </rPh>
    <rPh sb="6" eb="8">
      <t>キキン</t>
    </rPh>
    <phoneticPr fontId="11"/>
  </si>
  <si>
    <t>まち・ひと・しごと創生基金</t>
    <rPh sb="9" eb="11">
      <t>ソウセイ</t>
    </rPh>
    <rPh sb="11" eb="13">
      <t>キキン</t>
    </rPh>
    <phoneticPr fontId="11"/>
  </si>
  <si>
    <t>奨学基金</t>
    <rPh sb="0" eb="2">
      <t>ショウガク</t>
    </rPh>
    <rPh sb="2" eb="4">
      <t>キキン</t>
    </rPh>
    <phoneticPr fontId="11"/>
  </si>
  <si>
    <t>地域福祉基金</t>
    <rPh sb="0" eb="2">
      <t>チイキ</t>
    </rPh>
    <rPh sb="2" eb="4">
      <t>フクシ</t>
    </rPh>
    <rPh sb="4" eb="6">
      <t>キキン</t>
    </rPh>
    <phoneticPr fontId="11"/>
  </si>
  <si>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</si>
  <si>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</si>
  <si>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</si>
  <si>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</si>
  <si>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土地開発公社が土地造成事業のため長期借入を行ったことにより将来負担額が増加したことが大きな要因となっている。類似団体平均を大きく上回っているが、土地造成事業による一時的なものによるため、造成が完了した土地の売却等も予定されており、長期借入の返済の目途も立っているため今後回復する見込みである。有形固定資産減価償却率についても、類似団体平均を上回っており、今後も公共施設等総合管理計画や個別施設計画に基づき効率的な活用と最適化を検討していく。</t>
    <rPh sb="0" eb="2">
      <t>ショウライ</t>
    </rPh>
    <rPh sb="2" eb="4">
      <t>フタン</t>
    </rPh>
    <rPh sb="4" eb="6">
      <t>ヒリツ</t>
    </rPh>
    <rPh sb="12" eb="18">
      <t>トチカイハツコウシャ</t>
    </rPh>
    <rPh sb="19" eb="21">
      <t>トチ</t>
    </rPh>
    <rPh sb="21" eb="23">
      <t>ゾウセイ</t>
    </rPh>
    <rPh sb="23" eb="25">
      <t>ジギョウ</t>
    </rPh>
    <rPh sb="28" eb="30">
      <t>チョウキ</t>
    </rPh>
    <rPh sb="30" eb="32">
      <t>カリイレ</t>
    </rPh>
    <rPh sb="33" eb="34">
      <t>オコナ</t>
    </rPh>
    <rPh sb="41" eb="43">
      <t>ショウライ</t>
    </rPh>
    <rPh sb="43" eb="45">
      <t>フタン</t>
    </rPh>
    <rPh sb="45" eb="46">
      <t>ガク</t>
    </rPh>
    <rPh sb="47" eb="49">
      <t>ゾウカ</t>
    </rPh>
    <rPh sb="54" eb="55">
      <t>オオ</t>
    </rPh>
    <rPh sb="57" eb="59">
      <t>ヨウイン</t>
    </rPh>
    <rPh sb="66" eb="68">
      <t>ルイジ</t>
    </rPh>
    <rPh sb="68" eb="70">
      <t>ダンタイ</t>
    </rPh>
    <rPh sb="70" eb="72">
      <t>ヘイキン</t>
    </rPh>
    <rPh sb="73" eb="74">
      <t>オオ</t>
    </rPh>
    <rPh sb="76" eb="78">
      <t>ウワマワ</t>
    </rPh>
    <rPh sb="84" eb="86">
      <t>トチ</t>
    </rPh>
    <rPh sb="86" eb="88">
      <t>ゾウセイ</t>
    </rPh>
    <rPh sb="88" eb="90">
      <t>ジギョウ</t>
    </rPh>
    <rPh sb="93" eb="96">
      <t>イチジテキ</t>
    </rPh>
    <rPh sb="105" eb="107">
      <t>ゾウセイ</t>
    </rPh>
    <rPh sb="108" eb="110">
      <t>カンリョウ</t>
    </rPh>
    <rPh sb="112" eb="114">
      <t>トチ</t>
    </rPh>
    <rPh sb="115" eb="117">
      <t>バイキャク</t>
    </rPh>
    <rPh sb="117" eb="118">
      <t>トウ</t>
    </rPh>
    <rPh sb="119" eb="121">
      <t>ヨテイ</t>
    </rPh>
    <rPh sb="127" eb="129">
      <t>チョウキ</t>
    </rPh>
    <rPh sb="129" eb="131">
      <t>カリイレ</t>
    </rPh>
    <rPh sb="132" eb="134">
      <t>ヘンサイ</t>
    </rPh>
    <rPh sb="135" eb="137">
      <t>メド</t>
    </rPh>
    <rPh sb="138" eb="139">
      <t>タ</t>
    </rPh>
    <rPh sb="145" eb="147">
      <t>コンゴ</t>
    </rPh>
    <rPh sb="147" eb="149">
      <t>カイフク</t>
    </rPh>
    <rPh sb="151" eb="153">
      <t>ミコ</t>
    </rPh>
    <rPh sb="158" eb="164">
      <t>ユウケイコテイシサン</t>
    </rPh>
    <rPh sb="164" eb="166">
      <t>ゲンカ</t>
    </rPh>
    <rPh sb="166" eb="168">
      <t>ショウキャク</t>
    </rPh>
    <rPh sb="168" eb="169">
      <t>リツ</t>
    </rPh>
    <rPh sb="175" eb="181">
      <t>ルイジダンタイヘイキン</t>
    </rPh>
    <rPh sb="182" eb="184">
      <t>ウワマワ</t>
    </rPh>
    <rPh sb="189" eb="191">
      <t>コンゴ</t>
    </rPh>
    <rPh sb="192" eb="194">
      <t>コウキョウ</t>
    </rPh>
    <rPh sb="194" eb="196">
      <t>シセツ</t>
    </rPh>
    <rPh sb="196" eb="197">
      <t>トウ</t>
    </rPh>
    <rPh sb="197" eb="199">
      <t>ソウゴウ</t>
    </rPh>
    <rPh sb="199" eb="201">
      <t>カンリ</t>
    </rPh>
    <rPh sb="201" eb="203">
      <t>ケイカク</t>
    </rPh>
    <rPh sb="204" eb="206">
      <t>コベツ</t>
    </rPh>
    <rPh sb="206" eb="208">
      <t>シセツ</t>
    </rPh>
    <rPh sb="208" eb="210">
      <t>ケイカク</t>
    </rPh>
    <rPh sb="211" eb="212">
      <t>モト</t>
    </rPh>
    <rPh sb="214" eb="217">
      <t>コウリツテキ</t>
    </rPh>
    <rPh sb="218" eb="220">
      <t>カツヨウ</t>
    </rPh>
    <rPh sb="221" eb="224">
      <t>サイテキカ</t>
    </rPh>
    <rPh sb="225" eb="227">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</si>
  <si>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</si>
  <si>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</si>
  <si>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</si>
  <si>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</si>
  <si>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</si>
  <si>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</si>
  <si>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将来負担比率については、類似団体平均よりも高くなっているが、実質公債費比率については類似団体平均よりも低い比率となっている。</t>
    <rPh sb="0" eb="2">
      <t>ショウライ</t>
    </rPh>
    <rPh sb="2" eb="4">
      <t>フタン</t>
    </rPh>
    <rPh sb="4" eb="6">
      <t>ヒリツ</t>
    </rPh>
    <rPh sb="12" eb="14">
      <t>ルイジ</t>
    </rPh>
    <rPh sb="14" eb="16">
      <t>ダンタイ</t>
    </rPh>
    <rPh sb="16" eb="18">
      <t>ヘイキン</t>
    </rPh>
    <rPh sb="21" eb="22">
      <t>タカ</t>
    </rPh>
    <rPh sb="30" eb="32">
      <t>ジッシツ</t>
    </rPh>
    <rPh sb="32" eb="35">
      <t>コウサイヒ</t>
    </rPh>
    <rPh sb="35" eb="37">
      <t>ヒリツ</t>
    </rPh>
    <rPh sb="42" eb="48">
      <t>ルイジダンタイヘイキン</t>
    </rPh>
    <rPh sb="51" eb="52">
      <t>ヒク</t>
    </rPh>
    <rPh sb="53" eb="55">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</si>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</sst>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3721-4509-8093-08F3B1E28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82877</c:v>
                </c:pt>
                <c:pt idx="1">
                  <c:v>77851</c:v>
                </c:pt>
                <c:pt idx="2">
                  <c:v>62022</c:v>
                </c:pt>
                <c:pt idx="3">
                  <c:v>52744</c:v>
                </c:pt>
                <c:pt idx="4">
                  <c:v>104856</c:v>
                </c:pt>
              </c:numCache>
            </c:numRef>
          </c:val>
          <c:smooth val="0"/>
          <c:extLst>
            <c:ext xmlns:c16="http://schemas.microsoft.com/office/drawing/2014/chart" uri="{C3380CC4-5D6E-409C-BE32-E72D297353CC}">
              <c16:uniqueId val="{00000001-3721-4509-8093-08F3B1E282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6.45</c:v>
                </c:pt>
                <c:pt idx="1">
                  <c:v>9.56</c:v>
                </c:pt>
                <c:pt idx="2">
                  <c:v>9.57</c:v>
                </c:pt>
                <c:pt idx="3">
                  <c:v>9.2899999999999991</c:v>
                </c:pt>
                <c:pt idx="4">
                  <c:v>3</c:v>
                </c:pt>
              </c:numCache>
            </c:numRef>
          </c:val>
          <c:extLst>
            <c:ext xmlns:c16="http://schemas.microsoft.com/office/drawing/2014/chart" uri="{C3380CC4-5D6E-409C-BE32-E72D297353CC}">
              <c16:uniqueId val="{00000000-3EBF-47F4-84CB-D2C6A6A931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73.38</c:v>
                </c:pt>
                <c:pt idx="1">
                  <c:v>46.93</c:v>
                </c:pt>
                <c:pt idx="2">
                  <c:v>46.65</c:v>
                </c:pt>
                <c:pt idx="3">
                  <c:v>63.67</c:v>
                </c:pt>
                <c:pt idx="4">
                  <c:v>44.28</c:v>
                </c:pt>
              </c:numCache>
            </c:numRef>
          </c:val>
          <c:extLst>
            <c:ext xmlns:c16="http://schemas.microsoft.com/office/drawing/2014/chart" uri="{C3380CC4-5D6E-409C-BE32-E72D297353CC}">
              <c16:uniqueId val="{00000001-3EBF-47F4-84CB-D2C6A6A931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-12.22</c:v>
                </c:pt>
                <c:pt idx="1">
                  <c:v>-22.2</c:v>
                </c:pt>
                <c:pt idx="2">
                  <c:v>0.48</c:v>
                </c:pt>
                <c:pt idx="3">
                  <c:v>16.89</c:v>
                </c:pt>
                <c:pt idx="4">
                  <c:v>-18.96</c:v>
                </c:pt>
              </c:numCache>
            </c:numRef>
          </c:val>
          <c:smooth val="0"/>
          <c:extLst>
            <c:ext xmlns:c16="http://schemas.microsoft.com/office/drawing/2014/chart" uri="{C3380CC4-5D6E-409C-BE32-E72D297353CC}">
              <c16:uniqueId val="{00000002-3EBF-47F4-84CB-D2C6A6A931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C2-44C5-984A-3F67C43005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C2-44C5-984A-3F67C43005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C2-44C5-984A-3F67C43005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C2-44C5-984A-3F67C43005F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0C2-44C5-984A-3F67C43005F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c:v>
                </c:pt>
                <c:pt idx="6">
                  <c:v>#N/A</c:v>
                </c:pt>
                <c:pt idx="7">
                  <c:v>0.06</c:v>
                </c:pt>
                <c:pt idx="8">
                  <c:v>#N/A</c:v>
                </c:pt>
                <c:pt idx="9">
                  <c:v>0</c:v>
                </c:pt>
              </c:numCache>
            </c:numRef>
          </c:val>
          <c:extLst>
            <c:ext xmlns:c16="http://schemas.microsoft.com/office/drawing/2014/chart" uri="{C3380CC4-5D6E-409C-BE32-E72D297353CC}">
              <c16:uniqueId val="{00000005-70C2-44C5-984A-3F67C43005F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0.65</c:v>
                </c:pt>
                <c:pt idx="4">
                  <c:v>#N/A</c:v>
                </c:pt>
                <c:pt idx="5">
                  <c:v>0.46</c:v>
                </c:pt>
                <c:pt idx="6">
                  <c:v>#N/A</c:v>
                </c:pt>
                <c:pt idx="7">
                  <c:v>0.47</c:v>
                </c:pt>
                <c:pt idx="8">
                  <c:v>#N/A</c:v>
                </c:pt>
                <c:pt idx="9">
                  <c:v>0.5</c:v>
                </c:pt>
              </c:numCache>
            </c:numRef>
          </c:val>
          <c:extLst>
            <c:ext xmlns:c16="http://schemas.microsoft.com/office/drawing/2014/chart" uri="{C3380CC4-5D6E-409C-BE32-E72D297353CC}">
              <c16:uniqueId val="{00000006-70C2-44C5-984A-3F67C43005F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0.8</c:v>
                </c:pt>
                <c:pt idx="4">
                  <c:v>#N/A</c:v>
                </c:pt>
                <c:pt idx="5">
                  <c:v>1.36</c:v>
                </c:pt>
                <c:pt idx="6">
                  <c:v>#N/A</c:v>
                </c:pt>
                <c:pt idx="7">
                  <c:v>1.1100000000000001</c:v>
                </c:pt>
                <c:pt idx="8">
                  <c:v>#N/A</c:v>
                </c:pt>
                <c:pt idx="9">
                  <c:v>1.1499999999999999</c:v>
                </c:pt>
              </c:numCache>
            </c:numRef>
          </c:val>
          <c:extLst>
            <c:ext xmlns:c16="http://schemas.microsoft.com/office/drawing/2014/chart" uri="{C3380CC4-5D6E-409C-BE32-E72D297353CC}">
              <c16:uniqueId val="{00000007-70C2-44C5-984A-3F67C43005F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4.41</c:v>
                </c:pt>
                <c:pt idx="2">
                  <c:v>#N/A</c:v>
                </c:pt>
                <c:pt idx="3">
                  <c:v>5.25</c:v>
                </c:pt>
                <c:pt idx="4">
                  <c:v>#N/A</c:v>
                </c:pt>
                <c:pt idx="5">
                  <c:v>1.06</c:v>
                </c:pt>
                <c:pt idx="6">
                  <c:v>#N/A</c:v>
                </c:pt>
                <c:pt idx="7">
                  <c:v>1.39</c:v>
                </c:pt>
                <c:pt idx="8">
                  <c:v>#N/A</c:v>
                </c:pt>
                <c:pt idx="9">
                  <c:v>1.96</c:v>
                </c:pt>
              </c:numCache>
            </c:numRef>
          </c:val>
          <c:extLst>
            <c:ext xmlns:c16="http://schemas.microsoft.com/office/drawing/2014/chart" uri="{C3380CC4-5D6E-409C-BE32-E72D297353CC}">
              <c16:uniqueId val="{00000008-70C2-44C5-984A-3F67C43005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6.44</c:v>
                </c:pt>
                <c:pt idx="2">
                  <c:v>#N/A</c:v>
                </c:pt>
                <c:pt idx="3">
                  <c:v>9.5500000000000007</c:v>
                </c:pt>
                <c:pt idx="4">
                  <c:v>#N/A</c:v>
                </c:pt>
                <c:pt idx="5">
                  <c:v>9.56</c:v>
                </c:pt>
                <c:pt idx="6">
                  <c:v>#N/A</c:v>
                </c:pt>
                <c:pt idx="7">
                  <c:v>9.2799999999999994</c:v>
                </c:pt>
                <c:pt idx="8">
                  <c:v>#N/A</c:v>
                </c:pt>
                <c:pt idx="9">
                  <c:v>3</c:v>
                </c:pt>
              </c:numCache>
            </c:numRef>
          </c:val>
          <c:extLst>
            <c:ext xmlns:c16="http://schemas.microsoft.com/office/drawing/2014/chart" uri="{C3380CC4-5D6E-409C-BE32-E72D297353CC}">
              <c16:uniqueId val="{00000009-70C2-44C5-984A-3F67C43005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403</c:v>
                </c:pt>
                <c:pt idx="5">
                  <c:v>425</c:v>
                </c:pt>
                <c:pt idx="8">
                  <c:v>436</c:v>
                </c:pt>
                <c:pt idx="11">
                  <c:v>428</c:v>
                </c:pt>
                <c:pt idx="14">
                  <c:v>448</c:v>
                </c:pt>
              </c:numCache>
            </c:numRef>
          </c:val>
          <c:extLst>
            <c:ext xmlns:c16="http://schemas.microsoft.com/office/drawing/2014/chart" uri="{C3380CC4-5D6E-409C-BE32-E72D297353CC}">
              <c16:uniqueId val="{00000000-53FB-4C87-BE36-9603B22600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FB-4C87-BE36-9603B22600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15</c:v>
                </c:pt>
                <c:pt idx="9">
                  <c:v>0</c:v>
                </c:pt>
                <c:pt idx="12">
                  <c:v>0</c:v>
                </c:pt>
              </c:numCache>
            </c:numRef>
          </c:val>
          <c:extLst>
            <c:ext xmlns:c16="http://schemas.microsoft.com/office/drawing/2014/chart" uri="{C3380CC4-5D6E-409C-BE32-E72D297353CC}">
              <c16:uniqueId val="{00000002-53FB-4C87-BE36-9603B22600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36</c:v>
                </c:pt>
                <c:pt idx="6">
                  <c:v>38</c:v>
                </c:pt>
                <c:pt idx="9">
                  <c:v>56</c:v>
                </c:pt>
                <c:pt idx="12">
                  <c:v>99</c:v>
                </c:pt>
              </c:numCache>
            </c:numRef>
          </c:val>
          <c:extLst>
            <c:ext xmlns:c16="http://schemas.microsoft.com/office/drawing/2014/chart" uri="{C3380CC4-5D6E-409C-BE32-E72D297353CC}">
              <c16:uniqueId val="{00000003-53FB-4C87-BE36-9603B22600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196</c:v>
                </c:pt>
                <c:pt idx="3">
                  <c:v>193</c:v>
                </c:pt>
                <c:pt idx="6">
                  <c:v>203</c:v>
                </c:pt>
                <c:pt idx="9">
                  <c:v>208</c:v>
                </c:pt>
                <c:pt idx="12">
                  <c:v>221</c:v>
                </c:pt>
              </c:numCache>
            </c:numRef>
          </c:val>
          <c:extLst>
            <c:ext xmlns:c16="http://schemas.microsoft.com/office/drawing/2014/chart" uri="{C3380CC4-5D6E-409C-BE32-E72D297353CC}">
              <c16:uniqueId val="{00000004-53FB-4C87-BE36-9603B22600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FB-4C87-BE36-9603B22600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FB-4C87-BE36-9603B22600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359</c:v>
                </c:pt>
                <c:pt idx="3">
                  <c:v>354</c:v>
                </c:pt>
                <c:pt idx="6">
                  <c:v>361</c:v>
                </c:pt>
                <c:pt idx="9">
                  <c:v>383</c:v>
                </c:pt>
                <c:pt idx="12">
                  <c:v>407</c:v>
                </c:pt>
              </c:numCache>
            </c:numRef>
          </c:val>
          <c:extLst>
            <c:ext xmlns:c16="http://schemas.microsoft.com/office/drawing/2014/chart" uri="{C3380CC4-5D6E-409C-BE32-E72D297353CC}">
              <c16:uniqueId val="{00000007-53FB-4C87-BE36-9603B22600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201</c:v>
                </c:pt>
                <c:pt idx="2">
                  <c:v>#N/A</c:v>
                </c:pt>
                <c:pt idx="3">
                  <c:v>#N/A</c:v>
                </c:pt>
                <c:pt idx="4">
                  <c:v>173</c:v>
                </c:pt>
                <c:pt idx="5">
                  <c:v>#N/A</c:v>
                </c:pt>
                <c:pt idx="6">
                  <c:v>#N/A</c:v>
                </c:pt>
                <c:pt idx="7">
                  <c:v>181</c:v>
                </c:pt>
                <c:pt idx="8">
                  <c:v>#N/A</c:v>
                </c:pt>
                <c:pt idx="9">
                  <c:v>#N/A</c:v>
                </c:pt>
                <c:pt idx="10">
                  <c:v>219</c:v>
                </c:pt>
                <c:pt idx="11">
                  <c:v>#N/A</c:v>
                </c:pt>
                <c:pt idx="12">
                  <c:v>#N/A</c:v>
                </c:pt>
                <c:pt idx="13">
                  <c:v>279</c:v>
                </c:pt>
                <c:pt idx="14">
                  <c:v>#N/A</c:v>
                </c:pt>
              </c:numCache>
            </c:numRef>
          </c:val>
          <c:smooth val="0"/>
          <c:extLst>
            <c:ext xmlns:c16="http://schemas.microsoft.com/office/drawing/2014/chart" uri="{C3380CC4-5D6E-409C-BE32-E72D297353CC}">
              <c16:uniqueId val="{00000008-53FB-4C87-BE36-9603B22600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5984</c:v>
                </c:pt>
                <c:pt idx="5">
                  <c:v>5934</c:v>
                </c:pt>
                <c:pt idx="8">
                  <c:v>5825</c:v>
                </c:pt>
                <c:pt idx="11">
                  <c:v>5681</c:v>
                </c:pt>
                <c:pt idx="14">
                  <c:v>5505</c:v>
                </c:pt>
              </c:numCache>
            </c:numRef>
          </c:val>
          <c:extLst>
            <c:ext xmlns:c16="http://schemas.microsoft.com/office/drawing/2014/chart" uri="{C3380CC4-5D6E-409C-BE32-E72D297353CC}">
              <c16:uniqueId val="{00000000-8603-4BBC-B38A-35FE08F471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603-4BBC-B38A-35FE08F471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3063</c:v>
                </c:pt>
                <c:pt idx="5">
                  <c:v>2398</c:v>
                </c:pt>
                <c:pt idx="8">
                  <c:v>2393</c:v>
                </c:pt>
                <c:pt idx="11">
                  <c:v>3043</c:v>
                </c:pt>
                <c:pt idx="14">
                  <c:v>2651</c:v>
                </c:pt>
              </c:numCache>
            </c:numRef>
          </c:val>
          <c:extLst>
            <c:ext xmlns:c16="http://schemas.microsoft.com/office/drawing/2014/chart" uri="{C3380CC4-5D6E-409C-BE32-E72D297353CC}">
              <c16:uniqueId val="{00000002-8603-4BBC-B38A-35FE08F471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03-4BBC-B38A-35FE08F471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03-4BBC-B38A-35FE08F471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1504</c:v>
                </c:pt>
              </c:numCache>
            </c:numRef>
          </c:val>
          <c:extLst>
            <c:ext xmlns:c16="http://schemas.microsoft.com/office/drawing/2014/chart" uri="{C3380CC4-5D6E-409C-BE32-E72D297353CC}">
              <c16:uniqueId val="{00000005-8603-4BBC-B38A-35FE08F471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557</c:v>
                </c:pt>
                <c:pt idx="3">
                  <c:v>556</c:v>
                </c:pt>
                <c:pt idx="6">
                  <c:v>429</c:v>
                </c:pt>
                <c:pt idx="9">
                  <c:v>349</c:v>
                </c:pt>
                <c:pt idx="12">
                  <c:v>338</c:v>
                </c:pt>
              </c:numCache>
            </c:numRef>
          </c:val>
          <c:extLst>
            <c:ext xmlns:c16="http://schemas.microsoft.com/office/drawing/2014/chart" uri="{C3380CC4-5D6E-409C-BE32-E72D297353CC}">
              <c16:uniqueId val="{00000006-8603-4BBC-B38A-35FE08F471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910</c:v>
                </c:pt>
                <c:pt idx="3">
                  <c:v>1063</c:v>
                </c:pt>
                <c:pt idx="6">
                  <c:v>1091</c:v>
                </c:pt>
                <c:pt idx="9">
                  <c:v>1126</c:v>
                </c:pt>
                <c:pt idx="12">
                  <c:v>1053</c:v>
                </c:pt>
              </c:numCache>
            </c:numRef>
          </c:val>
          <c:extLst>
            <c:ext xmlns:c16="http://schemas.microsoft.com/office/drawing/2014/chart" uri="{C3380CC4-5D6E-409C-BE32-E72D297353CC}">
              <c16:uniqueId val="{00000007-8603-4BBC-B38A-35FE08F471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3434</c:v>
                </c:pt>
                <c:pt idx="3">
                  <c:v>3321</c:v>
                </c:pt>
                <c:pt idx="6">
                  <c:v>3245</c:v>
                </c:pt>
                <c:pt idx="9">
                  <c:v>3186</c:v>
                </c:pt>
                <c:pt idx="12">
                  <c:v>2955</c:v>
                </c:pt>
              </c:numCache>
            </c:numRef>
          </c:val>
          <c:extLst>
            <c:ext xmlns:c16="http://schemas.microsoft.com/office/drawing/2014/chart" uri="{C3380CC4-5D6E-409C-BE32-E72D297353CC}">
              <c16:uniqueId val="{00000008-8603-4BBC-B38A-35FE08F471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c:v>
                </c:pt>
                <c:pt idx="3">
                  <c:v>15</c:v>
                </c:pt>
                <c:pt idx="6">
                  <c:v>0</c:v>
                </c:pt>
                <c:pt idx="9">
                  <c:v>0</c:v>
                </c:pt>
                <c:pt idx="12">
                  <c:v>0</c:v>
                </c:pt>
              </c:numCache>
            </c:numRef>
          </c:val>
          <c:extLst>
            <c:ext xmlns:c16="http://schemas.microsoft.com/office/drawing/2014/chart" uri="{C3380CC4-5D6E-409C-BE32-E72D297353CC}">
              <c16:uniqueId val="{00000009-8603-4BBC-B38A-35FE08F471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4294</c:v>
                </c:pt>
                <c:pt idx="3">
                  <c:v>4254</c:v>
                </c:pt>
                <c:pt idx="6">
                  <c:v>4190</c:v>
                </c:pt>
                <c:pt idx="9">
                  <c:v>4083</c:v>
                </c:pt>
                <c:pt idx="12">
                  <c:v>4129</c:v>
                </c:pt>
              </c:numCache>
            </c:numRef>
          </c:val>
          <c:extLst>
            <c:ext xmlns:c16="http://schemas.microsoft.com/office/drawing/2014/chart" uri="{C3380CC4-5D6E-409C-BE32-E72D297353CC}">
              <c16:uniqueId val="{0000000A-8603-4BBC-B38A-35FE08F471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176</c:v>
                </c:pt>
                <c:pt idx="2">
                  <c:v>#N/A</c:v>
                </c:pt>
                <c:pt idx="3">
                  <c:v>#N/A</c:v>
                </c:pt>
                <c:pt idx="4">
                  <c:v>876</c:v>
                </c:pt>
                <c:pt idx="5">
                  <c:v>#N/A</c:v>
                </c:pt>
                <c:pt idx="6">
                  <c:v>#N/A</c:v>
                </c:pt>
                <c:pt idx="7">
                  <c:v>738</c:v>
                </c:pt>
                <c:pt idx="8">
                  <c:v>#N/A</c:v>
                </c:pt>
                <c:pt idx="9">
                  <c:v>#N/A</c:v>
                </c:pt>
                <c:pt idx="10">
                  <c:v>20</c:v>
                </c:pt>
                <c:pt idx="11">
                  <c:v>#N/A</c:v>
                </c:pt>
                <c:pt idx="12">
                  <c:v>#N/A</c:v>
                </c:pt>
                <c:pt idx="13">
                  <c:v>1824</c:v>
                </c:pt>
                <c:pt idx="14">
                  <c:v>#N/A</c:v>
                </c:pt>
              </c:numCache>
            </c:numRef>
          </c:val>
          <c:smooth val="0"/>
          <c:extLst>
            <c:ext xmlns:c16="http://schemas.microsoft.com/office/drawing/2014/chart" uri="{C3380CC4-5D6E-409C-BE32-E72D297353CC}">
              <c16:uniqueId val="{0000000B-8603-4BBC-B38A-35FE08F471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1518</c:v>
                </c:pt>
                <c:pt idx="1">
                  <c:v>2078</c:v>
                </c:pt>
                <c:pt idx="2">
                  <c:v>1591</c:v>
                </c:pt>
              </c:numCache>
            </c:numRef>
          </c:val>
          <c:extLst>
            <c:ext xmlns:c16="http://schemas.microsoft.com/office/drawing/2014/chart" uri="{C3380CC4-5D6E-409C-BE32-E72D297353CC}">
              <c16:uniqueId val="{00000000-F81B-4E98-A9E7-9AC5DF737C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F81B-4E98-A9E7-9AC5DF737C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c:v>
                </c:pt>
                <c:pt idx="1">
                  <c:v>486</c:v>
                </c:pt>
                <c:pt idx="2">
                  <c:v>486</c:v>
                </c:pt>
              </c:numCache>
            </c:numRef>
          </c:val>
          <c:extLst>
            <c:ext xmlns:c16="http://schemas.microsoft.com/office/drawing/2014/chart" uri="{C3380CC4-5D6E-409C-BE32-E72D297353CC}">
              <c16:uniqueId val="{00000002-F81B-4E98-A9E7-9AC5DF737C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{CEC84152-83A7-4732-B145-A6D83B2AD7DA}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37-4EFB-B331-D8A5CAE74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{F00FCF77-9319-4DD5-8F76-0A08C508088F}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37-4EFB-B331-D8A5CAE74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{E3E6212E-2757-4EF5-B30E-13A4EC9AC55F}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37-4EFB-B331-D8A5CAE74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{3C7C51D7-8792-43F0-8D96-4FA7A1F58267}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37-4EFB-B331-D8A5CAE74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{C3F86F31-8F0A-4A74-8487-6B56A875FDDB}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37-4EFB-B331-D8A5CAE746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{AC757E79-F78A-4EC8-97C0-ABAF259125C7}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37-4EFB-B331-D8A5CAE7461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{404D0C2B-8D1B-474E-ABC1-57B9FA9F4D32}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37-4EFB-B331-D8A5CAE7461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{D53C357F-21EA-4F3E-A7DC-E1E91619C5E5}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37-4EFB-B331-D8A5CAE7461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{B15576DC-4D36-4CC2-9C92-87B2B0148856}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37-4EFB-B331-D8A5CAE74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32">
                  <c:v>70.2</c:v>
                </c:pt>
              </c:numCache>
            </c:numRef>
          </c:xVal>
          <c:yVal>
            <c:numRef>
              <c:f>公会計指標分析・財政指標組合せ分析表!$BP$51:$DC$51</c:f>
              <c:numCache>
                <c:formatCode>#,##0.0;"▲ "#,##0.0</c:formatCode>
                <c:ptCount val="40"/>
                <c:pt idx="0">
                  <c:v>6.3</c:v>
                </c:pt>
                <c:pt idx="32">
                  <c:v>57.9</c:v>
                </c:pt>
              </c:numCache>
            </c:numRef>
          </c:yVal>
          <c:smooth val="0"/>
          <c:extLst>
            <c:ext xmlns:c16="http://schemas.microsoft.com/office/drawing/2014/chart" uri="{C3380CC4-5D6E-409C-BE32-E72D297353CC}">
              <c16:uniqueId val="{00000009-4C37-4EFB-B331-D8A5CAE74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{0A97F94C-1849-440E-BBB9-9FDF540C43A7}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37-4EFB-B331-D8A5CAE746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{CC5FA63F-E0DE-423E-9DDD-713C8195916E}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37-4EFB-B331-D8A5CAE74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{3576D3D6-B23D-46B0-A3E8-336A4430E48A}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37-4EFB-B331-D8A5CAE74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{6A8580B0-4EA3-4569-A744-5AD51339BCCB}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37-4EFB-B331-D8A5CAE74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{15A6946C-BFA8-4867-B607-53444D1F50C3}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37-4EFB-B331-D8A5CAE746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{63DFF574-0618-481F-98B4-43487CE6C331}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37-4EFB-B331-D8A5CAE7461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{FED8EDC2-CB31-4B58-9970-AFEA44B5CF77}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37-4EFB-B331-D8A5CAE7461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{02C64BC1-0599-4F97-AD55-57BAD8A5588B}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37-4EFB-B331-D8A5CAE7461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{7EC705CC-0D72-42A8-AA8D-51846C491D81}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37-4EFB-B331-D8A5CAE74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32">
                  <c:v>61.8</c:v>
                </c:pt>
              </c:numCache>
            </c:numRef>
          </c:xVal>
          <c:yVal>
            <c:numRef>
              <c:f>公会計指標分析・財政指標組合せ分析表!$BP$55:$DC$55</c:f>
              <c:numCache>
                <c:formatCode>#,##0.0;"▲ "#,##0.0</c:formatCode>
                <c:ptCount val="40"/>
                <c:pt idx="0">
                  <c:v>38.5</c:v>
                </c:pt>
                <c:pt idx="32">
                  <c:v>23.5</c:v>
                </c:pt>
              </c:numCache>
            </c:numRef>
          </c:yVal>
          <c:smooth val="0"/>
          <c:extLst>
            <c:ext xmlns:c16="http://schemas.microsoft.com/office/drawing/2014/chart" uri="{C3380CC4-5D6E-409C-BE32-E72D297353CC}">
              <c16:uniqueId val="{00000013-4C37-4EFB-B331-D8A5CAE7461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{69C44B0B-F936-40D9-AD06-632A866E115F}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82-40E3-9750-6F1475E848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{7BE2ED6A-22AD-4217-9736-DB41B1A04C49}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82-40E3-9750-6F1475E848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{265E424E-16AC-4C00-A608-28C55150C91C}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82-40E3-9750-6F1475E848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{6778DD77-782F-4346-942B-084F646947D2}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82-40E3-9750-6F1475E848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{479272ED-0E2A-4E9E-AF64-59195C2D0635}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82-40E3-9750-6F1475E848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{EF572243-254D-4ECE-8C17-A56E6CFA12F7}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82-40E3-9750-6F1475E848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{8AE7876D-ED07-4AEC-92A2-2EDF844EBC14}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82-40E3-9750-6F1475E848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{0FEDCB1B-E12F-4B79-B585-6978A3E92500}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82-40E3-9750-6F1475E848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{89553AE4-3A21-4EAF-9794-D212E331F297}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82-40E3-9750-6F1475E848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7.8</c:v>
                </c:pt>
                <c:pt idx="16">
                  <c:v>6.6</c:v>
                </c:pt>
                <c:pt idx="24">
                  <c:v>6.7</c:v>
                </c:pt>
                <c:pt idx="32">
                  <c:v>7.6</c:v>
                </c:pt>
              </c:numCache>
            </c:numRef>
          </c:xVal>
          <c:yVal>
            <c:numRef>
              <c:f>公会計指標分析・財政指標組合せ分析表!$BP$73:$DC$73</c:f>
              <c:numCache>
                <c:formatCode>#,##0.0;"▲ "#,##0.0</c:formatCode>
                <c:ptCount val="40"/>
                <c:pt idx="0">
                  <c:v>6.3</c:v>
                </c:pt>
                <c:pt idx="8">
                  <c:v>31.4</c:v>
                </c:pt>
                <c:pt idx="16">
                  <c:v>26.1</c:v>
                </c:pt>
                <c:pt idx="24">
                  <c:v>0.7</c:v>
                </c:pt>
                <c:pt idx="32">
                  <c:v>57.9</c:v>
                </c:pt>
              </c:numCache>
            </c:numRef>
          </c:yVal>
          <c:smooth val="0"/>
          <c:extLst>
            <c:ext xmlns:c16="http://schemas.microsoft.com/office/drawing/2014/chart" uri="{C3380CC4-5D6E-409C-BE32-E72D297353CC}">
              <c16:uniqueId val="{00000009-6182-40E3-9750-6F1475E848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{0C0A3F62-800B-4876-98AA-BBB861E9F6A9}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82-40E3-9750-6F1475E848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{811F56A2-1CEC-426E-909D-CD77C02FD6C4}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82-40E3-9750-6F1475E848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{28C71C5D-5362-4723-8F90-1B66CF963B7C}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82-40E3-9750-6F1475E848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{CB019DE9-EFA6-4EFE-AEDB-95333F7BD7D0}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82-40E3-9750-6F1475E848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{CF644940-C290-414A-A58D-66091DA1F854}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82-40E3-9750-6F1475E848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{140DE2DB-3A32-4580-8EFD-3C3568A4D9EC}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82-40E3-9750-6F1475E84858}"/>
                </c:ext>
              </c:extLst>
            </c:dLbl>
            <c:dLbl>
              <c:idx val="16"/>
              <c:layout>
                <c:manualLayout>
                  <c:x val="-2.876594390685453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{E17B5229-40FA-4866-AFDA-3C9FD4E8ED42}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82-40E3-9750-6F1475E84858}"/>
                </c:ext>
              </c:extLst>
            </c:dLbl>
            <c:dLbl>
              <c:idx val="24"/>
              <c:layout>
                <c:manualLayout>
                  <c:x val="-3.450239043733171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{4A91D6A0-A5AF-4A87-BDD6-C5188C5851BD}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82-40E3-9750-6F1475E848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{1DD9AD18-5617-4CA3-BB6F-9C0A9D162352}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82-40E3-9750-6F1475E848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6182-40E3-9750-6F1475E8485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理由であるが、緊急防災・減災事業債の元金返済がはじまったことによるもの及び下水道事業の償還が本格化したことによるものである。今後も公債費の増が見込まれるため、総事業量の適正化により、地方債の発行抑制や借り換えを図り、健全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は、昨年度と比較して悪化している。数値悪化の要因であるが、土地開発公社の負債額等負担見込額が増加し、将来負担額も増加したことによるものである。今後予定している分譲収益により借入金の償還を行い、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地方税（法人税割）の減少により、財政調整基金の取崩しを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百万円行ったこと等により、基金全体としては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奨学基金：奨学金貸与を円滑に行うための基金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少額の利子の積立てを行った。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公共施設建設基金：道路整備のために今後も活用していく。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まち・ひと・しごと創生基金：まち・ひと・しごと創生法に基づく地方創生施策を行うために今後活用していく。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インフラ整備に多額の費用がかかるため、財政調整基金の取り崩しが見込まれる。そのため、今後はより一層、事務事業の見直し・統廃合など歳出の合理化等行財政改革を推進し、健全な行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年度に繰上げ償還の財源として大部分を取り崩し、その後は利子積立のみであるため増減はほぼない。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今後も償還金が増加する見込みであるため、積立を行っていきたい。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上回っており、償却が進んでいることがわかる。公共施設等総合管理計画や個別施設計画に基づき、公共施設等の効率的な活用と最適化を今後も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126047</xdr:rowOff>
    </xdr:from>
    <xdr:to>
      <xdr:col>7</xdr:col>
      <xdr:colOff>187325</xdr:colOff>
      <xdr:row>31</xdr:row>
      <xdr:rowOff>56197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1714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34942</xdr:rowOff>
    </xdr:from>
    <xdr:ext cx="405111" cy="259045"/>
    <xdr:sp macro="" textlink="">
      <xdr:nvSpPr>
        <xdr:cNvPr id="84" name="n_1aveValue有形固定資産減価償却率">
          <a:extLst>
            <a:ext uri="{FF2B5EF4-FFF2-40B4-BE49-F238E27FC236}">
              <a16:creationId xmlns:a16="http://schemas.microsoft.com/office/drawing/2014/main" id="{00000000-0008-0000-0D00-000054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85" name="n_2aveValue有形固定資産減価償却率">
          <a:extLst>
            <a:ext uri="{FF2B5EF4-FFF2-40B4-BE49-F238E27FC236}">
              <a16:creationId xmlns:a16="http://schemas.microsoft.com/office/drawing/2014/main" id="{00000000-0008-0000-0D00-000055000000}"/>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86" name="n_3aveValue有形固定資産減価償却率">
          <a:extLst>
            <a:ext uri="{FF2B5EF4-FFF2-40B4-BE49-F238E27FC236}">
              <a16:creationId xmlns:a16="http://schemas.microsoft.com/office/drawing/2014/main" id="{00000000-0008-0000-0D00-000056000000}"/>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87" name="n_4aveValue有形固定資産減価償却率">
          <a:extLst>
            <a:ext uri="{FF2B5EF4-FFF2-40B4-BE49-F238E27FC236}">
              <a16:creationId xmlns:a16="http://schemas.microsoft.com/office/drawing/2014/main" id="{00000000-0008-0000-0D00-000057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88" name="n_4mainValue有形固定資産減価償却率">
          <a:extLst>
            <a:ext uri="{FF2B5EF4-FFF2-40B4-BE49-F238E27FC236}">
              <a16:creationId xmlns:a16="http://schemas.microsoft.com/office/drawing/2014/main" id="{00000000-0008-0000-0D00-000058000000}"/>
            </a:ext>
          </a:extLst>
        </xdr:cNvPr>
        <xdr:cNvSpPr txBox="1"/>
      </xdr:nvSpPr>
      <xdr:spPr>
        <a:xfrm>
          <a:off x="1562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将来負担額の増加により、前年度よりも将来負担比率が</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ポイント増加している。債務償還比率においても、前年度よりも</a:t>
          </a:r>
          <a:r>
            <a:rPr kumimoji="1" lang="en-US" altLang="ja-JP" sz="1100">
              <a:latin typeface="ＭＳ Ｐゴシック" panose="020B0600070205080204" pitchFamily="50" charset="-128"/>
              <a:ea typeface="ＭＳ Ｐゴシック" panose="020B0600070205080204" pitchFamily="50" charset="-128"/>
            </a:rPr>
            <a:t>544.6</a:t>
          </a:r>
          <a:r>
            <a:rPr kumimoji="1" lang="ja-JP" altLang="en-US" sz="1100">
              <a:latin typeface="ＭＳ Ｐゴシック" panose="020B0600070205080204" pitchFamily="50" charset="-128"/>
              <a:ea typeface="ＭＳ Ｐゴシック" panose="020B0600070205080204" pitchFamily="50" charset="-128"/>
            </a:rPr>
            <a:t>ポイント増加しており、類似団体平均を上回っている。大きな要因としては、土地開発公社が造成事業のための長期借入を行ったことによる。しかしながら、造成が完了した土地の売却等も予定されており、長期借入金の返済の目途も立っているため回復す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18" name="債務償還比率最小値テキスト">
          <a:extLst>
            <a:ext uri="{FF2B5EF4-FFF2-40B4-BE49-F238E27FC236}">
              <a16:creationId xmlns:a16="http://schemas.microsoft.com/office/drawing/2014/main" id="{00000000-0008-0000-0D00-000076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0" name="債務償還比率最大値テキスト">
          <a:extLst>
            <a:ext uri="{FF2B5EF4-FFF2-40B4-BE49-F238E27FC236}">
              <a16:creationId xmlns:a16="http://schemas.microsoft.com/office/drawing/2014/main" id="{00000000-0008-0000-0D00-00007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22" name="債務償還比率平均値テキスト">
          <a:extLst>
            <a:ext uri="{FF2B5EF4-FFF2-40B4-BE49-F238E27FC236}">
              <a16:creationId xmlns:a16="http://schemas.microsoft.com/office/drawing/2014/main" id="{00000000-0008-0000-0D00-00007A000000}"/>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47696</xdr:rowOff>
    </xdr:from>
    <xdr:to>
      <xdr:col>76</xdr:col>
      <xdr:colOff>73025</xdr:colOff>
      <xdr:row>33</xdr:row>
      <xdr:rowOff>149296</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64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134073</xdr:rowOff>
    </xdr:from>
    <xdr:ext cx="560923"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63919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80278</xdr:rowOff>
    </xdr:from>
    <xdr:to>
      <xdr:col>72</xdr:col>
      <xdr:colOff>123825</xdr:colOff>
      <xdr:row>30</xdr:row>
      <xdr:rowOff>10428</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8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131078</xdr:rowOff>
    </xdr:from>
    <xdr:to>
      <xdr:col>76</xdr:col>
      <xdr:colOff>22225</xdr:colOff>
      <xdr:row>33</xdr:row>
      <xdr:rowOff>98496</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5874653"/>
          <a:ext cx="711200" cy="6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170018</xdr:rowOff>
    </xdr:from>
    <xdr:to>
      <xdr:col>68</xdr:col>
      <xdr:colOff>123825</xdr:colOff>
      <xdr:row>32</xdr:row>
      <xdr:rowOff>100168</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3271500" y="62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131078</xdr:rowOff>
    </xdr:from>
    <xdr:to>
      <xdr:col>72</xdr:col>
      <xdr:colOff>73025</xdr:colOff>
      <xdr:row>32</xdr:row>
      <xdr:rowOff>49368</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3322300" y="5874653"/>
          <a:ext cx="762000" cy="4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159343</xdr:rowOff>
    </xdr:from>
    <xdr:to>
      <xdr:col>64</xdr:col>
      <xdr:colOff>123825</xdr:colOff>
      <xdr:row>32</xdr:row>
      <xdr:rowOff>89493</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25095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38693</xdr:rowOff>
    </xdr:from>
    <xdr:to>
      <xdr:col>68</xdr:col>
      <xdr:colOff>73025</xdr:colOff>
      <xdr:row>32</xdr:row>
      <xdr:rowOff>49368</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2560300" y="6296618"/>
          <a:ext cx="762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72453</xdr:rowOff>
    </xdr:from>
    <xdr:to>
      <xdr:col>60</xdr:col>
      <xdr:colOff>123825</xdr:colOff>
      <xdr:row>33</xdr:row>
      <xdr:rowOff>2603</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1747500" y="63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38693</xdr:rowOff>
    </xdr:from>
    <xdr:to>
      <xdr:col>64</xdr:col>
      <xdr:colOff>73025</xdr:colOff>
      <xdr:row>32</xdr:row>
      <xdr:rowOff>123253</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1798300" y="6296618"/>
          <a:ext cx="762000" cy="8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44" name="n_2aveValue債務償還比率">
          <a:extLst>
            <a:ext uri="{FF2B5EF4-FFF2-40B4-BE49-F238E27FC236}">
              <a16:creationId xmlns:a16="http://schemas.microsoft.com/office/drawing/2014/main" id="{00000000-0008-0000-0D00-00009000000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45" name="n_3aveValue債務償還比率">
          <a:extLst>
            <a:ext uri="{FF2B5EF4-FFF2-40B4-BE49-F238E27FC236}">
              <a16:creationId xmlns:a16="http://schemas.microsoft.com/office/drawing/2014/main" id="{00000000-0008-0000-0D00-000091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46" name="n_4aveValue債務償還比率">
          <a:extLst>
            <a:ext uri="{FF2B5EF4-FFF2-40B4-BE49-F238E27FC236}">
              <a16:creationId xmlns:a16="http://schemas.microsoft.com/office/drawing/2014/main" id="{00000000-0008-0000-0D00-000092000000}"/>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26955</xdr:rowOff>
    </xdr:from>
    <xdr:ext cx="469744" cy="259045"/>
    <xdr:sp macro="" textlink="">
      <xdr:nvSpPr>
        <xdr:cNvPr id="147" name="n_1mainValue債務償還比率">
          <a:extLst>
            <a:ext uri="{FF2B5EF4-FFF2-40B4-BE49-F238E27FC236}">
              <a16:creationId xmlns:a16="http://schemas.microsoft.com/office/drawing/2014/main" id="{00000000-0008-0000-0D00-000093000000}"/>
            </a:ext>
          </a:extLst>
        </xdr:cNvPr>
        <xdr:cNvSpPr txBox="1"/>
      </xdr:nvSpPr>
      <xdr:spPr>
        <a:xfrm>
          <a:off x="13836727" y="55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91295</xdr:rowOff>
    </xdr:from>
    <xdr:ext cx="469744" cy="259045"/>
    <xdr:sp macro="" textlink="">
      <xdr:nvSpPr>
        <xdr:cNvPr id="148" name="n_2mainValue債務償還比率">
          <a:extLst>
            <a:ext uri="{FF2B5EF4-FFF2-40B4-BE49-F238E27FC236}">
              <a16:creationId xmlns:a16="http://schemas.microsoft.com/office/drawing/2014/main" id="{00000000-0008-0000-0D00-000094000000}"/>
            </a:ext>
          </a:extLst>
        </xdr:cNvPr>
        <xdr:cNvSpPr txBox="1"/>
      </xdr:nvSpPr>
      <xdr:spPr>
        <a:xfrm>
          <a:off x="13087427" y="63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80620</xdr:rowOff>
    </xdr:from>
    <xdr:ext cx="469744" cy="259045"/>
    <xdr:sp macro="" textlink="">
      <xdr:nvSpPr>
        <xdr:cNvPr id="149" name="n_3mainValue債務償還比率">
          <a:extLst>
            <a:ext uri="{FF2B5EF4-FFF2-40B4-BE49-F238E27FC236}">
              <a16:creationId xmlns:a16="http://schemas.microsoft.com/office/drawing/2014/main" id="{00000000-0008-0000-0D00-000095000000}"/>
            </a:ext>
          </a:extLst>
        </xdr:cNvPr>
        <xdr:cNvSpPr txBox="1"/>
      </xdr:nvSpPr>
      <xdr:spPr>
        <a:xfrm>
          <a:off x="12325427" y="63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165180</xdr:rowOff>
    </xdr:from>
    <xdr:ext cx="469744" cy="259045"/>
    <xdr:sp macro="" textlink="">
      <xdr:nvSpPr>
        <xdr:cNvPr id="150" name="n_4mainValue債務償還比率">
          <a:extLst>
            <a:ext uri="{FF2B5EF4-FFF2-40B4-BE49-F238E27FC236}">
              <a16:creationId xmlns:a16="http://schemas.microsoft.com/office/drawing/2014/main" id="{00000000-0008-0000-0D00-000096000000}"/>
            </a:ext>
          </a:extLst>
        </xdr:cNvPr>
        <xdr:cNvSpPr txBox="1"/>
      </xdr:nvSpPr>
      <xdr:spPr>
        <a:xfrm>
          <a:off x="11563427" y="64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170180</xdr:rowOff>
    </xdr:from>
    <xdr:to>
      <xdr:col>6</xdr:col>
      <xdr:colOff>38100</xdr:colOff>
      <xdr:row>39</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07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12082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E00-00004E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E00-00004F00000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91457</xdr:rowOff>
    </xdr:from>
    <xdr:ext cx="405111" cy="259045"/>
    <xdr:sp macro="" textlink="">
      <xdr:nvSpPr>
        <xdr:cNvPr id="80" name="n_4mainValue【道路】&#10;有形固定資産減価償却率">
          <a:extLst>
            <a:ext uri="{FF2B5EF4-FFF2-40B4-BE49-F238E27FC236}">
              <a16:creationId xmlns:a16="http://schemas.microsoft.com/office/drawing/2014/main" id="{00000000-0008-0000-0E00-000050000000}"/>
            </a:ext>
          </a:extLst>
        </xdr:cNvPr>
        <xdr:cNvSpPr txBox="1"/>
      </xdr:nvSpPr>
      <xdr:spPr>
        <a:xfrm>
          <a:off x="927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05" name="【道路】&#10;一人当たり延長最小値テキスト">
          <a:extLst>
            <a:ext uri="{FF2B5EF4-FFF2-40B4-BE49-F238E27FC236}">
              <a16:creationId xmlns:a16="http://schemas.microsoft.com/office/drawing/2014/main" id="{00000000-0008-0000-0E00-000069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07" name="【道路】&#10;一人当たり延長最大値テキスト">
          <a:extLst>
            <a:ext uri="{FF2B5EF4-FFF2-40B4-BE49-F238E27FC236}">
              <a16:creationId xmlns:a16="http://schemas.microsoft.com/office/drawing/2014/main" id="{00000000-0008-0000-0E00-00006B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09" name="【道路】&#10;一人当たり延長平均値テキスト">
          <a:extLst>
            <a:ext uri="{FF2B5EF4-FFF2-40B4-BE49-F238E27FC236}">
              <a16:creationId xmlns:a16="http://schemas.microsoft.com/office/drawing/2014/main" id="{00000000-0008-0000-0E00-00006D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61767</xdr:rowOff>
    </xdr:from>
    <xdr:to>
      <xdr:col>55</xdr:col>
      <xdr:colOff>50800</xdr:colOff>
      <xdr:row>39</xdr:row>
      <xdr:rowOff>163367</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67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40194</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7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76149</xdr:rowOff>
    </xdr:from>
    <xdr:to>
      <xdr:col>36</xdr:col>
      <xdr:colOff>165100</xdr:colOff>
      <xdr:row>40</xdr:row>
      <xdr:rowOff>6299</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69215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55192</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25" name="n_3aveValue【道路】&#10;一人当たり延長">
          <a:extLst>
            <a:ext uri="{FF2B5EF4-FFF2-40B4-BE49-F238E27FC236}">
              <a16:creationId xmlns:a16="http://schemas.microsoft.com/office/drawing/2014/main" id="{00000000-0008-0000-0E00-00007D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26" name="n_4aveValue【道路】&#10;一人当たり延長">
          <a:extLst>
            <a:ext uri="{FF2B5EF4-FFF2-40B4-BE49-F238E27FC236}">
              <a16:creationId xmlns:a16="http://schemas.microsoft.com/office/drawing/2014/main" id="{00000000-0008-0000-0E00-00007E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168876</xdr:rowOff>
    </xdr:from>
    <xdr:ext cx="534377" cy="259045"/>
    <xdr:sp macro="" textlink="">
      <xdr:nvSpPr>
        <xdr:cNvPr id="127" name="n_4mainValue【道路】&#10;一人当たり延長">
          <a:extLst>
            <a:ext uri="{FF2B5EF4-FFF2-40B4-BE49-F238E27FC236}">
              <a16:creationId xmlns:a16="http://schemas.microsoft.com/office/drawing/2014/main" id="{00000000-0008-0000-0E00-00007F000000}"/>
            </a:ext>
          </a:extLst>
        </xdr:cNvPr>
        <xdr:cNvSpPr txBox="1"/>
      </xdr:nvSpPr>
      <xdr:spPr>
        <a:xfrm>
          <a:off x="6705111" y="68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133713</xdr:rowOff>
    </xdr:from>
    <xdr:to>
      <xdr:col>6</xdr:col>
      <xdr:colOff>38100</xdr:colOff>
      <xdr:row>61</xdr:row>
      <xdr:rowOff>63863</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5" name="n_4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76" name="n_4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152235</xdr:rowOff>
    </xdr:from>
    <xdr:to>
      <xdr:col>55</xdr:col>
      <xdr:colOff>50800</xdr:colOff>
      <xdr:row>64</xdr:row>
      <xdr:rowOff>82385</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10426700" y="10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67162</xdr:rowOff>
    </xdr:from>
    <xdr:ext cx="534377" cy="259045"/>
    <xdr:sp macro="" textlink="">
      <xdr:nvSpPr>
        <xdr:cNvPr id="217" name="【橋りょう・トンネル】&#10;一人当たり有形固定資産（償却資産）額該当値テキスト">
          <a:extLst>
            <a:ext uri="{FF2B5EF4-FFF2-40B4-BE49-F238E27FC236}">
              <a16:creationId xmlns:a16="http://schemas.microsoft.com/office/drawing/2014/main" id="{00000000-0008-0000-0E00-0000D9000000}"/>
            </a:ext>
          </a:extLst>
        </xdr:cNvPr>
        <xdr:cNvSpPr txBox="1"/>
      </xdr:nvSpPr>
      <xdr:spPr>
        <a:xfrm>
          <a:off x="10515600" y="10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166029</xdr:rowOff>
    </xdr:from>
    <xdr:to>
      <xdr:col>36</xdr:col>
      <xdr:colOff>165100</xdr:colOff>
      <xdr:row>64</xdr:row>
      <xdr:rowOff>96179</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6921500" y="109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171300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21" name="n_3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22" name="n_4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87306</xdr:rowOff>
    </xdr:from>
    <xdr:ext cx="534377" cy="259045"/>
    <xdr:sp macro="" textlink="">
      <xdr:nvSpPr>
        <xdr:cNvPr id="223" name="n_4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6705111" y="110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xdr:rowOff>
    </xdr:from>
    <xdr:to>
      <xdr:col>24</xdr:col>
      <xdr:colOff>114300</xdr:colOff>
      <xdr:row>79</xdr:row>
      <xdr:rowOff>106045</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4584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27322</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00000000-0008-0000-0E00-000009010000}"/>
            </a:ext>
          </a:extLst>
        </xdr:cNvPr>
        <xdr:cNvSpPr txBox="1"/>
      </xdr:nvSpPr>
      <xdr:spPr>
        <a:xfrm>
          <a:off x="4673600"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19686</xdr:rowOff>
    </xdr:from>
    <xdr:to>
      <xdr:col>6</xdr:col>
      <xdr:colOff>38100</xdr:colOff>
      <xdr:row>78</xdr:row>
      <xdr:rowOff>121286</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1079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99713</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69" name="n_3aveValue【公営住宅】&#10;有形固定資産減価償却率">
          <a:extLst>
            <a:ext uri="{FF2B5EF4-FFF2-40B4-BE49-F238E27FC236}">
              <a16:creationId xmlns:a16="http://schemas.microsoft.com/office/drawing/2014/main" id="{00000000-0008-0000-0E00-00000D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270" name="n_4aveValue【公営住宅】&#10;有形固定資産減価償却率">
          <a:extLst>
            <a:ext uri="{FF2B5EF4-FFF2-40B4-BE49-F238E27FC236}">
              <a16:creationId xmlns:a16="http://schemas.microsoft.com/office/drawing/2014/main" id="{00000000-0008-0000-0E00-00000E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137813</xdr:rowOff>
    </xdr:from>
    <xdr:ext cx="405111" cy="259045"/>
    <xdr:sp macro="" textlink="">
      <xdr:nvSpPr>
        <xdr:cNvPr id="271" name="n_4mainValue【公営住宅】&#10;有形固定資産減価償却率">
          <a:extLst>
            <a:ext uri="{FF2B5EF4-FFF2-40B4-BE49-F238E27FC236}">
              <a16:creationId xmlns:a16="http://schemas.microsoft.com/office/drawing/2014/main" id="{00000000-0008-0000-0E00-00000F010000}"/>
            </a:ext>
          </a:extLst>
        </xdr:cNvPr>
        <xdr:cNvSpPr txBox="1"/>
      </xdr:nvSpPr>
      <xdr:spPr>
        <a:xfrm>
          <a:off x="927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E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E00-000026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E00-000028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E00-00002A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13818</xdr:rowOff>
    </xdr:from>
    <xdr:to>
      <xdr:col>55</xdr:col>
      <xdr:colOff>50800</xdr:colOff>
      <xdr:row>85</xdr:row>
      <xdr:rowOff>115418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100195</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5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18390</xdr:rowOff>
    </xdr:from>
    <xdr:to>
      <xdr:col>36</xdr:col>
      <xdr:colOff>165100</xdr:colOff>
      <xdr:row>85</xdr:row>
      <xdr:rowOff>119990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69215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88968</xdr:rowOff>
    </xdr:from>
    <xdr:ext cx="469744" cy="259045"/>
    <xdr:sp macro="" textlink="">
      <xdr:nvSpPr>
        <xdr:cNvPr id="312" name="n_1aveValue【公営住宅】&#10;一人当たり面積">
          <a:extLst>
            <a:ext uri="{FF2B5EF4-FFF2-40B4-BE49-F238E27FC236}">
              <a16:creationId xmlns:a16="http://schemas.microsoft.com/office/drawing/2014/main" id="{00000000-0008-0000-0E00-000038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13" name="n_2aveValue【公営住宅】&#10;一人当たり面積">
          <a:extLst>
            <a:ext uri="{FF2B5EF4-FFF2-40B4-BE49-F238E27FC236}">
              <a16:creationId xmlns:a16="http://schemas.microsoft.com/office/drawing/2014/main" id="{00000000-0008-0000-0E00-000039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14" name="n_3aveValue【公営住宅】&#10;一人当たり面積">
          <a:extLst>
            <a:ext uri="{FF2B5EF4-FFF2-40B4-BE49-F238E27FC236}">
              <a16:creationId xmlns:a16="http://schemas.microsoft.com/office/drawing/2014/main" id="{00000000-0008-0000-0E00-00003A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15" name="n_4aveValue【公営住宅】&#10;一人当たり面積">
          <a:extLst>
            <a:ext uri="{FF2B5EF4-FFF2-40B4-BE49-F238E27FC236}">
              <a16:creationId xmlns:a16="http://schemas.microsoft.com/office/drawing/2014/main" id="{00000000-0008-0000-0E00-00003B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111117</xdr:rowOff>
    </xdr:from>
    <xdr:ext cx="469744" cy="259045"/>
    <xdr:sp macro="" textlink="">
      <xdr:nvSpPr>
        <xdr:cNvPr id="316" name="n_4mainValue【公営住宅】&#10;一人当たり面積">
          <a:extLst>
            <a:ext uri="{FF2B5EF4-FFF2-40B4-BE49-F238E27FC236}">
              <a16:creationId xmlns:a16="http://schemas.microsoft.com/office/drawing/2014/main" id="{00000000-0008-0000-0E00-00003C010000}"/>
            </a:ext>
          </a:extLst>
        </xdr:cNvPr>
        <xdr:cNvSpPr txBox="1"/>
      </xdr:nvSpPr>
      <xdr:spPr>
        <a:xfrm>
          <a:off x="6737427" y="146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8" name="【認定こども園・幼稚園・保育所】&#10;有形固定資産減価償却率最小値テキスト">
          <a:extLst>
            <a:ext uri="{FF2B5EF4-FFF2-40B4-BE49-F238E27FC236}">
              <a16:creationId xmlns:a16="http://schemas.microsoft.com/office/drawing/2014/main" id="{00000000-0008-0000-0E00-00006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60" name="【認定こども園・幼稚園・保育所】&#10;有形固定資産減価償却率最大値テキスト">
          <a:extLst>
            <a:ext uri="{FF2B5EF4-FFF2-40B4-BE49-F238E27FC236}">
              <a16:creationId xmlns:a16="http://schemas.microsoft.com/office/drawing/2014/main" id="{00000000-0008-0000-0E00-000068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00000000-0008-0000-0E00-00006A010000}"/>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00000000-0008-0000-0E00-000076010000}"/>
            </a:ext>
          </a:extLst>
        </xdr:cNvPr>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128270</xdr:rowOff>
    </xdr:from>
    <xdr:to>
      <xdr:col>67</xdr:col>
      <xdr:colOff>101600</xdr:colOff>
      <xdr:row>35</xdr:row>
      <xdr:rowOff>58420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276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170197</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00000000-0008-0000-0E00-000078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378" name="n_3aveValue【認定こども園・幼稚園・保育所】&#10;有形固定資産減価償却率">
          <a:extLst>
            <a:ext uri="{FF2B5EF4-FFF2-40B4-BE49-F238E27FC236}">
              <a16:creationId xmlns:a16="http://schemas.microsoft.com/office/drawing/2014/main" id="{00000000-0008-0000-0E00-00007A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379" name="n_4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74947</xdr:rowOff>
    </xdr:from>
    <xdr:ext cx="405111" cy="259045"/>
    <xdr:sp macro="" textlink="">
      <xdr:nvSpPr>
        <xdr:cNvPr id="380" name="n_4main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2611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a:extLst>
            <a:ext uri="{FF2B5EF4-FFF2-40B4-BE49-F238E27FC236}">
              <a16:creationId xmlns:a16="http://schemas.microsoft.com/office/drawing/2014/main" id="{00000000-0008-0000-0E00-00009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5" name="【認定こども園・幼稚園・保育所】&#10;一人当たり面積最小値テキスト">
          <a:extLst>
            <a:ext uri="{FF2B5EF4-FFF2-40B4-BE49-F238E27FC236}">
              <a16:creationId xmlns:a16="http://schemas.microsoft.com/office/drawing/2014/main" id="{00000000-0008-0000-0E00-000095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07" name="【認定こども園・幼稚園・保育所】&#10;一人当たり面積最大値テキスト">
          <a:extLst>
            <a:ext uri="{FF2B5EF4-FFF2-40B4-BE49-F238E27FC236}">
              <a16:creationId xmlns:a16="http://schemas.microsoft.com/office/drawing/2014/main" id="{00000000-0008-0000-0E00-000097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09" name="【認定こども園・幼稚園・保育所】&#10;一人当たり面積平均値テキスト">
          <a:extLst>
            <a:ext uri="{FF2B5EF4-FFF2-40B4-BE49-F238E27FC236}">
              <a16:creationId xmlns:a16="http://schemas.microsoft.com/office/drawing/2014/main" id="{00000000-0008-0000-0E00-000099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00000000-0008-0000-0E00-0000A5010000}"/>
            </a:ext>
          </a:extLst>
        </xdr:cNvPr>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124460</xdr:rowOff>
    </xdr:from>
    <xdr:to>
      <xdr:col>98</xdr:col>
      <xdr:colOff>38100</xdr:colOff>
      <xdr:row>40</xdr:row>
      <xdr:rowOff>54610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8605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31132</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00000000-0008-0000-0E00-0000A7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25" name="n_3ave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26" name="n_4ave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45737</xdr:rowOff>
    </xdr:from>
    <xdr:ext cx="469744" cy="259045"/>
    <xdr:sp macro="" textlink="">
      <xdr:nvSpPr>
        <xdr:cNvPr id="427" name="n_4main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184214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00000000-0008-0000-0E00-0000C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00000000-0008-0000-0E00-0000C601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00000000-0008-0000-0E00-0000C801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00000000-0008-0000-0E00-0000CA01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66766</xdr:rowOff>
    </xdr:from>
    <xdr:to>
      <xdr:col>85</xdr:col>
      <xdr:colOff>177800</xdr:colOff>
      <xdr:row>61</xdr:row>
      <xdr:rowOff>168366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45193</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30843</xdr:rowOff>
    </xdr:from>
    <xdr:to>
      <xdr:col>67</xdr:col>
      <xdr:colOff>101600</xdr:colOff>
      <xdr:row>61</xdr:row>
      <xdr:rowOff>132443</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276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59162</xdr:rowOff>
    </xdr:from>
    <xdr:ext cx="405111" cy="259045"/>
    <xdr:sp macro="" textlink="">
      <xdr:nvSpPr>
        <xdr:cNvPr id="472" name="n_1aveValue【学校施設】&#10;有形固定資産減価償却率">
          <a:extLst>
            <a:ext uri="{FF2B5EF4-FFF2-40B4-BE49-F238E27FC236}">
              <a16:creationId xmlns:a16="http://schemas.microsoft.com/office/drawing/2014/main" id="{00000000-0008-0000-0E00-0000D801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73" name="n_2aveValue【学校施設】&#10;有形固定資産減価償却率">
          <a:extLst>
            <a:ext uri="{FF2B5EF4-FFF2-40B4-BE49-F238E27FC236}">
              <a16:creationId xmlns:a16="http://schemas.microsoft.com/office/drawing/2014/main" id="{00000000-0008-0000-0E00-0000D901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74" name="n_3aveValue【学校施設】&#10;有形固定資産減価償却率">
          <a:extLst>
            <a:ext uri="{FF2B5EF4-FFF2-40B4-BE49-F238E27FC236}">
              <a16:creationId xmlns:a16="http://schemas.microsoft.com/office/drawing/2014/main" id="{00000000-0008-0000-0E00-0000DA01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475" name="n_4aveValue【学校施設】&#10;有形固定資産減価償却率">
          <a:extLst>
            <a:ext uri="{FF2B5EF4-FFF2-40B4-BE49-F238E27FC236}">
              <a16:creationId xmlns:a16="http://schemas.microsoft.com/office/drawing/2014/main" id="{00000000-0008-0000-0E00-0000DB01000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476" name="n_4mainValue【学校施設】&#10;有形固定資産減価償却率">
          <a:extLst>
            <a:ext uri="{FF2B5EF4-FFF2-40B4-BE49-F238E27FC236}">
              <a16:creationId xmlns:a16="http://schemas.microsoft.com/office/drawing/2014/main" id="{00000000-0008-0000-0E00-0000DC010000}"/>
            </a:ext>
          </a:extLst>
        </xdr:cNvPr>
        <xdr:cNvSpPr txBox="1"/>
      </xdr:nvSpPr>
      <xdr:spPr>
        <a:xfrm>
          <a:off x="12611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a:extLst>
            <a:ext uri="{FF2B5EF4-FFF2-40B4-BE49-F238E27FC236}">
              <a16:creationId xmlns:a16="http://schemas.microsoft.com/office/drawing/2014/main" id="{00000000-0008-0000-0E00-0000F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02" name="【学校施設】&#10;一人当たり面積最小値テキスト">
          <a:extLst>
            <a:ext uri="{FF2B5EF4-FFF2-40B4-BE49-F238E27FC236}">
              <a16:creationId xmlns:a16="http://schemas.microsoft.com/office/drawing/2014/main" id="{00000000-0008-0000-0E00-0000F601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04" name="【学校施設】&#10;一人当たり面積最大値テキスト">
          <a:extLst>
            <a:ext uri="{FF2B5EF4-FFF2-40B4-BE49-F238E27FC236}">
              <a16:creationId xmlns:a16="http://schemas.microsoft.com/office/drawing/2014/main" id="{00000000-0008-0000-0E00-0000F801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06" name="【学校施設】&#10;一人当たり面積平均値テキスト">
          <a:extLst>
            <a:ext uri="{FF2B5EF4-FFF2-40B4-BE49-F238E27FC236}">
              <a16:creationId xmlns:a16="http://schemas.microsoft.com/office/drawing/2014/main" id="{00000000-0008-0000-0E00-0000FA010000}"/>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122555</xdr:rowOff>
    </xdr:from>
    <xdr:to>
      <xdr:col>116</xdr:col>
      <xdr:colOff>114300</xdr:colOff>
      <xdr:row>63</xdr:row>
      <xdr:rowOff>52705</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2110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100982</xdr:rowOff>
    </xdr:from>
    <xdr:ext cx="469744" cy="259045"/>
    <xdr:sp macro="" textlink="">
      <xdr:nvSpPr>
        <xdr:cNvPr id="518" name="【学校施設】&#10;一人当たり面積該当値テキスト">
          <a:extLst>
            <a:ext uri="{FF2B5EF4-FFF2-40B4-BE49-F238E27FC236}">
              <a16:creationId xmlns:a16="http://schemas.microsoft.com/office/drawing/2014/main" id="{00000000-0008-0000-0E00-000006020000}"/>
            </a:ext>
          </a:extLst>
        </xdr:cNvPr>
        <xdr:cNvSpPr txBox="1"/>
      </xdr:nvSpPr>
      <xdr:spPr>
        <a:xfrm>
          <a:off x="2219960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2921</xdr:rowOff>
    </xdr:from>
    <xdr:to>
      <xdr:col>98</xdr:col>
      <xdr:colOff>38100</xdr:colOff>
      <xdr:row>63</xdr:row>
      <xdr:rowOff>104521</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8605500" y="108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166768</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95648</xdr:rowOff>
    </xdr:from>
    <xdr:ext cx="469744" cy="259045"/>
    <xdr:sp macro="" textlink="">
      <xdr:nvSpPr>
        <xdr:cNvPr id="524" name="n_4mainValue【学校施設】&#10;一人当たり面積">
          <a:extLst>
            <a:ext uri="{FF2B5EF4-FFF2-40B4-BE49-F238E27FC236}">
              <a16:creationId xmlns:a16="http://schemas.microsoft.com/office/drawing/2014/main" id="{00000000-0008-0000-0E00-00000C020000}"/>
            </a:ext>
          </a:extLst>
        </xdr:cNvPr>
        <xdr:cNvSpPr txBox="1"/>
      </xdr:nvSpPr>
      <xdr:spPr>
        <a:xfrm>
          <a:off x="18421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E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児童館】&#10;有形固定資産減価償却率最小値テキスト">
          <a:extLst>
            <a:ext uri="{FF2B5EF4-FFF2-40B4-BE49-F238E27FC236}">
              <a16:creationId xmlns:a16="http://schemas.microsoft.com/office/drawing/2014/main" id="{00000000-0008-0000-0E00-00002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552" name="【児童館】&#10;有形固定資産減価償却率最大値テキスト">
          <a:extLst>
            <a:ext uri="{FF2B5EF4-FFF2-40B4-BE49-F238E27FC236}">
              <a16:creationId xmlns:a16="http://schemas.microsoft.com/office/drawing/2014/main" id="{00000000-0008-0000-0E00-000028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554" name="【児童館】&#10;有形固定資産減価償却率平均値テキスト">
          <a:extLst>
            <a:ext uri="{FF2B5EF4-FFF2-40B4-BE49-F238E27FC236}">
              <a16:creationId xmlns:a16="http://schemas.microsoft.com/office/drawing/2014/main" id="{00000000-0008-0000-0E00-00002A020000}"/>
            </a:ext>
          </a:extLst>
        </xdr:cNvPr>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145414</xdr:rowOff>
    </xdr:from>
    <xdr:to>
      <xdr:col>85</xdr:col>
      <xdr:colOff>177800</xdr:colOff>
      <xdr:row>86</xdr:row>
      <xdr:rowOff>75564</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6268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60341</xdr:rowOff>
    </xdr:from>
    <xdr:ext cx="405111" cy="259045"/>
    <xdr:sp macro="" textlink="">
      <xdr:nvSpPr>
        <xdr:cNvPr id="566" name="【児童館】&#10;有形固定資産減価償却率該当値テキスト">
          <a:extLst>
            <a:ext uri="{FF2B5EF4-FFF2-40B4-BE49-F238E27FC236}">
              <a16:creationId xmlns:a16="http://schemas.microsoft.com/office/drawing/2014/main" id="{00000000-0008-0000-0E00-000036020000}"/>
            </a:ext>
          </a:extLst>
        </xdr:cNvPr>
        <xdr:cNvSpPr txBox="1"/>
      </xdr:nvSpPr>
      <xdr:spPr>
        <a:xfrm>
          <a:off x="16357600" y="1463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40657</xdr:rowOff>
    </xdr:from>
    <xdr:ext cx="405111" cy="259045"/>
    <xdr:sp macro="" textlink="">
      <xdr:nvSpPr>
        <xdr:cNvPr id="567" name="n_1aveValue【児童館】&#10;有形固定資産減価償却率">
          <a:extLst>
            <a:ext uri="{FF2B5EF4-FFF2-40B4-BE49-F238E27FC236}">
              <a16:creationId xmlns:a16="http://schemas.microsoft.com/office/drawing/2014/main" id="{00000000-0008-0000-0E00-000037020000}"/>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568" name="n_2aveValue【児童館】&#10;有形固定資産減価償却率">
          <a:extLst>
            <a:ext uri="{FF2B5EF4-FFF2-40B4-BE49-F238E27FC236}">
              <a16:creationId xmlns:a16="http://schemas.microsoft.com/office/drawing/2014/main" id="{00000000-0008-0000-0E00-000038020000}"/>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69" name="n_3aveValue【児童館】&#10;有形固定資産減価償却率">
          <a:extLst>
            <a:ext uri="{FF2B5EF4-FFF2-40B4-BE49-F238E27FC236}">
              <a16:creationId xmlns:a16="http://schemas.microsoft.com/office/drawing/2014/main" id="{00000000-0008-0000-0E00-000039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570" name="n_4aveValue【児童館】&#10;有形固定資産減価償却率">
          <a:extLst>
            <a:ext uri="{FF2B5EF4-FFF2-40B4-BE49-F238E27FC236}">
              <a16:creationId xmlns:a16="http://schemas.microsoft.com/office/drawing/2014/main" id="{00000000-0008-0000-0E00-00003A02000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a:extLst>
            <a:ext uri="{FF2B5EF4-FFF2-40B4-BE49-F238E27FC236}">
              <a16:creationId xmlns:a16="http://schemas.microsoft.com/office/drawing/2014/main" id="{00000000-0008-0000-0E00-00005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5" name="【児童館】&#10;一人当たり面積最小値テキスト">
          <a:extLst>
            <a:ext uri="{FF2B5EF4-FFF2-40B4-BE49-F238E27FC236}">
              <a16:creationId xmlns:a16="http://schemas.microsoft.com/office/drawing/2014/main" id="{00000000-0008-0000-0E00-000053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7" name="【児童館】&#10;一人当たり面積最大値テキスト">
          <a:extLst>
            <a:ext uri="{FF2B5EF4-FFF2-40B4-BE49-F238E27FC236}">
              <a16:creationId xmlns:a16="http://schemas.microsoft.com/office/drawing/2014/main" id="{00000000-0008-0000-0E00-000055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599" name="【児童館】&#10;一人当たり面積平均値テキスト">
          <a:extLst>
            <a:ext uri="{FF2B5EF4-FFF2-40B4-BE49-F238E27FC236}">
              <a16:creationId xmlns:a16="http://schemas.microsoft.com/office/drawing/2014/main" id="{00000000-0008-0000-0E00-00005702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132097</xdr:rowOff>
    </xdr:from>
    <xdr:ext cx="469744" cy="259045"/>
    <xdr:sp macro="" textlink="">
      <xdr:nvSpPr>
        <xdr:cNvPr id="611" name="【児童館】&#10;一人当たり面積該当値テキスト">
          <a:extLst>
            <a:ext uri="{FF2B5EF4-FFF2-40B4-BE49-F238E27FC236}">
              <a16:creationId xmlns:a16="http://schemas.microsoft.com/office/drawing/2014/main" id="{00000000-0008-0000-0E00-000063020000}"/>
            </a:ext>
          </a:extLst>
        </xdr:cNvPr>
        <xdr:cNvSpPr txBox="1"/>
      </xdr:nvSpPr>
      <xdr:spPr>
        <a:xfrm>
          <a:off x="22199600"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612" name="n_1aveValue【児童館】&#10;一人当たり面積">
          <a:extLst>
            <a:ext uri="{FF2B5EF4-FFF2-40B4-BE49-F238E27FC236}">
              <a16:creationId xmlns:a16="http://schemas.microsoft.com/office/drawing/2014/main" id="{00000000-0008-0000-0E00-000064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613" name="n_2aveValue【児童館】&#10;一人当たり面積">
          <a:extLst>
            <a:ext uri="{FF2B5EF4-FFF2-40B4-BE49-F238E27FC236}">
              <a16:creationId xmlns:a16="http://schemas.microsoft.com/office/drawing/2014/main" id="{00000000-0008-0000-0E00-000065020000}"/>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614" name="n_3aveValue【児童館】&#10;一人当たり面積">
          <a:extLst>
            <a:ext uri="{FF2B5EF4-FFF2-40B4-BE49-F238E27FC236}">
              <a16:creationId xmlns:a16="http://schemas.microsoft.com/office/drawing/2014/main" id="{00000000-0008-0000-0E00-000066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15" name="n_4aveValue【児童館】&#10;一人当たり面積">
          <a:extLst>
            <a:ext uri="{FF2B5EF4-FFF2-40B4-BE49-F238E27FC236}">
              <a16:creationId xmlns:a16="http://schemas.microsoft.com/office/drawing/2014/main" id="{00000000-0008-0000-0E00-000067020000}"/>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00000000-0008-0000-0E00-00008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44" name="【公民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46" name="【公民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658" name="【公民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107043</xdr:rowOff>
    </xdr:from>
    <xdr:to>
      <xdr:col>67</xdr:col>
      <xdr:colOff>101600</xdr:colOff>
      <xdr:row>107</xdr:row>
      <xdr:rowOff>37193</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73314</xdr:rowOff>
    </xdr:from>
    <xdr:ext cx="405111" cy="259045"/>
    <xdr:sp macro="" textlink="">
      <xdr:nvSpPr>
        <xdr:cNvPr id="660" name="n_1aveValue【公民館】&#10;有形固定資産減価償却率">
          <a:extLst>
            <a:ext uri="{FF2B5EF4-FFF2-40B4-BE49-F238E27FC236}">
              <a16:creationId xmlns:a16="http://schemas.microsoft.com/office/drawing/2014/main" id="{00000000-0008-0000-0E00-000094020000}"/>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61" name="n_2aveValue【公民館】&#10;有形固定資産減価償却率">
          <a:extLst>
            <a:ext uri="{FF2B5EF4-FFF2-40B4-BE49-F238E27FC236}">
              <a16:creationId xmlns:a16="http://schemas.microsoft.com/office/drawing/2014/main" id="{00000000-0008-0000-0E00-000095020000}"/>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62" name="n_3aveValue【公民館】&#10;有形固定資産減価償却率">
          <a:extLst>
            <a:ext uri="{FF2B5EF4-FFF2-40B4-BE49-F238E27FC236}">
              <a16:creationId xmlns:a16="http://schemas.microsoft.com/office/drawing/2014/main" id="{00000000-0008-0000-0E00-00009602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63" name="n_4aveValue【公民館】&#10;有形固定資産減価償却率">
          <a:extLst>
            <a:ext uri="{FF2B5EF4-FFF2-40B4-BE49-F238E27FC236}">
              <a16:creationId xmlns:a16="http://schemas.microsoft.com/office/drawing/2014/main" id="{00000000-0008-0000-0E00-00009702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664" name="n_4mainValue【公民館】&#10;有形固定資産減価償却率">
          <a:extLst>
            <a:ext uri="{FF2B5EF4-FFF2-40B4-BE49-F238E27FC236}">
              <a16:creationId xmlns:a16="http://schemas.microsoft.com/office/drawing/2014/main" id="{00000000-0008-0000-0E00-000098020000}"/>
            </a:ext>
          </a:extLst>
        </xdr:cNvPr>
        <xdr:cNvSpPr txBox="1"/>
      </xdr:nvSpPr>
      <xdr:spPr>
        <a:xfrm>
          <a:off x="12611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E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E00-0000B3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E00-0000B502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E00-0000B7020000}"/>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153307</xdr:rowOff>
    </xdr:from>
    <xdr:to>
      <xdr:col>116</xdr:col>
      <xdr:colOff>114300</xdr:colOff>
      <xdr:row>108</xdr:row>
      <xdr:rowOff>83457</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131734</xdr:rowOff>
    </xdr:from>
    <xdr:ext cx="469744" cy="259045"/>
    <xdr:sp macro="" textlink="">
      <xdr:nvSpPr>
        <xdr:cNvPr id="707" name="【公民館】&#10;一人当たり面積該当値テキスト">
          <a:extLst>
            <a:ext uri="{FF2B5EF4-FFF2-40B4-BE49-F238E27FC236}">
              <a16:creationId xmlns:a16="http://schemas.microsoft.com/office/drawing/2014/main" id="{00000000-0008-0000-0E00-0000C3020000}"/>
            </a:ext>
          </a:extLst>
        </xdr:cNvPr>
        <xdr:cNvSpPr txBox="1"/>
      </xdr:nvSpPr>
      <xdr:spPr>
        <a:xfrm>
          <a:off x="22199600"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158750</xdr:rowOff>
    </xdr:from>
    <xdr:to>
      <xdr:col>98</xdr:col>
      <xdr:colOff>38100</xdr:colOff>
      <xdr:row>108</xdr:row>
      <xdr:rowOff>88900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127743</xdr:rowOff>
    </xdr:from>
    <xdr:ext cx="469744" cy="259045"/>
    <xdr:sp macro="" textlink="">
      <xdr:nvSpPr>
        <xdr:cNvPr id="709" name="n_1aveValue【公民館】&#10;一人当たり面積">
          <a:extLst>
            <a:ext uri="{FF2B5EF4-FFF2-40B4-BE49-F238E27FC236}">
              <a16:creationId xmlns:a16="http://schemas.microsoft.com/office/drawing/2014/main" id="{00000000-0008-0000-0E00-0000C5020000}"/>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10" name="n_2aveValue【公民館】&#10;一人当たり面積">
          <a:extLst>
            <a:ext uri="{FF2B5EF4-FFF2-40B4-BE49-F238E27FC236}">
              <a16:creationId xmlns:a16="http://schemas.microsoft.com/office/drawing/2014/main" id="{00000000-0008-0000-0E00-0000C602000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11" name="n_3aveValue【公民館】&#10;一人当たり面積">
          <a:extLst>
            <a:ext uri="{FF2B5EF4-FFF2-40B4-BE49-F238E27FC236}">
              <a16:creationId xmlns:a16="http://schemas.microsoft.com/office/drawing/2014/main" id="{00000000-0008-0000-0E00-0000C7020000}"/>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12" name="n_4aveValue【公民館】&#10;一人当たり面積">
          <a:extLst>
            <a:ext uri="{FF2B5EF4-FFF2-40B4-BE49-F238E27FC236}">
              <a16:creationId xmlns:a16="http://schemas.microsoft.com/office/drawing/2014/main" id="{00000000-0008-0000-0E00-0000C8020000}"/>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713" name="n_4mainValue【公民館】&#10;一人当たり面積">
          <a:extLst>
            <a:ext uri="{FF2B5EF4-FFF2-40B4-BE49-F238E27FC236}">
              <a16:creationId xmlns:a16="http://schemas.microsoft.com/office/drawing/2014/main" id="{00000000-0008-0000-0E00-0000C9020000}"/>
            </a:ext>
          </a:extLst>
        </xdr:cNvPr>
        <xdr:cNvSpPr txBox="1"/>
      </xdr:nvSpPr>
      <xdr:spPr>
        <a:xfrm>
          <a:off x="18421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児童館・公民館において、類似団体平均よりも減価償却率が高くなっている。今後も引き続き公共施設等総合管理計画や個別施設計画に基づき、適切な維持管理・更新、最適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30299</xdr:rowOff>
    </xdr:from>
    <xdr:to>
      <xdr:col>6</xdr:col>
      <xdr:colOff>38100</xdr:colOff>
      <xdr:row>38</xdr:row>
      <xdr:rowOff>131899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86377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F00-00005000000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1" name="n_4mainValue【図書館】&#10;有形固定資産減価償却率">
          <a:extLst>
            <a:ext uri="{FF2B5EF4-FFF2-40B4-BE49-F238E27FC236}">
              <a16:creationId xmlns:a16="http://schemas.microsoft.com/office/drawing/2014/main" id="{00000000-0008-0000-0F00-000051000000}"/>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20828</xdr:rowOff>
    </xdr:from>
    <xdr:to>
      <xdr:col>36</xdr:col>
      <xdr:colOff>165100</xdr:colOff>
      <xdr:row>40</xdr:row>
      <xdr:rowOff>122428</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6921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20" name="n_1aveValue【図書館】&#10;一人当たり面積">
          <a:extLst>
            <a:ext uri="{FF2B5EF4-FFF2-40B4-BE49-F238E27FC236}">
              <a16:creationId xmlns:a16="http://schemas.microsoft.com/office/drawing/2014/main" id="{00000000-0008-0000-0F00-000078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2" name="n_3aveValue【図書館】&#10;一人当たり面積">
          <a:extLst>
            <a:ext uri="{FF2B5EF4-FFF2-40B4-BE49-F238E27FC236}">
              <a16:creationId xmlns:a16="http://schemas.microsoft.com/office/drawing/2014/main" id="{00000000-0008-0000-0F00-00007A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23" name="n_4aveValue【図書館】&#10;一人当たり面積">
          <a:extLst>
            <a:ext uri="{FF2B5EF4-FFF2-40B4-BE49-F238E27FC236}">
              <a16:creationId xmlns:a16="http://schemas.microsoft.com/office/drawing/2014/main" id="{00000000-0008-0000-0F00-00007B00000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113555</xdr:rowOff>
    </xdr:from>
    <xdr:ext cx="469744" cy="259045"/>
    <xdr:sp macro="" textlink="">
      <xdr:nvSpPr>
        <xdr:cNvPr id="124" name="n_4mainValue【図書館】&#10;一人当たり面積">
          <a:extLst>
            <a:ext uri="{FF2B5EF4-FFF2-40B4-BE49-F238E27FC236}">
              <a16:creationId xmlns:a16="http://schemas.microsoft.com/office/drawing/2014/main" id="{00000000-0008-0000-0F00-00007C000000}"/>
            </a:ext>
          </a:extLst>
        </xdr:cNvPr>
        <xdr:cNvSpPr txBox="1"/>
      </xdr:nvSpPr>
      <xdr:spPr>
        <a:xfrm>
          <a:off x="6737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0" name="【体育館・プール】&#10;有形固定資産減価償却率最小値テキスト">
          <a:extLst>
            <a:ext uri="{FF2B5EF4-FFF2-40B4-BE49-F238E27FC236}">
              <a16:creationId xmlns:a16="http://schemas.microsoft.com/office/drawing/2014/main" id="{00000000-0008-0000-0F00-00009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00000000-0008-0000-0F00-000098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00000000-0008-0000-0F00-00009A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6350</xdr:rowOff>
    </xdr:from>
    <xdr:to>
      <xdr:col>6</xdr:col>
      <xdr:colOff>38100</xdr:colOff>
      <xdr:row>59</xdr:row>
      <xdr:rowOff>107950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107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168" name="n_1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69" name="n_2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70" name="n_3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71" name="n_4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172" name="n_4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00000000-0008-0000-0F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95" name="【体育館・プール】&#10;一人当たり面積最小値テキスト">
          <a:extLst>
            <a:ext uri="{FF2B5EF4-FFF2-40B4-BE49-F238E27FC236}">
              <a16:creationId xmlns:a16="http://schemas.microsoft.com/office/drawing/2014/main" id="{00000000-0008-0000-0F00-0000C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97" name="【体育館・プール】&#10;一人当たり面積最大値テキスト">
          <a:extLst>
            <a:ext uri="{FF2B5EF4-FFF2-40B4-BE49-F238E27FC236}">
              <a16:creationId xmlns:a16="http://schemas.microsoft.com/office/drawing/2014/main" id="{00000000-0008-0000-0F00-0000C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99" name="【体育館・プール】&#10;一人当たり面積平均値テキスト">
          <a:extLst>
            <a:ext uri="{FF2B5EF4-FFF2-40B4-BE49-F238E27FC236}">
              <a16:creationId xmlns:a16="http://schemas.microsoft.com/office/drawing/2014/main" id="{00000000-0008-0000-0F00-0000C7000000}"/>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108306</xdr:rowOff>
    </xdr:from>
    <xdr:to>
      <xdr:col>55</xdr:col>
      <xdr:colOff>50800</xdr:colOff>
      <xdr:row>63</xdr:row>
      <xdr:rowOff>38456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4267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23233</xdr:rowOff>
    </xdr:from>
    <xdr:ext cx="469744" cy="259045"/>
    <xdr:sp macro="" textlink="">
      <xdr:nvSpPr>
        <xdr:cNvPr id="211" name="【体育館・プール】&#10;一人当たり面積該当値テキスト">
          <a:extLst>
            <a:ext uri="{FF2B5EF4-FFF2-40B4-BE49-F238E27FC236}">
              <a16:creationId xmlns:a16="http://schemas.microsoft.com/office/drawing/2014/main" id="{00000000-0008-0000-0F00-0000D3000000}"/>
            </a:ext>
          </a:extLst>
        </xdr:cNvPr>
        <xdr:cNvSpPr txBox="1"/>
      </xdr:nvSpPr>
      <xdr:spPr>
        <a:xfrm>
          <a:off x="10515600" y="106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162713</xdr:rowOff>
    </xdr:from>
    <xdr:to>
      <xdr:col>36</xdr:col>
      <xdr:colOff>165100</xdr:colOff>
      <xdr:row>62</xdr:row>
      <xdr:rowOff>92863</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69215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14291</xdr:rowOff>
    </xdr:from>
    <xdr:ext cx="469744" cy="259045"/>
    <xdr:sp macro="" textlink="">
      <xdr:nvSpPr>
        <xdr:cNvPr id="213" name="n_1aveValue【体育館・プール】&#10;一人当たり面積">
          <a:extLst>
            <a:ext uri="{FF2B5EF4-FFF2-40B4-BE49-F238E27FC236}">
              <a16:creationId xmlns:a16="http://schemas.microsoft.com/office/drawing/2014/main" id="{00000000-0008-0000-0F00-0000D500000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14" name="n_2aveValue【体育館・プール】&#10;一人当たり面積">
          <a:extLst>
            <a:ext uri="{FF2B5EF4-FFF2-40B4-BE49-F238E27FC236}">
              <a16:creationId xmlns:a16="http://schemas.microsoft.com/office/drawing/2014/main" id="{00000000-0008-0000-0F00-0000D600000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15" name="n_3aveValue【体育館・プール】&#10;一人当たり面積">
          <a:extLst>
            <a:ext uri="{FF2B5EF4-FFF2-40B4-BE49-F238E27FC236}">
              <a16:creationId xmlns:a16="http://schemas.microsoft.com/office/drawing/2014/main" id="{00000000-0008-0000-0F00-0000D7000000}"/>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16" name="n_4aveValue【体育館・プール】&#10;一人当たり面積">
          <a:extLst>
            <a:ext uri="{FF2B5EF4-FFF2-40B4-BE49-F238E27FC236}">
              <a16:creationId xmlns:a16="http://schemas.microsoft.com/office/drawing/2014/main" id="{00000000-0008-0000-0F00-0000D8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83990</xdr:rowOff>
    </xdr:from>
    <xdr:ext cx="469744" cy="259045"/>
    <xdr:sp macro="" textlink="">
      <xdr:nvSpPr>
        <xdr:cNvPr id="217" name="n_4mainValue【体育館・プール】&#10;一人当たり面積">
          <a:extLst>
            <a:ext uri="{FF2B5EF4-FFF2-40B4-BE49-F238E27FC236}">
              <a16:creationId xmlns:a16="http://schemas.microsoft.com/office/drawing/2014/main" id="{00000000-0008-0000-0F00-0000D9000000}"/>
            </a:ext>
          </a:extLst>
        </xdr:cNvPr>
        <xdr:cNvSpPr txBox="1"/>
      </xdr:nvSpPr>
      <xdr:spPr>
        <a:xfrm>
          <a:off x="6737427" y="107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00000000-0008-0000-0F00-0000F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3" name="【福祉施設】&#10;有形固定資産減価償却率最小値テキスト">
          <a:extLst>
            <a:ext uri="{FF2B5EF4-FFF2-40B4-BE49-F238E27FC236}">
              <a16:creationId xmlns:a16="http://schemas.microsoft.com/office/drawing/2014/main" id="{00000000-0008-0000-0F00-0000F3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45" name="【福祉施設】&#10;有形固定資産減価償却率最大値テキスト">
          <a:extLst>
            <a:ext uri="{FF2B5EF4-FFF2-40B4-BE49-F238E27FC236}">
              <a16:creationId xmlns:a16="http://schemas.microsoft.com/office/drawing/2014/main" id="{00000000-0008-0000-0F00-0000F500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00000000-0008-0000-0F00-0000F7000000}"/>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59" name="【福祉施設】&#10;有形固定資産減価償却率該当値テキスト">
          <a:extLst>
            <a:ext uri="{FF2B5EF4-FFF2-40B4-BE49-F238E27FC236}">
              <a16:creationId xmlns:a16="http://schemas.microsoft.com/office/drawing/2014/main" id="{00000000-0008-0000-0F00-00000301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73025</xdr:rowOff>
    </xdr:from>
    <xdr:to>
      <xdr:col>6</xdr:col>
      <xdr:colOff>38100</xdr:colOff>
      <xdr:row>82</xdr:row>
      <xdr:rowOff>3175</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61" name="n_1aveValue【福祉施設】&#10;有形固定資産減価償却率">
          <a:extLst>
            <a:ext uri="{FF2B5EF4-FFF2-40B4-BE49-F238E27FC236}">
              <a16:creationId xmlns:a16="http://schemas.microsoft.com/office/drawing/2014/main" id="{00000000-0008-0000-0F00-000005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62" name="n_2aveValue【福祉施設】&#10;有形固定資産減価償却率">
          <a:extLst>
            <a:ext uri="{FF2B5EF4-FFF2-40B4-BE49-F238E27FC236}">
              <a16:creationId xmlns:a16="http://schemas.microsoft.com/office/drawing/2014/main" id="{00000000-0008-0000-0F00-000006010000}"/>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63" name="n_3aveValue【福祉施設】&#10;有形固定資産減価償却率">
          <a:extLst>
            <a:ext uri="{FF2B5EF4-FFF2-40B4-BE49-F238E27FC236}">
              <a16:creationId xmlns:a16="http://schemas.microsoft.com/office/drawing/2014/main" id="{00000000-0008-0000-0F00-000007010000}"/>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64" name="n_4aveValue【福祉施設】&#10;有形固定資産減価償却率">
          <a:extLst>
            <a:ext uri="{FF2B5EF4-FFF2-40B4-BE49-F238E27FC236}">
              <a16:creationId xmlns:a16="http://schemas.microsoft.com/office/drawing/2014/main" id="{00000000-0008-0000-0F00-000008010000}"/>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65" name="n_4mainValue【福祉施設】&#10;有形固定資産減価償却率">
          <a:extLst>
            <a:ext uri="{FF2B5EF4-FFF2-40B4-BE49-F238E27FC236}">
              <a16:creationId xmlns:a16="http://schemas.microsoft.com/office/drawing/2014/main" id="{00000000-0008-0000-0F00-00000901000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92" name="【福祉施設】&#10;一人当たり面積最小値テキスト">
          <a:extLst>
            <a:ext uri="{FF2B5EF4-FFF2-40B4-BE49-F238E27FC236}">
              <a16:creationId xmlns:a16="http://schemas.microsoft.com/office/drawing/2014/main" id="{00000000-0008-0000-0F00-000024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94" name="【福祉施設】&#10;一人当たり面積最大値テキスト">
          <a:extLst>
            <a:ext uri="{FF2B5EF4-FFF2-40B4-BE49-F238E27FC236}">
              <a16:creationId xmlns:a16="http://schemas.microsoft.com/office/drawing/2014/main" id="{00000000-0008-0000-0F00-00002601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296" name="【福祉施設】&#10;一人当たり面積平均値テキスト">
          <a:extLst>
            <a:ext uri="{FF2B5EF4-FFF2-40B4-BE49-F238E27FC236}">
              <a16:creationId xmlns:a16="http://schemas.microsoft.com/office/drawing/2014/main" id="{00000000-0008-0000-0F00-000028010000}"/>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426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99984</xdr:rowOff>
    </xdr:from>
    <xdr:ext cx="469744" cy="259045"/>
    <xdr:sp macro="" textlink="">
      <xdr:nvSpPr>
        <xdr:cNvPr id="308" name="【福祉施設】&#10;一人当たり面積該当値テキスト">
          <a:extLst>
            <a:ext uri="{FF2B5EF4-FFF2-40B4-BE49-F238E27FC236}">
              <a16:creationId xmlns:a16="http://schemas.microsoft.com/office/drawing/2014/main" id="{00000000-0008-0000-0F00-000034010000}"/>
            </a:ext>
          </a:extLst>
        </xdr:cNvPr>
        <xdr:cNvSpPr txBox="1"/>
      </xdr:nvSpPr>
      <xdr:spPr>
        <a:xfrm>
          <a:off x="10515600" y="143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68943</xdr:rowOff>
    </xdr:from>
    <xdr:to>
      <xdr:col>36</xdr:col>
      <xdr:colOff>165100</xdr:colOff>
      <xdr:row>85</xdr:row>
      <xdr:rowOff>170543</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6921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169108</xdr:rowOff>
    </xdr:from>
    <xdr:ext cx="469744" cy="259045"/>
    <xdr:sp macro="" textlink="">
      <xdr:nvSpPr>
        <xdr:cNvPr id="310" name="n_1aveValue【福祉施設】&#10;一人当たり面積">
          <a:extLst>
            <a:ext uri="{FF2B5EF4-FFF2-40B4-BE49-F238E27FC236}">
              <a16:creationId xmlns:a16="http://schemas.microsoft.com/office/drawing/2014/main" id="{00000000-0008-0000-0F00-00003601000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11" name="n_2aveValue【福祉施設】&#10;一人当たり面積">
          <a:extLst>
            <a:ext uri="{FF2B5EF4-FFF2-40B4-BE49-F238E27FC236}">
              <a16:creationId xmlns:a16="http://schemas.microsoft.com/office/drawing/2014/main" id="{00000000-0008-0000-0F00-000037010000}"/>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12" name="n_3aveValue【福祉施設】&#10;一人当たり面積">
          <a:extLst>
            <a:ext uri="{FF2B5EF4-FFF2-40B4-BE49-F238E27FC236}">
              <a16:creationId xmlns:a16="http://schemas.microsoft.com/office/drawing/2014/main" id="{00000000-0008-0000-0F00-000038010000}"/>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13" name="n_4aveValue【福祉施設】&#10;一人当たり面積">
          <a:extLst>
            <a:ext uri="{FF2B5EF4-FFF2-40B4-BE49-F238E27FC236}">
              <a16:creationId xmlns:a16="http://schemas.microsoft.com/office/drawing/2014/main" id="{00000000-0008-0000-0F00-000039010000}"/>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161670</xdr:rowOff>
    </xdr:from>
    <xdr:ext cx="469744" cy="259045"/>
    <xdr:sp macro="" textlink="">
      <xdr:nvSpPr>
        <xdr:cNvPr id="314" name="n_4mainValue【福祉施設】&#10;一人当たり面積">
          <a:extLst>
            <a:ext uri="{FF2B5EF4-FFF2-40B4-BE49-F238E27FC236}">
              <a16:creationId xmlns:a16="http://schemas.microsoft.com/office/drawing/2014/main" id="{00000000-0008-0000-0F00-00003A010000}"/>
            </a:ext>
          </a:extLst>
        </xdr:cNvPr>
        <xdr:cNvSpPr txBox="1"/>
      </xdr:nvSpPr>
      <xdr:spPr>
        <a:xfrm>
          <a:off x="6737427" y="147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id="{00000000-0008-0000-0F00-00005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40" name="【市民会館】&#10;有形固定資産減価償却率最小値テキスト">
          <a:extLst>
            <a:ext uri="{FF2B5EF4-FFF2-40B4-BE49-F238E27FC236}">
              <a16:creationId xmlns:a16="http://schemas.microsoft.com/office/drawing/2014/main" id="{00000000-0008-0000-0F00-000054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42" name="【市民会館】&#10;有形固定資産減価償却率最大値テキスト">
          <a:extLst>
            <a:ext uri="{FF2B5EF4-FFF2-40B4-BE49-F238E27FC236}">
              <a16:creationId xmlns:a16="http://schemas.microsoft.com/office/drawing/2014/main" id="{00000000-0008-0000-0F00-000056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44" name="【市民会館】&#10;有形固定資産減価償却率平均値テキスト">
          <a:extLst>
            <a:ext uri="{FF2B5EF4-FFF2-40B4-BE49-F238E27FC236}">
              <a16:creationId xmlns:a16="http://schemas.microsoft.com/office/drawing/2014/main" id="{00000000-0008-0000-0F00-000058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32402</xdr:rowOff>
    </xdr:from>
    <xdr:ext cx="405111" cy="259045"/>
    <xdr:sp macro="" textlink="">
      <xdr:nvSpPr>
        <xdr:cNvPr id="356" name="【市民会館】&#10;有形固定資産減価償却率該当値テキスト">
          <a:extLst>
            <a:ext uri="{FF2B5EF4-FFF2-40B4-BE49-F238E27FC236}">
              <a16:creationId xmlns:a16="http://schemas.microsoft.com/office/drawing/2014/main" id="{00000000-0008-0000-0F00-000064010000}"/>
            </a:ext>
          </a:extLst>
        </xdr:cNvPr>
        <xdr:cNvSpPr txBox="1"/>
      </xdr:nvSpPr>
      <xdr:spPr>
        <a:xfrm>
          <a:off x="4673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145414</xdr:rowOff>
    </xdr:from>
    <xdr:to>
      <xdr:col>6</xdr:col>
      <xdr:colOff>38100</xdr:colOff>
      <xdr:row>104</xdr:row>
      <xdr:rowOff>75564</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79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101616</xdr:rowOff>
    </xdr:from>
    <xdr:ext cx="405111" cy="259045"/>
    <xdr:sp macro="" textlink="">
      <xdr:nvSpPr>
        <xdr:cNvPr id="358" name="n_1aveValue【市民会館】&#10;有形固定資産減価償却率">
          <a:extLst>
            <a:ext uri="{FF2B5EF4-FFF2-40B4-BE49-F238E27FC236}">
              <a16:creationId xmlns:a16="http://schemas.microsoft.com/office/drawing/2014/main" id="{00000000-0008-0000-0F00-000066010000}"/>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59" name="n_2aveValue【市民会館】&#10;有形固定資産減価償却率">
          <a:extLst>
            <a:ext uri="{FF2B5EF4-FFF2-40B4-BE49-F238E27FC236}">
              <a16:creationId xmlns:a16="http://schemas.microsoft.com/office/drawing/2014/main" id="{00000000-0008-0000-0F00-000067010000}"/>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360" name="n_3aveValue【市民会館】&#10;有形固定資産減価償却率">
          <a:extLst>
            <a:ext uri="{FF2B5EF4-FFF2-40B4-BE49-F238E27FC236}">
              <a16:creationId xmlns:a16="http://schemas.microsoft.com/office/drawing/2014/main" id="{00000000-0008-0000-0F00-000068010000}"/>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61" name="n_4aveValue【市民会館】&#10;有形固定資産減価償却率">
          <a:extLst>
            <a:ext uri="{FF2B5EF4-FFF2-40B4-BE49-F238E27FC236}">
              <a16:creationId xmlns:a16="http://schemas.microsoft.com/office/drawing/2014/main" id="{00000000-0008-0000-0F00-000069010000}"/>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66691</xdr:rowOff>
    </xdr:from>
    <xdr:ext cx="405111" cy="259045"/>
    <xdr:sp macro="" textlink="">
      <xdr:nvSpPr>
        <xdr:cNvPr id="362" name="n_4mainValue【市民会館】&#10;有形固定資産減価償却率">
          <a:extLst>
            <a:ext uri="{FF2B5EF4-FFF2-40B4-BE49-F238E27FC236}">
              <a16:creationId xmlns:a16="http://schemas.microsoft.com/office/drawing/2014/main" id="{00000000-0008-0000-0F00-00006A010000}"/>
            </a:ext>
          </a:extLst>
        </xdr:cNvPr>
        <xdr:cNvSpPr txBox="1"/>
      </xdr:nvSpPr>
      <xdr:spPr>
        <a:xfrm>
          <a:off x="927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00000000-0008-0000-0F00-00008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87" name="【市民会館】&#10;一人当たり面積最小値テキスト">
          <a:extLst>
            <a:ext uri="{FF2B5EF4-FFF2-40B4-BE49-F238E27FC236}">
              <a16:creationId xmlns:a16="http://schemas.microsoft.com/office/drawing/2014/main" id="{00000000-0008-0000-0F00-000083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89" name="【市民会館】&#10;一人当たり面積最大値テキスト">
          <a:extLst>
            <a:ext uri="{FF2B5EF4-FFF2-40B4-BE49-F238E27FC236}">
              <a16:creationId xmlns:a16="http://schemas.microsoft.com/office/drawing/2014/main" id="{00000000-0008-0000-0F00-000085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391" name="【市民会館】&#10;一人当たり面積平均値テキスト">
          <a:extLst>
            <a:ext uri="{FF2B5EF4-FFF2-40B4-BE49-F238E27FC236}">
              <a16:creationId xmlns:a16="http://schemas.microsoft.com/office/drawing/2014/main" id="{00000000-0008-0000-0F00-000087010000}"/>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84455</xdr:rowOff>
    </xdr:from>
    <xdr:to>
      <xdr:col>55</xdr:col>
      <xdr:colOff>50800</xdr:colOff>
      <xdr:row>106</xdr:row>
      <xdr:rowOff>14605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0426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107332</xdr:rowOff>
    </xdr:from>
    <xdr:ext cx="469744" cy="259045"/>
    <xdr:sp macro="" textlink="">
      <xdr:nvSpPr>
        <xdr:cNvPr id="403" name="【市民会館】&#10;一人当たり面積該当値テキスト">
          <a:extLst>
            <a:ext uri="{FF2B5EF4-FFF2-40B4-BE49-F238E27FC236}">
              <a16:creationId xmlns:a16="http://schemas.microsoft.com/office/drawing/2014/main" id="{00000000-0008-0000-0F00-000093010000}"/>
            </a:ext>
          </a:extLst>
        </xdr:cNvPr>
        <xdr:cNvSpPr txBox="1"/>
      </xdr:nvSpPr>
      <xdr:spPr>
        <a:xfrm>
          <a:off x="10515600" y="179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25400</xdr:rowOff>
    </xdr:from>
    <xdr:to>
      <xdr:col>36</xdr:col>
      <xdr:colOff>165100</xdr:colOff>
      <xdr:row>106</xdr:row>
      <xdr:rowOff>127000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21607</xdr:rowOff>
    </xdr:from>
    <xdr:ext cx="469744" cy="259045"/>
    <xdr:sp macro="" textlink="">
      <xdr:nvSpPr>
        <xdr:cNvPr id="405" name="n_1aveValue【市民会館】&#10;一人当たり面積">
          <a:extLst>
            <a:ext uri="{FF2B5EF4-FFF2-40B4-BE49-F238E27FC236}">
              <a16:creationId xmlns:a16="http://schemas.microsoft.com/office/drawing/2014/main" id="{00000000-0008-0000-0F00-000095010000}"/>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06" name="n_2aveValue【市民会館】&#10;一人当たり面積">
          <a:extLst>
            <a:ext uri="{FF2B5EF4-FFF2-40B4-BE49-F238E27FC236}">
              <a16:creationId xmlns:a16="http://schemas.microsoft.com/office/drawing/2014/main" id="{00000000-0008-0000-0F00-000096010000}"/>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07" name="n_3aveValue【市民会館】&#10;一人当たり面積">
          <a:extLst>
            <a:ext uri="{FF2B5EF4-FFF2-40B4-BE49-F238E27FC236}">
              <a16:creationId xmlns:a16="http://schemas.microsoft.com/office/drawing/2014/main" id="{00000000-0008-0000-0F00-000097010000}"/>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08" name="n_4aveValue【市民会館】&#10;一人当たり面積">
          <a:extLst>
            <a:ext uri="{FF2B5EF4-FFF2-40B4-BE49-F238E27FC236}">
              <a16:creationId xmlns:a16="http://schemas.microsoft.com/office/drawing/2014/main" id="{00000000-0008-0000-0F00-00009801000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09" name="n_4mainValue【市民会館】&#10;一人当たり面積">
          <a:extLst>
            <a:ext uri="{FF2B5EF4-FFF2-40B4-BE49-F238E27FC236}">
              <a16:creationId xmlns:a16="http://schemas.microsoft.com/office/drawing/2014/main" id="{00000000-0008-0000-0F00-000099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00000000-0008-0000-0F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108857</xdr:rowOff>
    </xdr:from>
    <xdr:to>
      <xdr:col>85</xdr:col>
      <xdr:colOff>126364</xdr:colOff>
      <xdr:row>42</xdr:row>
      <xdr:rowOff>92528</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6318864" y="5938157"/>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36" name="【一般廃棄物処理施設】&#10;有形固定資産減価償却率最小値テキスト">
          <a:extLst>
            <a:ext uri="{FF2B5EF4-FFF2-40B4-BE49-F238E27FC236}">
              <a16:creationId xmlns:a16="http://schemas.microsoft.com/office/drawing/2014/main" id="{00000000-0008-0000-0F00-0000B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55534</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0000000-0008-0000-0F00-0000B6010000}"/>
            </a:ext>
          </a:extLst>
        </xdr:cNvPr>
        <xdr:cNvSpPr txBox="1"/>
      </xdr:nvSpPr>
      <xdr:spPr>
        <a:xfrm>
          <a:off x="16357600" y="571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108857</xdr:rowOff>
    </xdr:from>
    <xdr:to>
      <xdr:col>86</xdr:col>
      <xdr:colOff>25400</xdr:colOff>
      <xdr:row>34</xdr:row>
      <xdr:rowOff>108857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593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00000000-0008-0000-0F00-0000B8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126637</xdr:rowOff>
    </xdr:from>
    <xdr:to>
      <xdr:col>81</xdr:col>
      <xdr:colOff>101600</xdr:colOff>
      <xdr:row>39</xdr:row>
      <xdr:rowOff>56787</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5430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76019</xdr:rowOff>
    </xdr:from>
    <xdr:to>
      <xdr:col>72</xdr:col>
      <xdr:colOff>38100</xdr:colOff>
      <xdr:row>39</xdr:row>
      <xdr:rowOff>6169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3652500" y="65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69487</xdr:rowOff>
    </xdr:from>
    <xdr:to>
      <xdr:col>67</xdr:col>
      <xdr:colOff>101600</xdr:colOff>
      <xdr:row>38</xdr:row>
      <xdr:rowOff>171087</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2763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52" name="【一般廃棄物処理施設】&#10;有形固定資産減価償却率該当値テキスト">
          <a:extLst>
            <a:ext uri="{FF2B5EF4-FFF2-40B4-BE49-F238E27FC236}">
              <a16:creationId xmlns:a16="http://schemas.microsoft.com/office/drawing/2014/main" id="{00000000-0008-0000-0F00-0000C4010000}"/>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103777</xdr:rowOff>
    </xdr:from>
    <xdr:to>
      <xdr:col>67</xdr:col>
      <xdr:colOff>101600</xdr:colOff>
      <xdr:row>34</xdr:row>
      <xdr:rowOff>33927</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2763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73314</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5266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22696</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3500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50454</xdr:rowOff>
    </xdr:from>
    <xdr:ext cx="340478" cy="259045"/>
    <xdr:sp macro="" textlink="">
      <xdr:nvSpPr>
        <xdr:cNvPr id="458" name="n_4mainValue【一般廃棄物処理施設】&#10;有形固定資産減価償却率">
          <a:extLst>
            <a:ext uri="{FF2B5EF4-FFF2-40B4-BE49-F238E27FC236}">
              <a16:creationId xmlns:a16="http://schemas.microsoft.com/office/drawing/2014/main" id="{00000000-0008-0000-0F00-0000CA010000}"/>
            </a:ext>
          </a:extLst>
        </xdr:cNvPr>
        <xdr:cNvSpPr txBox="1"/>
      </xdr:nvSpPr>
      <xdr:spPr>
        <a:xfrm>
          <a:off x="12644061" y="553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00000000-0008-0000-0F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83" name="【一般廃棄物処理施設】&#10;一人当たり有形固定資産（償却資産）額最小値テキスト">
          <a:extLst>
            <a:ext uri="{FF2B5EF4-FFF2-40B4-BE49-F238E27FC236}">
              <a16:creationId xmlns:a16="http://schemas.microsoft.com/office/drawing/2014/main" id="{00000000-0008-0000-0F00-0000E301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00000000-0008-0000-0F00-0000E5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87" name="【一般廃棄物処理施設】&#10;一人当たり有形固定資産（償却資産）額平均値テキスト">
          <a:extLst>
            <a:ext uri="{FF2B5EF4-FFF2-40B4-BE49-F238E27FC236}">
              <a16:creationId xmlns:a16="http://schemas.microsoft.com/office/drawing/2014/main" id="{00000000-0008-0000-0F00-0000E701000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123984</xdr:rowOff>
    </xdr:from>
    <xdr:to>
      <xdr:col>116</xdr:col>
      <xdr:colOff>114300</xdr:colOff>
      <xdr:row>42</xdr:row>
      <xdr:rowOff>54134</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2110700" y="71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38911</xdr:rowOff>
    </xdr:from>
    <xdr:ext cx="469744" cy="259045"/>
    <xdr:sp macro="" textlink="">
      <xdr:nvSpPr>
        <xdr:cNvPr id="499" name="【一般廃棄物処理施設】&#10;一人当たり有形固定資産（償却資産）額該当値テキスト">
          <a:extLst>
            <a:ext uri="{FF2B5EF4-FFF2-40B4-BE49-F238E27FC236}">
              <a16:creationId xmlns:a16="http://schemas.microsoft.com/office/drawing/2014/main" id="{00000000-0008-0000-0F00-0000F3010000}"/>
            </a:ext>
          </a:extLst>
        </xdr:cNvPr>
        <xdr:cNvSpPr txBox="1"/>
      </xdr:nvSpPr>
      <xdr:spPr>
        <a:xfrm>
          <a:off x="22199600" y="70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49909</xdr:rowOff>
    </xdr:from>
    <xdr:to>
      <xdr:col>98</xdr:col>
      <xdr:colOff>38100</xdr:colOff>
      <xdr:row>40</xdr:row>
      <xdr:rowOff>151509</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69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149665</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142636</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89111" y="70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26670</xdr:rowOff>
    </xdr:from>
    <xdr:to>
      <xdr:col>85</xdr:col>
      <xdr:colOff>177800</xdr:colOff>
      <xdr:row>60</xdr:row>
      <xdr:rowOff>128270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5097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1029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120650</xdr:rowOff>
    </xdr:from>
    <xdr:to>
      <xdr:col>67</xdr:col>
      <xdr:colOff>101600</xdr:colOff>
      <xdr:row>60</xdr:row>
      <xdr:rowOff>50800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xdr:rowOff>
    </xdr:from>
    <xdr:ext cx="405111" cy="259045"/>
    <xdr:sp macro="" textlink="">
      <xdr:nvSpPr>
        <xdr:cNvPr id="548" name="n_1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49" name="n_2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50" name="n_3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51" name="n_4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2" name="n_4main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00000000-0008-0000-0F00-000041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00000000-0008-0000-0F00-00004302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00000000-0008-0000-0F00-00004502000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00000000-0008-0000-0F00-000051020000}"/>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36830</xdr:rowOff>
    </xdr:from>
    <xdr:to>
      <xdr:col>98</xdr:col>
      <xdr:colOff>38100</xdr:colOff>
      <xdr:row>63</xdr:row>
      <xdr:rowOff>138430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95" name="n_1aveValue【保健センター・保健所】&#10;一人当たり面積">
          <a:extLst>
            <a:ext uri="{FF2B5EF4-FFF2-40B4-BE49-F238E27FC236}">
              <a16:creationId xmlns:a16="http://schemas.microsoft.com/office/drawing/2014/main" id="{00000000-0008-0000-0F00-00005302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96" name="n_2aveValue【保健センター・保健所】&#10;一人当たり面積">
          <a:extLst>
            <a:ext uri="{FF2B5EF4-FFF2-40B4-BE49-F238E27FC236}">
              <a16:creationId xmlns:a16="http://schemas.microsoft.com/office/drawing/2014/main" id="{00000000-0008-0000-0F00-000054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97" name="n_3aveValue【保健センター・保健所】&#10;一人当たり面積">
          <a:extLst>
            <a:ext uri="{FF2B5EF4-FFF2-40B4-BE49-F238E27FC236}">
              <a16:creationId xmlns:a16="http://schemas.microsoft.com/office/drawing/2014/main" id="{00000000-0008-0000-0F00-000055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98" name="n_4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599" name="n_4mainValue【保健センター・保健所】&#10;一人当たり面積">
          <a:extLst>
            <a:ext uri="{FF2B5EF4-FFF2-40B4-BE49-F238E27FC236}">
              <a16:creationId xmlns:a16="http://schemas.microsoft.com/office/drawing/2014/main" id="{00000000-0008-0000-0F00-000057020000}"/>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00000000-0008-0000-0F00-00007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26" name="【消防施設】&#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28" name="【消防施設】&#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73842</xdr:rowOff>
    </xdr:from>
    <xdr:to>
      <xdr:col>85</xdr:col>
      <xdr:colOff>177800</xdr:colOff>
      <xdr:row>79</xdr:row>
      <xdr:rowOff>3992</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26869</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1339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96701</xdr:rowOff>
    </xdr:from>
    <xdr:to>
      <xdr:col>67</xdr:col>
      <xdr:colOff>101600</xdr:colOff>
      <xdr:row>83</xdr:row>
      <xdr:rowOff>26851</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2763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644" name="n_1aveValue【消防施設】&#10;有形固定資産減価償却率">
          <a:extLst>
            <a:ext uri="{FF2B5EF4-FFF2-40B4-BE49-F238E27FC236}">
              <a16:creationId xmlns:a16="http://schemas.microsoft.com/office/drawing/2014/main" id="{00000000-0008-0000-0F00-000084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45" name="n_2aveValue【消防施設】&#10;有形固定資産減価償却率">
          <a:extLst>
            <a:ext uri="{FF2B5EF4-FFF2-40B4-BE49-F238E27FC236}">
              <a16:creationId xmlns:a16="http://schemas.microsoft.com/office/drawing/2014/main" id="{00000000-0008-0000-0F00-000085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46" name="n_3aveValue【消防施設】&#10;有形固定資産減価償却率">
          <a:extLst>
            <a:ext uri="{FF2B5EF4-FFF2-40B4-BE49-F238E27FC236}">
              <a16:creationId xmlns:a16="http://schemas.microsoft.com/office/drawing/2014/main" id="{00000000-0008-0000-0F00-00008602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47" name="n_4aveValue【消防施設】&#10;有形固定資産減価償却率">
          <a:extLst>
            <a:ext uri="{FF2B5EF4-FFF2-40B4-BE49-F238E27FC236}">
              <a16:creationId xmlns:a16="http://schemas.microsoft.com/office/drawing/2014/main" id="{00000000-0008-0000-0F00-00008702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48" name="n_4mainValue【消防施設】&#10;有形固定資産減価償却率">
          <a:extLst>
            <a:ext uri="{FF2B5EF4-FFF2-40B4-BE49-F238E27FC236}">
              <a16:creationId xmlns:a16="http://schemas.microsoft.com/office/drawing/2014/main" id="{00000000-0008-0000-0F00-000088020000}"/>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a:extLst>
            <a:ext uri="{FF2B5EF4-FFF2-40B4-BE49-F238E27FC236}">
              <a16:creationId xmlns:a16="http://schemas.microsoft.com/office/drawing/2014/main" id="{00000000-0008-0000-0F00-0000A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3" name="【庁舎】&#10;有形固定資産減価償却率最小値テキスト">
          <a:extLst>
            <a:ext uri="{FF2B5EF4-FFF2-40B4-BE49-F238E27FC236}">
              <a16:creationId xmlns:a16="http://schemas.microsoft.com/office/drawing/2014/main" id="{00000000-0008-0000-0F00-0000A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85" name="【庁舎】&#10;有形固定資産減価償却率最大値テキスト">
          <a:extLst>
            <a:ext uri="{FF2B5EF4-FFF2-40B4-BE49-F238E27FC236}">
              <a16:creationId xmlns:a16="http://schemas.microsoft.com/office/drawing/2014/main" id="{00000000-0008-0000-0F00-0000AD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687" name="【庁舎】&#10;有形固定資産減価償却率平均値テキスト">
          <a:extLst>
            <a:ext uri="{FF2B5EF4-FFF2-40B4-BE49-F238E27FC236}">
              <a16:creationId xmlns:a16="http://schemas.microsoft.com/office/drawing/2014/main" id="{00000000-0008-0000-0F00-0000AF020000}"/>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99" name="【庁舎】&#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149498</xdr:rowOff>
    </xdr:from>
    <xdr:to>
      <xdr:col>67</xdr:col>
      <xdr:colOff>101600</xdr:colOff>
      <xdr:row>103</xdr:row>
      <xdr:rowOff>79648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2763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128832</xdr:rowOff>
    </xdr:from>
    <xdr:ext cx="405111" cy="259045"/>
    <xdr:sp macro="" textlink="">
      <xdr:nvSpPr>
        <xdr:cNvPr id="701" name="n_1aveValue【庁舎】&#10;有形固定資産減価償却率">
          <a:extLst>
            <a:ext uri="{FF2B5EF4-FFF2-40B4-BE49-F238E27FC236}">
              <a16:creationId xmlns:a16="http://schemas.microsoft.com/office/drawing/2014/main" id="{00000000-0008-0000-0F00-0000BD02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02" name="n_2aveValue【庁舎】&#10;有形固定資産減価償却率">
          <a:extLst>
            <a:ext uri="{FF2B5EF4-FFF2-40B4-BE49-F238E27FC236}">
              <a16:creationId xmlns:a16="http://schemas.microsoft.com/office/drawing/2014/main" id="{00000000-0008-0000-0F00-0000BE02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03" name="n_3aveValue【庁舎】&#10;有形固定資産減価償却率">
          <a:extLst>
            <a:ext uri="{FF2B5EF4-FFF2-40B4-BE49-F238E27FC236}">
              <a16:creationId xmlns:a16="http://schemas.microsoft.com/office/drawing/2014/main" id="{00000000-0008-0000-0F00-0000BF02000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704" name="n_4aveValue【庁舎】&#10;有形固定資産減価償却率">
          <a:extLst>
            <a:ext uri="{FF2B5EF4-FFF2-40B4-BE49-F238E27FC236}">
              <a16:creationId xmlns:a16="http://schemas.microsoft.com/office/drawing/2014/main" id="{00000000-0008-0000-0F00-0000C0020000}"/>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96175</xdr:rowOff>
    </xdr:from>
    <xdr:ext cx="405111" cy="259045"/>
    <xdr:sp macro="" textlink="">
      <xdr:nvSpPr>
        <xdr:cNvPr id="705" name="n_4mainValue【庁舎】&#10;有形固定資産減価償却率">
          <a:extLst>
            <a:ext uri="{FF2B5EF4-FFF2-40B4-BE49-F238E27FC236}">
              <a16:creationId xmlns:a16="http://schemas.microsoft.com/office/drawing/2014/main" id="{00000000-0008-0000-0F00-0000C1020000}"/>
            </a:ext>
          </a:extLst>
        </xdr:cNvPr>
        <xdr:cNvSpPr txBox="1"/>
      </xdr:nvSpPr>
      <xdr:spPr>
        <a:xfrm>
          <a:off x="12611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a:extLst>
            <a:ext uri="{FF2B5EF4-FFF2-40B4-BE49-F238E27FC236}">
              <a16:creationId xmlns:a16="http://schemas.microsoft.com/office/drawing/2014/main" id="{00000000-0008-0000-0F00-0000D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34" name="【庁舎】&#10;一人当たり面積最小値テキスト">
          <a:extLst>
            <a:ext uri="{FF2B5EF4-FFF2-40B4-BE49-F238E27FC236}">
              <a16:creationId xmlns:a16="http://schemas.microsoft.com/office/drawing/2014/main" id="{00000000-0008-0000-0F00-0000DE02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6" name="【庁舎】&#10;一人当たり面積最大値テキスト">
          <a:extLst>
            <a:ext uri="{FF2B5EF4-FFF2-40B4-BE49-F238E27FC236}">
              <a16:creationId xmlns:a16="http://schemas.microsoft.com/office/drawing/2014/main" id="{00000000-0008-0000-0F00-0000E002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8" name="【庁舎】&#10;一人当たり面積平均値テキスト">
          <a:extLst>
            <a:ext uri="{FF2B5EF4-FFF2-40B4-BE49-F238E27FC236}">
              <a16:creationId xmlns:a16="http://schemas.microsoft.com/office/drawing/2014/main" id="{00000000-0008-0000-0F00-0000E2020000}"/>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122555</xdr:rowOff>
    </xdr:from>
    <xdr:to>
      <xdr:col>116</xdr:col>
      <xdr:colOff>114300</xdr:colOff>
      <xdr:row>107</xdr:row>
      <xdr:rowOff>52705</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22110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145432</xdr:rowOff>
    </xdr:from>
    <xdr:ext cx="469744" cy="259045"/>
    <xdr:sp macro="" textlink="">
      <xdr:nvSpPr>
        <xdr:cNvPr id="750" name="【庁舎】&#10;一人当たり面積該当値テキスト">
          <a:extLst>
            <a:ext uri="{FF2B5EF4-FFF2-40B4-BE49-F238E27FC236}">
              <a16:creationId xmlns:a16="http://schemas.microsoft.com/office/drawing/2014/main" id="{00000000-0008-0000-0F00-0000EE020000}"/>
            </a:ext>
          </a:extLst>
        </xdr:cNvPr>
        <xdr:cNvSpPr txBox="1"/>
      </xdr:nvSpPr>
      <xdr:spPr>
        <a:xfrm>
          <a:off x="22199600"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135889</xdr:rowOff>
    </xdr:from>
    <xdr:to>
      <xdr:col>98</xdr:col>
      <xdr:colOff>38100</xdr:colOff>
      <xdr:row>107</xdr:row>
      <xdr:rowOff>66039</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8605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102570</xdr:rowOff>
    </xdr:from>
    <xdr:ext cx="469744" cy="259045"/>
    <xdr:sp macro="" textlink="">
      <xdr:nvSpPr>
        <xdr:cNvPr id="752" name="n_1aveValue【庁舎】&#10;一人当たり面積">
          <a:extLst>
            <a:ext uri="{FF2B5EF4-FFF2-40B4-BE49-F238E27FC236}">
              <a16:creationId xmlns:a16="http://schemas.microsoft.com/office/drawing/2014/main" id="{00000000-0008-0000-0F00-0000F002000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53" name="n_2aveValue【庁舎】&#10;一人当たり面積">
          <a:extLst>
            <a:ext uri="{FF2B5EF4-FFF2-40B4-BE49-F238E27FC236}">
              <a16:creationId xmlns:a16="http://schemas.microsoft.com/office/drawing/2014/main" id="{00000000-0008-0000-0F00-0000F1020000}"/>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4" name="n_3aveValue【庁舎】&#10;一人当たり面積">
          <a:extLst>
            <a:ext uri="{FF2B5EF4-FFF2-40B4-BE49-F238E27FC236}">
              <a16:creationId xmlns:a16="http://schemas.microsoft.com/office/drawing/2014/main" id="{00000000-0008-0000-0F00-0000F2020000}"/>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755" name="n_4aveValue【庁舎】&#10;一人当たり面積">
          <a:extLst>
            <a:ext uri="{FF2B5EF4-FFF2-40B4-BE49-F238E27FC236}">
              <a16:creationId xmlns:a16="http://schemas.microsoft.com/office/drawing/2014/main" id="{00000000-0008-0000-0F00-0000F3020000}"/>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82566</xdr:rowOff>
    </xdr:from>
    <xdr:ext cx="469744" cy="259045"/>
    <xdr:sp macro="" textlink="">
      <xdr:nvSpPr>
        <xdr:cNvPr id="756" name="n_4mainValue【庁舎】&#10;一人当たり面積">
          <a:extLst>
            <a:ext uri="{FF2B5EF4-FFF2-40B4-BE49-F238E27FC236}">
              <a16:creationId xmlns:a16="http://schemas.microsoft.com/office/drawing/2014/main" id="{00000000-0008-0000-0F00-0000F4020000}"/>
            </a:ext>
          </a:extLst>
        </xdr:cNvPr>
        <xdr:cNvSpPr txBox="1"/>
      </xdr:nvSpPr>
      <xdr:spPr>
        <a:xfrm>
          <a:off x="18421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市民会館・保健センターにおいて、類似団体平均よりも減価償却率が高くなっている。ほかの施設等については類似団体平均よりも低い減価償却率となっているが、今後施設の老朽化等により修繕等も増えてくることが想定される。今後も引き続き公共施設等総合管理計画や個別施設に基づき適切な維持管理及び最適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上回り、全国平均及び群馬県内平均も上回っている。法人税割等の増額を主とする基準財政収入額の増額が基準財政需要額の増額を上回ったため、財政力指数が増加した。今後も、歳出削減や自主財源の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92287</xdr:rowOff>
    </xdr:from>
    <xdr:to>
      <xdr:col>23</xdr:col>
      <xdr:colOff>133350</xdr:colOff>
      <xdr:row>41</xdr:row>
      <xdr:rowOff>132504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2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132504</xdr:rowOff>
    </xdr:from>
    <xdr:to>
      <xdr:col>19</xdr:col>
      <xdr:colOff>133350</xdr:colOff>
      <xdr:row>41</xdr:row>
      <xdr:rowOff>148590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164677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164677</xdr:rowOff>
    </xdr:from>
    <xdr:to>
      <xdr:col>11</xdr:col>
      <xdr:colOff>31750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41487</xdr:rowOff>
    </xdr:from>
    <xdr:to>
      <xdr:col>23</xdr:col>
      <xdr:colOff>184150</xdr:colOff>
      <xdr:row>41</xdr:row>
      <xdr:rowOff>143087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58014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81704</xdr:rowOff>
    </xdr:from>
    <xdr:to>
      <xdr:col>19</xdr:col>
      <xdr:colOff>184150</xdr:colOff>
      <xdr:row>42</xdr:row>
      <xdr:rowOff>11854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22031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113877</xdr:rowOff>
    </xdr:from>
    <xdr:to>
      <xdr:col>11</xdr:col>
      <xdr:colOff>82550</xdr:colOff>
      <xdr:row>42</xdr:row>
      <xdr:rowOff>44027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54204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増加した要因としては、地方税（法人税割）の大幅な減少による。法人住民税の影響を受けやすいため、経常収支比率の変動が大きいが、これからも新規工業団地の造成と企業誘致により安定的な歳入の確保を図るともに、第６次総合計画によ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92833"/>
          <a:ext cx="8382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64</xdr:row>
      <xdr:rowOff>151977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9283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151977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799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7999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ものの、類似団体平均よりも低くなっている。増加した要因としては、会計年度任用職員制度へ移行したことによる人件費の増加である。今後は、適正な人員配置等による人件費の削減や物件費関係の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137593</xdr:rowOff>
    </xdr:from>
    <xdr:to>
      <xdr:col>23</xdr:col>
      <xdr:colOff>133350</xdr:colOff>
      <xdr:row>82</xdr:row>
      <xdr:rowOff>85981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25043"/>
          <a:ext cx="838200" cy="1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84922</xdr:rowOff>
    </xdr:from>
    <xdr:to>
      <xdr:col>19</xdr:col>
      <xdr:colOff>133350</xdr:colOff>
      <xdr:row>81</xdr:row>
      <xdr:rowOff>137593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72372"/>
          <a:ext cx="889000" cy="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48599</xdr:rowOff>
    </xdr:from>
    <xdr:to>
      <xdr:col>15</xdr:col>
      <xdr:colOff>82550</xdr:colOff>
      <xdr:row>81</xdr:row>
      <xdr:rowOff>84922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6049"/>
          <a:ext cx="889000" cy="3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48599</xdr:rowOff>
    </xdr:from>
    <xdr:to>
      <xdr:col>11</xdr:col>
      <xdr:colOff>31750</xdr:colOff>
      <xdr:row>81</xdr:row>
      <xdr:rowOff>99307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36049"/>
          <a:ext cx="889000" cy="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35181</xdr:rowOff>
    </xdr:from>
    <xdr:to>
      <xdr:col>23</xdr:col>
      <xdr:colOff>184150</xdr:colOff>
      <xdr:row>82</xdr:row>
      <xdr:rowOff>136781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51708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86793</xdr:rowOff>
    </xdr:from>
    <xdr:to>
      <xdr:col>19</xdr:col>
      <xdr:colOff>184150</xdr:colOff>
      <xdr:row>82</xdr:row>
      <xdr:rowOff>16943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27120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4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34122</xdr:rowOff>
    </xdr:from>
    <xdr:to>
      <xdr:col>15</xdr:col>
      <xdr:colOff>133350</xdr:colOff>
      <xdr:row>81</xdr:row>
      <xdr:rowOff>135722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145899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169249</xdr:rowOff>
    </xdr:from>
    <xdr:to>
      <xdr:col>11</xdr:col>
      <xdr:colOff>82550</xdr:colOff>
      <xdr:row>81</xdr:row>
      <xdr:rowOff>99399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109576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48507</xdr:rowOff>
    </xdr:from>
    <xdr:to>
      <xdr:col>7</xdr:col>
      <xdr:colOff>31750</xdr:colOff>
      <xdr:row>81</xdr:row>
      <xdr:rowOff>150107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160284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ポイント減少し、類似団体平均、全国町村平均を上回っているが指標となる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今後も人事院勧告等を勘案し、給与適正化に努めていく。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158045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2673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158045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87</xdr:row>
      <xdr:rowOff>37395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3181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ポイント増加し、類似団体平均、全国平均、群馬県平均を上回っている。</a:t>
          </a:r>
        </a:p>
        <a:p>
          <a:r>
            <a:rPr kumimoji="1" lang="ja-JP" altLang="en-US" sz="1300">
              <a:latin typeface="ＭＳ Ｐゴシック" panose="020B0600070205080204" pitchFamily="50" charset="-128"/>
              <a:ea typeface="ＭＳ Ｐゴシック" panose="020B0600070205080204" pitchFamily="50" charset="-128"/>
            </a:rPr>
            <a:t>　今度はより一層効果的・効率的な事務事業の実現を行っていき、住民サービスの向上に努めながら、職員の削減に努める。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18264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6752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104684</xdr:rowOff>
    </xdr:from>
    <xdr:to>
      <xdr:col>77</xdr:col>
      <xdr:colOff>44450</xdr:colOff>
      <xdr:row>61</xdr:row>
      <xdr:rowOff>9072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9168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36891</xdr:rowOff>
    </xdr:from>
    <xdr:to>
      <xdr:col>72</xdr:col>
      <xdr:colOff>203200</xdr:colOff>
      <xdr:row>60</xdr:row>
      <xdr:rowOff>104684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23891"/>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60</xdr:row>
      <xdr:rowOff>36891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36563"/>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138914</xdr:rowOff>
    </xdr:from>
    <xdr:to>
      <xdr:col>81</xdr:col>
      <xdr:colOff>95250</xdr:colOff>
      <xdr:row>61</xdr:row>
      <xdr:rowOff>69064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110991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44649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0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53884</xdr:rowOff>
    </xdr:from>
    <xdr:to>
      <xdr:col>73</xdr:col>
      <xdr:colOff>44450</xdr:colOff>
      <xdr:row>60</xdr:row>
      <xdr:rowOff>155484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165661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157541</xdr:rowOff>
    </xdr:from>
    <xdr:to>
      <xdr:col>68</xdr:col>
      <xdr:colOff>203200</xdr:colOff>
      <xdr:row>60</xdr:row>
      <xdr:rowOff>87691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97868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ポイント増加した。全国平均、群馬県平均を上回っているが、類似団体平均より下回っている。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　増加した要因としては、平成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緊急防災・減災事業債の据置期間が終了し、償還が始まったことにより、公債費充当一般財源が増加したためである。今後も据え置きを行っていた駅整備事業債の償還も始まり、厳しい状況が見込まれるため、起債に大きく頼ることのない財政運営に努める。 </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136676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4836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33262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159657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149074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ポイント悪化し、類似団体平均、全国平均、群馬県平均のすべてを上回っている。悪化した要因としては、土地開発公社の長期借入金（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億円）があったことによるものである。今後予定している分譲収益により借入金の償還を行い、将来負担比率の減少に努める。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92408</xdr:rowOff>
    </xdr:from>
    <xdr:to>
      <xdr:col>81</xdr:col>
      <xdr:colOff>44450</xdr:colOff>
      <xdr:row>17</xdr:row>
      <xdr:rowOff>63863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321258"/>
          <a:ext cx="838200" cy="65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92408</xdr:rowOff>
    </xdr:from>
    <xdr:to>
      <xdr:col>77</xdr:col>
      <xdr:colOff>44450</xdr:colOff>
      <xdr:row>15</xdr:row>
      <xdr:rowOff>41366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321258"/>
          <a:ext cx="889000" cy="2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41366</xdr:rowOff>
    </xdr:from>
    <xdr:to>
      <xdr:col>72</xdr:col>
      <xdr:colOff>203200</xdr:colOff>
      <xdr:row>15</xdr:row>
      <xdr:rowOff>102265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1311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156754</xdr:rowOff>
    </xdr:from>
    <xdr:to>
      <xdr:col>68</xdr:col>
      <xdr:colOff>152400</xdr:colOff>
      <xdr:row>15</xdr:row>
      <xdr:rowOff>102265</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385604"/>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13063</xdr:rowOff>
    </xdr:from>
    <xdr:to>
      <xdr:col>81</xdr:col>
      <xdr:colOff>95250</xdr:colOff>
      <xdr:row>17</xdr:row>
      <xdr:rowOff>114663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156590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8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41608</xdr:rowOff>
    </xdr:from>
    <xdr:to>
      <xdr:col>77</xdr:col>
      <xdr:colOff>95250</xdr:colOff>
      <xdr:row>13</xdr:row>
      <xdr:rowOff>143208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153385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039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162016</xdr:rowOff>
    </xdr:from>
    <xdr:to>
      <xdr:col>73</xdr:col>
      <xdr:colOff>44450</xdr:colOff>
      <xdr:row>15</xdr:row>
      <xdr:rowOff>92166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76943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51465</xdr:rowOff>
    </xdr:from>
    <xdr:to>
      <xdr:col>68</xdr:col>
      <xdr:colOff>203200</xdr:colOff>
      <xdr:row>15</xdr:row>
      <xdr:rowOff>153065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163242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105954</xdr:rowOff>
    </xdr:from>
    <xdr:to>
      <xdr:col>64</xdr:col>
      <xdr:colOff>152400</xdr:colOff>
      <xdr:row>14</xdr:row>
      <xdr:rowOff>36104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46281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ポイント増加し、類似団体平均、全国平均、群馬県平均のすべてを上回っている。増加した要因としては、会計年度任用職員制度へ移行したことによる。</a:t>
          </a:r>
        </a:p>
        <a:p>
          <a:r>
            <a:rPr kumimoji="1" lang="ja-JP" altLang="en-US" sz="1300">
              <a:latin typeface="ＭＳ Ｐゴシック" panose="020B0600070205080204" pitchFamily="50" charset="-128"/>
              <a:ea typeface="ＭＳ Ｐゴシック" panose="020B0600070205080204" pitchFamily="50" charset="-128"/>
            </a:rPr>
            <a:t>　今度も効果的・効率的な事務事業の実現を行っていき、住民サービスの向上に努めながら、職員の削減に努める。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40</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106680</xdr:rowOff>
    </xdr:from>
    <xdr:to>
      <xdr:col>24</xdr:col>
      <xdr:colOff>76200</xdr:colOff>
      <xdr:row>41</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ポイント増加している。数値においては全国平均、類似団体平均を上回っているが、群馬県平均よりも下回っている。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物件費については、単年度の事業の有無により、増減する傾向があるため、今後も事業の見直しを行い、支出を抑制していく。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97609</xdr:rowOff>
    </xdr:from>
    <xdr:to>
      <xdr:col>82</xdr:col>
      <xdr:colOff>107950</xdr:colOff>
      <xdr:row>16</xdr:row>
      <xdr:rowOff>156391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08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97609</xdr:rowOff>
    </xdr:from>
    <xdr:to>
      <xdr:col>78</xdr:col>
      <xdr:colOff>69850</xdr:colOff>
      <xdr:row>17</xdr:row>
      <xdr:rowOff>17599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08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17599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93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141696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9306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77668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46809</xdr:rowOff>
    </xdr:from>
    <xdr:to>
      <xdr:col>78</xdr:col>
      <xdr:colOff>120650</xdr:colOff>
      <xdr:row>16</xdr:row>
      <xdr:rowOff>148409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158586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138249</xdr:rowOff>
    </xdr:from>
    <xdr:to>
      <xdr:col>74</xdr:col>
      <xdr:colOff>31750</xdr:colOff>
      <xdr:row>17</xdr:row>
      <xdr:rowOff>68399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53176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90896</xdr:rowOff>
    </xdr:from>
    <xdr:to>
      <xdr:col>65</xdr:col>
      <xdr:colOff>53975</xdr:colOff>
      <xdr:row>18</xdr:row>
      <xdr:rowOff>21046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5823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ポイント減少している。数値においては全国平均、群馬県平均よりも下回っているが、類似団体平均よりも上回っている状況である。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社会保障費は増加の一途にあるが、全国的なことでもあり、今後の推移を見守りたい。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ポイント増加し、依然として類似団体平均、全国平均、群馬県平均のすべてを上回っている。</a:t>
          </a:r>
        </a:p>
        <a:p>
          <a:r>
            <a:rPr kumimoji="1" lang="ja-JP" altLang="en-US" sz="1300">
              <a:latin typeface="ＭＳ Ｐゴシック" panose="020B0600070205080204" pitchFamily="50" charset="-128"/>
              <a:ea typeface="ＭＳ Ｐゴシック" panose="020B0600070205080204" pitchFamily="50" charset="-128"/>
            </a:rPr>
            <a:t>　今後も適切な繰出しによる経費削減に努め、普通会計の負担額を減らすことにより抑制に努めていく。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58</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683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56</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146050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ポイント減少し、類似団体平均を下回ったが、全国平均、群馬県平均よりも上回っている。減少した要因としては、企業誘致奨励金が終了したためである。</a:t>
          </a:r>
        </a:p>
        <a:p>
          <a:r>
            <a:rPr kumimoji="1" lang="ja-JP" altLang="en-US" sz="1300">
              <a:latin typeface="ＭＳ Ｐゴシック" panose="020B0600070205080204" pitchFamily="50" charset="-128"/>
              <a:ea typeface="ＭＳ Ｐゴシック" panose="020B0600070205080204" pitchFamily="50" charset="-128"/>
            </a:rPr>
            <a:t>　今後も町が事務局を持っている協議会などへの補助を見直し、必要なものへの補助の傾向をさらに進めていく。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41275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534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41275</xdr:rowOff>
    </xdr:from>
    <xdr:to>
      <xdr:col>73</xdr:col>
      <xdr:colOff>180975</xdr:colOff>
      <xdr:row>37</xdr:row>
      <xdr:rowOff>64135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84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64135</xdr:rowOff>
    </xdr:from>
    <xdr:to>
      <xdr:col>69</xdr:col>
      <xdr:colOff>92075</xdr:colOff>
      <xdr:row>37</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077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161925</xdr:rowOff>
    </xdr:from>
    <xdr:to>
      <xdr:col>74</xdr:col>
      <xdr:colOff>31750</xdr:colOff>
      <xdr:row>37</xdr:row>
      <xdr:rowOff>92075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76852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xdr:rowOff>
    </xdr:from>
    <xdr:to>
      <xdr:col>69</xdr:col>
      <xdr:colOff>142875</xdr:colOff>
      <xdr:row>37</xdr:row>
      <xdr:rowOff>114935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99712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ポイント増加したが、全国平均、群馬県平均、類似団体平均のすべてを下回っている。</a:t>
          </a:r>
        </a:p>
        <a:p>
          <a:r>
            <a:rPr kumimoji="1" lang="ja-JP" altLang="en-US" sz="1300">
              <a:latin typeface="ＭＳ Ｐゴシック" panose="020B0600070205080204" pitchFamily="50" charset="-128"/>
              <a:ea typeface="ＭＳ Ｐゴシック" panose="020B0600070205080204" pitchFamily="50" charset="-128"/>
            </a:rPr>
            <a:t>　今後も川俣駅周辺整備や道路整備関係の起債の借り入れは行っていくと思われるが、交付税算入のある地方債の借り入れに限定するなど、財政面への影響を極力抑えながら事業実施に努めていく。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8676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867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92710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92710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類似団体平均、全国平均、群馬県平均のすべてを上回っている。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要因としては、地方税（法人税割）の大幅な減少である。今後も、さらに工業団地の造成と企業誘致に努めるとともに、景気に左右されることなく平準的な住民サービスが行えるよう事務事業の見直しと効率化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80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85215"/>
          <a:ext cx="8382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85215"/>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82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80</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823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156227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50076</xdr:rowOff>
    </xdr:from>
    <xdr:to>
      <xdr:col>29</xdr:col>
      <xdr:colOff>127000</xdr:colOff>
      <xdr:row>17</xdr:row>
      <xdr:rowOff>148900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2351"/>
          <a:ext cx="647700" cy="9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34853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7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148900</xdr:rowOff>
    </xdr:from>
    <xdr:to>
      <xdr:col>26</xdr:col>
      <xdr:colOff>50800</xdr:colOff>
      <xdr:row>18</xdr:row>
      <xdr:rowOff>19779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1175"/>
          <a:ext cx="6985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19779</xdr:rowOff>
    </xdr:from>
    <xdr:to>
      <xdr:col>22</xdr:col>
      <xdr:colOff>114300</xdr:colOff>
      <xdr:row>18</xdr:row>
      <xdr:rowOff>66627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3504"/>
          <a:ext cx="698500" cy="4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66627</xdr:rowOff>
    </xdr:from>
    <xdr:to>
      <xdr:col>18</xdr:col>
      <xdr:colOff>177800</xdr:colOff>
      <xdr:row>18</xdr:row>
      <xdr:rowOff>82987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0352"/>
          <a:ext cx="698500" cy="1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170726</xdr:rowOff>
    </xdr:from>
    <xdr:to>
      <xdr:col>29</xdr:col>
      <xdr:colOff>177800</xdr:colOff>
      <xdr:row>17</xdr:row>
      <xdr:rowOff>100876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98100</xdr:rowOff>
    </xdr:from>
    <xdr:to>
      <xdr:col>26</xdr:col>
      <xdr:colOff>101600</xdr:colOff>
      <xdr:row>18</xdr:row>
      <xdr:rowOff>28250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140429</xdr:rowOff>
    </xdr:from>
    <xdr:to>
      <xdr:col>22</xdr:col>
      <xdr:colOff>165100</xdr:colOff>
      <xdr:row>18</xdr:row>
      <xdr:rowOff>70579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55356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15827</xdr:rowOff>
    </xdr:from>
    <xdr:to>
      <xdr:col>19</xdr:col>
      <xdr:colOff>38100</xdr:colOff>
      <xdr:row>18</xdr:row>
      <xdr:rowOff>117427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102204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32187</xdr:rowOff>
    </xdr:from>
    <xdr:to>
      <xdr:col>15</xdr:col>
      <xdr:colOff>101600</xdr:colOff>
      <xdr:row>18</xdr:row>
      <xdr:rowOff>133787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118564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295570</xdr:rowOff>
    </xdr:from>
    <xdr:to>
      <xdr:col>29</xdr:col>
      <xdr:colOff>127000</xdr:colOff>
      <xdr:row>36</xdr:row>
      <xdr:rowOff>85144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05920"/>
          <a:ext cx="647700" cy="13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85144</xdr:rowOff>
    </xdr:from>
    <xdr:to>
      <xdr:col>26</xdr:col>
      <xdr:colOff>50800</xdr:colOff>
      <xdr:row>36</xdr:row>
      <xdr:rowOff>161702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38394"/>
          <a:ext cx="698500" cy="7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161702</xdr:rowOff>
    </xdr:from>
    <xdr:to>
      <xdr:col>22</xdr:col>
      <xdr:colOff>114300</xdr:colOff>
      <xdr:row>37</xdr:row>
      <xdr:rowOff>5705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14952"/>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123731</xdr:rowOff>
    </xdr:from>
    <xdr:to>
      <xdr:col>18</xdr:col>
      <xdr:colOff>177800</xdr:colOff>
      <xdr:row>37</xdr:row>
      <xdr:rowOff>5705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6981"/>
          <a:ext cx="698500" cy="5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244770</xdr:rowOff>
    </xdr:from>
    <xdr:to>
      <xdr:col>29</xdr:col>
      <xdr:colOff>177800</xdr:colOff>
      <xdr:row>36</xdr:row>
      <xdr:rowOff>3470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5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216847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2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34344</xdr:rowOff>
    </xdr:from>
    <xdr:to>
      <xdr:col>26</xdr:col>
      <xdr:colOff>101600</xdr:colOff>
      <xdr:row>36</xdr:row>
      <xdr:rowOff>135944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120721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110902</xdr:rowOff>
    </xdr:from>
    <xdr:to>
      <xdr:col>22</xdr:col>
      <xdr:colOff>165100</xdr:colOff>
      <xdr:row>37</xdr:row>
      <xdr:rowOff>41052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6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25829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5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126355</xdr:rowOff>
    </xdr:from>
    <xdr:to>
      <xdr:col>19</xdr:col>
      <xdr:colOff>38100</xdr:colOff>
      <xdr:row>37</xdr:row>
      <xdr:rowOff>56505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7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41282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72931</xdr:rowOff>
    </xdr:from>
    <xdr:to>
      <xdr:col>15</xdr:col>
      <xdr:colOff>101600</xdr:colOff>
      <xdr:row>37</xdr:row>
      <xdr:rowOff>3081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159308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148285</xdr:rowOff>
    </xdr:from>
    <xdr:to>
      <xdr:col>24</xdr:col>
      <xdr:colOff>63500</xdr:colOff>
      <xdr:row>37</xdr:row>
      <xdr:rowOff>109804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9035"/>
          <a:ext cx="8382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109804</xdr:rowOff>
    </xdr:from>
    <xdr:to>
      <xdr:col>19</xdr:col>
      <xdr:colOff>177800</xdr:colOff>
      <xdr:row>37</xdr:row>
      <xdr:rowOff>145542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3454"/>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145542</xdr:rowOff>
    </xdr:from>
    <xdr:to>
      <xdr:col>15</xdr:col>
      <xdr:colOff>50800</xdr:colOff>
      <xdr:row>38</xdr:row>
      <xdr:rowOff>46545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9192"/>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46545</xdr:rowOff>
    </xdr:from>
    <xdr:to>
      <xdr:col>10</xdr:col>
      <xdr:colOff>114300</xdr:colOff>
      <xdr:row>38</xdr:row>
      <xdr:rowOff>74181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1645"/>
          <a:ext cx="8890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97485</xdr:rowOff>
    </xdr:from>
    <xdr:to>
      <xdr:col>24</xdr:col>
      <xdr:colOff>114300</xdr:colOff>
      <xdr:row>36</xdr:row>
      <xdr:rowOff>27635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120362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59004</xdr:rowOff>
    </xdr:from>
    <xdr:to>
      <xdr:col>20</xdr:col>
      <xdr:colOff>38100</xdr:colOff>
      <xdr:row>37</xdr:row>
      <xdr:rowOff>160604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94742</xdr:rowOff>
    </xdr:from>
    <xdr:to>
      <xdr:col>15</xdr:col>
      <xdr:colOff>101600</xdr:colOff>
      <xdr:row>38</xdr:row>
      <xdr:rowOff>24892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167195</xdr:rowOff>
    </xdr:from>
    <xdr:to>
      <xdr:col>10</xdr:col>
      <xdr:colOff>165100</xdr:colOff>
      <xdr:row>38</xdr:row>
      <xdr:rowOff>97345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88472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23381</xdr:rowOff>
    </xdr:from>
    <xdr:to>
      <xdr:col>6</xdr:col>
      <xdr:colOff>38100</xdr:colOff>
      <xdr:row>38</xdr:row>
      <xdr:rowOff>124981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116108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139686</xdr:rowOff>
    </xdr:from>
    <xdr:to>
      <xdr:col>24</xdr:col>
      <xdr:colOff>63500</xdr:colOff>
      <xdr:row>56</xdr:row>
      <xdr:rowOff>166945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40886"/>
          <a:ext cx="8382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166945</xdr:rowOff>
    </xdr:from>
    <xdr:to>
      <xdr:col>19</xdr:col>
      <xdr:colOff>177800</xdr:colOff>
      <xdr:row>57</xdr:row>
      <xdr:rowOff>7057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68145"/>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7057</xdr:rowOff>
    </xdr:from>
    <xdr:to>
      <xdr:col>15</xdr:col>
      <xdr:colOff>50800</xdr:colOff>
      <xdr:row>57</xdr:row>
      <xdr:rowOff>25405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79707"/>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151943</xdr:rowOff>
    </xdr:from>
    <xdr:to>
      <xdr:col>10</xdr:col>
      <xdr:colOff>114300</xdr:colOff>
      <xdr:row>57</xdr:row>
      <xdr:rowOff>25405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3143"/>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88886</xdr:rowOff>
    </xdr:from>
    <xdr:to>
      <xdr:col>24</xdr:col>
      <xdr:colOff>114300</xdr:colOff>
      <xdr:row>57</xdr:row>
      <xdr:rowOff>19036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3813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116145</xdr:rowOff>
    </xdr:from>
    <xdr:to>
      <xdr:col>20</xdr:col>
      <xdr:colOff>38100</xdr:colOff>
      <xdr:row>57</xdr:row>
      <xdr:rowOff>46295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37422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127707</xdr:rowOff>
    </xdr:from>
    <xdr:to>
      <xdr:col>15</xdr:col>
      <xdr:colOff>101600</xdr:colOff>
      <xdr:row>57</xdr:row>
      <xdr:rowOff>57857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48984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146055</xdr:rowOff>
    </xdr:from>
    <xdr:to>
      <xdr:col>10</xdr:col>
      <xdr:colOff>165100</xdr:colOff>
      <xdr:row>57</xdr:row>
      <xdr:rowOff>76205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67332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101143</xdr:rowOff>
    </xdr:from>
    <xdr:to>
      <xdr:col>6</xdr:col>
      <xdr:colOff>38100</xdr:colOff>
      <xdr:row>57</xdr:row>
      <xdr:rowOff>31293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22420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78732</xdr:rowOff>
    </xdr:from>
    <xdr:to>
      <xdr:col>24</xdr:col>
      <xdr:colOff>63500</xdr:colOff>
      <xdr:row>77</xdr:row>
      <xdr:rowOff>89111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80382"/>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89111</xdr:rowOff>
    </xdr:from>
    <xdr:to>
      <xdr:col>19</xdr:col>
      <xdr:colOff>177800</xdr:colOff>
      <xdr:row>78</xdr:row>
      <xdr:rowOff>56581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90761"/>
          <a:ext cx="889000" cy="1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48078</xdr:rowOff>
    </xdr:from>
    <xdr:to>
      <xdr:col>15</xdr:col>
      <xdr:colOff>50800</xdr:colOff>
      <xdr:row>78</xdr:row>
      <xdr:rowOff>56581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2117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83944</xdr:rowOff>
    </xdr:from>
    <xdr:to>
      <xdr:col>10</xdr:col>
      <xdr:colOff>114300</xdr:colOff>
      <xdr:row>78</xdr:row>
      <xdr:rowOff>48078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85594"/>
          <a:ext cx="889000" cy="1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27932</xdr:rowOff>
    </xdr:from>
    <xdr:to>
      <xdr:col>24</xdr:col>
      <xdr:colOff>114300</xdr:colOff>
      <xdr:row>77</xdr:row>
      <xdr:rowOff>129532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50809</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38311</xdr:rowOff>
    </xdr:from>
    <xdr:to>
      <xdr:col>20</xdr:col>
      <xdr:colOff>38100</xdr:colOff>
      <xdr:row>77</xdr:row>
      <xdr:rowOff>139911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156438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1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5781</xdr:rowOff>
    </xdr:from>
    <xdr:to>
      <xdr:col>15</xdr:col>
      <xdr:colOff>101600</xdr:colOff>
      <xdr:row>78</xdr:row>
      <xdr:rowOff>107381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98508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168728</xdr:rowOff>
    </xdr:from>
    <xdr:to>
      <xdr:col>10</xdr:col>
      <xdr:colOff>165100</xdr:colOff>
      <xdr:row>78</xdr:row>
      <xdr:rowOff>98878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6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33144</xdr:rowOff>
    </xdr:from>
    <xdr:to>
      <xdr:col>6</xdr:col>
      <xdr:colOff>38100</xdr:colOff>
      <xdr:row>77</xdr:row>
      <xdr:rowOff>134744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151271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136080</xdr:rowOff>
    </xdr:from>
    <xdr:to>
      <xdr:col>24</xdr:col>
      <xdr:colOff>63500</xdr:colOff>
      <xdr:row>98</xdr:row>
      <xdr:rowOff>27057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766730"/>
          <a:ext cx="8382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136080</xdr:rowOff>
    </xdr:from>
    <xdr:to>
      <xdr:col>19</xdr:col>
      <xdr:colOff>177800</xdr:colOff>
      <xdr:row>97</xdr:row>
      <xdr:rowOff>161265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66730"/>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160959</xdr:rowOff>
    </xdr:from>
    <xdr:to>
      <xdr:col>15</xdr:col>
      <xdr:colOff>50800</xdr:colOff>
      <xdr:row>97</xdr:row>
      <xdr:rowOff>161265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9160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101905</xdr:rowOff>
    </xdr:from>
    <xdr:to>
      <xdr:col>10</xdr:col>
      <xdr:colOff>114300</xdr:colOff>
      <xdr:row>97</xdr:row>
      <xdr:rowOff>160959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32555"/>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147707</xdr:rowOff>
    </xdr:from>
    <xdr:to>
      <xdr:col>24</xdr:col>
      <xdr:colOff>114300</xdr:colOff>
      <xdr:row>98</xdr:row>
      <xdr:rowOff>77857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62634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85280</xdr:rowOff>
    </xdr:from>
    <xdr:to>
      <xdr:col>20</xdr:col>
      <xdr:colOff>38100</xdr:colOff>
      <xdr:row>98</xdr:row>
      <xdr:rowOff>15430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110465</xdr:rowOff>
    </xdr:from>
    <xdr:to>
      <xdr:col>15</xdr:col>
      <xdr:colOff>101600</xdr:colOff>
      <xdr:row>98</xdr:row>
      <xdr:rowOff>40615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31742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110159</xdr:rowOff>
    </xdr:from>
    <xdr:to>
      <xdr:col>10</xdr:col>
      <xdr:colOff>165100</xdr:colOff>
      <xdr:row>98</xdr:row>
      <xdr:rowOff>40309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31436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51105</xdr:rowOff>
    </xdr:from>
    <xdr:to>
      <xdr:col>6</xdr:col>
      <xdr:colOff>38100</xdr:colOff>
      <xdr:row>97</xdr:row>
      <xdr:rowOff>152705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143832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121734</xdr:rowOff>
    </xdr:from>
    <xdr:to>
      <xdr:col>55</xdr:col>
      <xdr:colOff>0</xdr:colOff>
      <xdr:row>37</xdr:row>
      <xdr:rowOff>138363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93934"/>
          <a:ext cx="838200" cy="18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138363</xdr:rowOff>
    </xdr:from>
    <xdr:to>
      <xdr:col>50</xdr:col>
      <xdr:colOff>114300</xdr:colOff>
      <xdr:row>37</xdr:row>
      <xdr:rowOff>147852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82013"/>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147852</xdr:rowOff>
    </xdr:from>
    <xdr:to>
      <xdr:col>45</xdr:col>
      <xdr:colOff>177800</xdr:colOff>
      <xdr:row>37</xdr:row>
      <xdr:rowOff>155798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91502"/>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131671</xdr:rowOff>
    </xdr:from>
    <xdr:to>
      <xdr:col>41</xdr:col>
      <xdr:colOff>50800</xdr:colOff>
      <xdr:row>37</xdr:row>
      <xdr:rowOff>155798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75321"/>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70934</xdr:rowOff>
    </xdr:from>
    <xdr:to>
      <xdr:col>55</xdr:col>
      <xdr:colOff>50800</xdr:colOff>
      <xdr:row>37</xdr:row>
      <xdr:rowOff>1084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157311</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87563</xdr:rowOff>
    </xdr:from>
    <xdr:to>
      <xdr:col>50</xdr:col>
      <xdr:colOff>165100</xdr:colOff>
      <xdr:row>38</xdr:row>
      <xdr:rowOff>17713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97052</xdr:rowOff>
    </xdr:from>
    <xdr:to>
      <xdr:col>46</xdr:col>
      <xdr:colOff>38100</xdr:colOff>
      <xdr:row>38</xdr:row>
      <xdr:rowOff>27201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40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18329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3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104998</xdr:rowOff>
    </xdr:from>
    <xdr:to>
      <xdr:col>41</xdr:col>
      <xdr:colOff>101600</xdr:colOff>
      <xdr:row>38</xdr:row>
      <xdr:rowOff>35148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26275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80871</xdr:rowOff>
    </xdr:from>
    <xdr:to>
      <xdr:col>36</xdr:col>
      <xdr:colOff>165100</xdr:colOff>
      <xdr:row>38</xdr:row>
      <xdr:rowOff>11021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99349</xdr:rowOff>
    </xdr:from>
    <xdr:to>
      <xdr:col>55</xdr:col>
      <xdr:colOff>0</xdr:colOff>
      <xdr:row>58</xdr:row>
      <xdr:rowOff>98082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71999"/>
          <a:ext cx="838200" cy="1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67783</xdr:rowOff>
    </xdr:from>
    <xdr:to>
      <xdr:col>50</xdr:col>
      <xdr:colOff>114300</xdr:colOff>
      <xdr:row>58</xdr:row>
      <xdr:rowOff>98082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1883"/>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16090</xdr:rowOff>
    </xdr:from>
    <xdr:to>
      <xdr:col>45</xdr:col>
      <xdr:colOff>177800</xdr:colOff>
      <xdr:row>58</xdr:row>
      <xdr:rowOff>67783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60190"/>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171126</xdr:rowOff>
    </xdr:from>
    <xdr:to>
      <xdr:col>41</xdr:col>
      <xdr:colOff>50800</xdr:colOff>
      <xdr:row>58</xdr:row>
      <xdr:rowOff>16090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43776"/>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48549</xdr:rowOff>
    </xdr:from>
    <xdr:to>
      <xdr:col>55</xdr:col>
      <xdr:colOff>50800</xdr:colOff>
      <xdr:row>57</xdr:row>
      <xdr:rowOff>150149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71426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47282</xdr:rowOff>
    </xdr:from>
    <xdr:to>
      <xdr:col>50</xdr:col>
      <xdr:colOff>165100</xdr:colOff>
      <xdr:row>58</xdr:row>
      <xdr:rowOff>148882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140009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16983</xdr:rowOff>
    </xdr:from>
    <xdr:to>
      <xdr:col>46</xdr:col>
      <xdr:colOff>38100</xdr:colOff>
      <xdr:row>58</xdr:row>
      <xdr:rowOff>118583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109710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136740</xdr:rowOff>
    </xdr:from>
    <xdr:to>
      <xdr:col>41</xdr:col>
      <xdr:colOff>101600</xdr:colOff>
      <xdr:row>58</xdr:row>
      <xdr:rowOff>66890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58017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120326</xdr:rowOff>
    </xdr:from>
    <xdr:to>
      <xdr:col>36</xdr:col>
      <xdr:colOff>165100</xdr:colOff>
      <xdr:row>58</xdr:row>
      <xdr:rowOff>50476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67003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65739</xdr:rowOff>
    </xdr:from>
    <xdr:to>
      <xdr:col>55</xdr:col>
      <xdr:colOff>0</xdr:colOff>
      <xdr:row>77</xdr:row>
      <xdr:rowOff>134089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095939"/>
          <a:ext cx="838200" cy="2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117988</xdr:rowOff>
    </xdr:from>
    <xdr:to>
      <xdr:col>50</xdr:col>
      <xdr:colOff>114300</xdr:colOff>
      <xdr:row>77</xdr:row>
      <xdr:rowOff>134089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19638"/>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24870</xdr:rowOff>
    </xdr:from>
    <xdr:to>
      <xdr:col>45</xdr:col>
      <xdr:colOff>177800</xdr:colOff>
      <xdr:row>77</xdr:row>
      <xdr:rowOff>117988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26520"/>
          <a:ext cx="889000" cy="9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169070</xdr:rowOff>
    </xdr:from>
    <xdr:to>
      <xdr:col>41</xdr:col>
      <xdr:colOff>50800</xdr:colOff>
      <xdr:row>77</xdr:row>
      <xdr:rowOff>24870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99270"/>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14939</xdr:rowOff>
    </xdr:from>
    <xdr:to>
      <xdr:col>55</xdr:col>
      <xdr:colOff>50800</xdr:colOff>
      <xdr:row>76</xdr:row>
      <xdr:rowOff>116539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37816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8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83289</xdr:rowOff>
    </xdr:from>
    <xdr:to>
      <xdr:col>50</xdr:col>
      <xdr:colOff>165100</xdr:colOff>
      <xdr:row>78</xdr:row>
      <xdr:rowOff>13439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29966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0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67188</xdr:rowOff>
    </xdr:from>
    <xdr:to>
      <xdr:col>46</xdr:col>
      <xdr:colOff>38100</xdr:colOff>
      <xdr:row>77</xdr:row>
      <xdr:rowOff>168788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13865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0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145520</xdr:rowOff>
    </xdr:from>
    <xdr:to>
      <xdr:col>41</xdr:col>
      <xdr:colOff>101600</xdr:colOff>
      <xdr:row>77</xdr:row>
      <xdr:rowOff>75670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92197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118270</xdr:rowOff>
    </xdr:from>
    <xdr:to>
      <xdr:col>36</xdr:col>
      <xdr:colOff>165100</xdr:colOff>
      <xdr:row>77</xdr:row>
      <xdr:rowOff>48420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64947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9358</xdr:rowOff>
    </xdr:from>
    <xdr:to>
      <xdr:col>55</xdr:col>
      <xdr:colOff>0</xdr:colOff>
      <xdr:row>98</xdr:row>
      <xdr:rowOff>17924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811458"/>
          <a:ext cx="8382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159274</xdr:rowOff>
    </xdr:from>
    <xdr:to>
      <xdr:col>50</xdr:col>
      <xdr:colOff>114300</xdr:colOff>
      <xdr:row>98</xdr:row>
      <xdr:rowOff>9358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789924"/>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159274</xdr:rowOff>
    </xdr:from>
    <xdr:to>
      <xdr:col>45</xdr:col>
      <xdr:colOff>177800</xdr:colOff>
      <xdr:row>98</xdr:row>
      <xdr:rowOff>15267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789924"/>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155536</xdr:rowOff>
    </xdr:from>
    <xdr:to>
      <xdr:col>41</xdr:col>
      <xdr:colOff>50800</xdr:colOff>
      <xdr:row>98</xdr:row>
      <xdr:rowOff>15267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786186"/>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138574</xdr:rowOff>
    </xdr:from>
    <xdr:to>
      <xdr:col>55</xdr:col>
      <xdr:colOff>50800</xdr:colOff>
      <xdr:row>98</xdr:row>
      <xdr:rowOff>68724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53501</xdr:rowOff>
    </xdr:from>
    <xdr:ext cx="469744"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8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130008</xdr:rowOff>
    </xdr:from>
    <xdr:to>
      <xdr:col>50</xdr:col>
      <xdr:colOff>165100</xdr:colOff>
      <xdr:row>98</xdr:row>
      <xdr:rowOff>60158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51285</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04428" y="1685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108474</xdr:rowOff>
    </xdr:from>
    <xdr:to>
      <xdr:col>46</xdr:col>
      <xdr:colOff>38100</xdr:colOff>
      <xdr:row>98</xdr:row>
      <xdr:rowOff>38624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29751</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15428" y="1683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135917</xdr:rowOff>
    </xdr:from>
    <xdr:to>
      <xdr:col>41</xdr:col>
      <xdr:colOff>101600</xdr:colOff>
      <xdr:row>98</xdr:row>
      <xdr:rowOff>66067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57194</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26428" y="168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104736</xdr:rowOff>
    </xdr:from>
    <xdr:to>
      <xdr:col>36</xdr:col>
      <xdr:colOff>165100</xdr:colOff>
      <xdr:row>98</xdr:row>
      <xdr:rowOff>34886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26013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37428" y="168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130608</xdr:rowOff>
    </xdr:from>
    <xdr:to>
      <xdr:col>85</xdr:col>
      <xdr:colOff>127000</xdr:colOff>
      <xdr:row>78</xdr:row>
      <xdr:rowOff>165112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503708"/>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165112</xdr:rowOff>
    </xdr:from>
    <xdr:to>
      <xdr:col>81</xdr:col>
      <xdr:colOff>50800</xdr:colOff>
      <xdr:row>79</xdr:row>
      <xdr:rowOff>19862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38212"/>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19862</xdr:rowOff>
    </xdr:from>
    <xdr:to>
      <xdr:col>76</xdr:col>
      <xdr:colOff>114300</xdr:colOff>
      <xdr:row>79</xdr:row>
      <xdr:rowOff>30417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564412"/>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27369</xdr:rowOff>
    </xdr:from>
    <xdr:to>
      <xdr:col>71</xdr:col>
      <xdr:colOff>177800</xdr:colOff>
      <xdr:row>79</xdr:row>
      <xdr:rowOff>30417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57191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79808</xdr:rowOff>
    </xdr:from>
    <xdr:to>
      <xdr:col>85</xdr:col>
      <xdr:colOff>177800</xdr:colOff>
      <xdr:row>79</xdr:row>
      <xdr:rowOff>9958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58235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114312</xdr:rowOff>
    </xdr:from>
    <xdr:to>
      <xdr:col>81</xdr:col>
      <xdr:colOff>101600</xdr:colOff>
      <xdr:row>79</xdr:row>
      <xdr:rowOff>44462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35589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5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140512</xdr:rowOff>
    </xdr:from>
    <xdr:to>
      <xdr:col>76</xdr:col>
      <xdr:colOff>165100</xdr:colOff>
      <xdr:row>79</xdr:row>
      <xdr:rowOff>70662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61789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151067</xdr:rowOff>
    </xdr:from>
    <xdr:to>
      <xdr:col>72</xdr:col>
      <xdr:colOff>38100</xdr:colOff>
      <xdr:row>79</xdr:row>
      <xdr:rowOff>81217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72344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6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148019</xdr:rowOff>
    </xdr:from>
    <xdr:to>
      <xdr:col>67</xdr:col>
      <xdr:colOff>101600</xdr:colOff>
      <xdr:row>79</xdr:row>
      <xdr:rowOff>78169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69296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140832</xdr:rowOff>
    </xdr:from>
    <xdr:to>
      <xdr:col>85</xdr:col>
      <xdr:colOff>127000</xdr:colOff>
      <xdr:row>99</xdr:row>
      <xdr:rowOff>55869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428582"/>
          <a:ext cx="838200" cy="6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140832</xdr:rowOff>
    </xdr:from>
    <xdr:to>
      <xdr:col>81</xdr:col>
      <xdr:colOff>50800</xdr:colOff>
      <xdr:row>96</xdr:row>
      <xdr:rowOff>159860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28582"/>
          <a:ext cx="889000" cy="19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159860</xdr:rowOff>
    </xdr:from>
    <xdr:to>
      <xdr:col>76</xdr:col>
      <xdr:colOff>114300</xdr:colOff>
      <xdr:row>97</xdr:row>
      <xdr:rowOff>112703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19060"/>
          <a:ext cx="889000" cy="1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112703</xdr:rowOff>
    </xdr:from>
    <xdr:to>
      <xdr:col>71</xdr:col>
      <xdr:colOff>177800</xdr:colOff>
      <xdr:row>98</xdr:row>
      <xdr:rowOff>68072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43353"/>
          <a:ext cx="88900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5069</xdr:rowOff>
    </xdr:from>
    <xdr:to>
      <xdr:col>85</xdr:col>
      <xdr:colOff>177800</xdr:colOff>
      <xdr:row>99</xdr:row>
      <xdr:rowOff>106669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91446</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90032</xdr:rowOff>
    </xdr:from>
    <xdr:to>
      <xdr:col>81</xdr:col>
      <xdr:colOff>101600</xdr:colOff>
      <xdr:row>96</xdr:row>
      <xdr:rowOff>20182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36709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109060</xdr:rowOff>
    </xdr:from>
    <xdr:to>
      <xdr:col>76</xdr:col>
      <xdr:colOff>165100</xdr:colOff>
      <xdr:row>97</xdr:row>
      <xdr:rowOff>39210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61903</xdr:rowOff>
    </xdr:from>
    <xdr:to>
      <xdr:col>72</xdr:col>
      <xdr:colOff>38100</xdr:colOff>
      <xdr:row>97</xdr:row>
      <xdr:rowOff>163503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8580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17272</xdr:rowOff>
    </xdr:from>
    <xdr:to>
      <xdr:col>67</xdr:col>
      <xdr:colOff>101600</xdr:colOff>
      <xdr:row>98</xdr:row>
      <xdr:rowOff>118872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109999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1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107948</xdr:rowOff>
    </xdr:from>
    <xdr:to>
      <xdr:col>116</xdr:col>
      <xdr:colOff>63500</xdr:colOff>
      <xdr:row>38</xdr:row>
      <xdr:rowOff>111422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23048"/>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81338</xdr:rowOff>
    </xdr:from>
    <xdr:to>
      <xdr:col>111</xdr:col>
      <xdr:colOff>177800</xdr:colOff>
      <xdr:row>38</xdr:row>
      <xdr:rowOff>107948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424988"/>
          <a:ext cx="889000" cy="19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81338</xdr:rowOff>
    </xdr:from>
    <xdr:to>
      <xdr:col>107</xdr:col>
      <xdr:colOff>50800</xdr:colOff>
      <xdr:row>38</xdr:row>
      <xdr:rowOff>112702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24988"/>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112611</xdr:rowOff>
    </xdr:from>
    <xdr:to>
      <xdr:col>102</xdr:col>
      <xdr:colOff>114300</xdr:colOff>
      <xdr:row>38</xdr:row>
      <xdr:rowOff>112702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277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60622</xdr:rowOff>
    </xdr:from>
    <xdr:to>
      <xdr:col>116</xdr:col>
      <xdr:colOff>114300</xdr:colOff>
      <xdr:row>38</xdr:row>
      <xdr:rowOff>162222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146999</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57148</xdr:rowOff>
    </xdr:from>
    <xdr:to>
      <xdr:col>112</xdr:col>
      <xdr:colOff>38100</xdr:colOff>
      <xdr:row>38</xdr:row>
      <xdr:rowOff>158748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149875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6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30538</xdr:rowOff>
    </xdr:from>
    <xdr:to>
      <xdr:col>107</xdr:col>
      <xdr:colOff>101600</xdr:colOff>
      <xdr:row>37</xdr:row>
      <xdr:rowOff>132138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148665</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61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61902</xdr:rowOff>
    </xdr:from>
    <xdr:to>
      <xdr:col>102</xdr:col>
      <xdr:colOff>165100</xdr:colOff>
      <xdr:row>38</xdr:row>
      <xdr:rowOff>163502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154629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61811</xdr:rowOff>
    </xdr:from>
    <xdr:to>
      <xdr:col>98</xdr:col>
      <xdr:colOff>38100</xdr:colOff>
      <xdr:row>38</xdr:row>
      <xdr:rowOff>163411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154538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120475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9035875"/>
          <a:ext cx="1269" cy="1047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67152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120475</xdr:rowOff>
    </xdr:from>
    <xdr:to>
      <xdr:col>116</xdr:col>
      <xdr:colOff>152400</xdr:colOff>
      <xdr:row>52</xdr:row>
      <xdr:rowOff>120475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03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120475</xdr:rowOff>
    </xdr:from>
    <xdr:to>
      <xdr:col>116</xdr:col>
      <xdr:colOff>63500</xdr:colOff>
      <xdr:row>58</xdr:row>
      <xdr:rowOff>120886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035875"/>
          <a:ext cx="838200" cy="102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132752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05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154325</xdr:rowOff>
    </xdr:from>
    <xdr:to>
      <xdr:col>116</xdr:col>
      <xdr:colOff>114300</xdr:colOff>
      <xdr:row>58</xdr:row>
      <xdr:rowOff>84475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146535</xdr:rowOff>
    </xdr:from>
    <xdr:to>
      <xdr:col>111</xdr:col>
      <xdr:colOff>177800</xdr:colOff>
      <xdr:row>58</xdr:row>
      <xdr:rowOff>120886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576285"/>
          <a:ext cx="889000" cy="48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150805</xdr:rowOff>
    </xdr:from>
    <xdr:to>
      <xdr:col>112</xdr:col>
      <xdr:colOff>38100</xdr:colOff>
      <xdr:row>58</xdr:row>
      <xdr:rowOff>80955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97482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111147</xdr:rowOff>
    </xdr:from>
    <xdr:to>
      <xdr:col>107</xdr:col>
      <xdr:colOff>50800</xdr:colOff>
      <xdr:row>55</xdr:row>
      <xdr:rowOff>146535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8855097"/>
          <a:ext cx="889000" cy="7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154988</xdr:rowOff>
    </xdr:from>
    <xdr:to>
      <xdr:col>107</xdr:col>
      <xdr:colOff>101600</xdr:colOff>
      <xdr:row>58</xdr:row>
      <xdr:rowOff>85138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76265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111147</xdr:rowOff>
    </xdr:from>
    <xdr:to>
      <xdr:col>102</xdr:col>
      <xdr:colOff>114300</xdr:colOff>
      <xdr:row>58</xdr:row>
      <xdr:rowOff>113365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8855097"/>
          <a:ext cx="889000" cy="1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136106</xdr:rowOff>
    </xdr:from>
    <xdr:to>
      <xdr:col>102</xdr:col>
      <xdr:colOff>165100</xdr:colOff>
      <xdr:row>58</xdr:row>
      <xdr:rowOff>66256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57383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123853</xdr:rowOff>
    </xdr:from>
    <xdr:to>
      <xdr:col>98</xdr:col>
      <xdr:colOff>38100</xdr:colOff>
      <xdr:row>58</xdr:row>
      <xdr:rowOff>54003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70530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69675</xdr:rowOff>
    </xdr:from>
    <xdr:to>
      <xdr:col>116</xdr:col>
      <xdr:colOff>114300</xdr:colOff>
      <xdr:row>52</xdr:row>
      <xdr:rowOff>171275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89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22702</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8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70086</xdr:rowOff>
    </xdr:from>
    <xdr:to>
      <xdr:col>112</xdr:col>
      <xdr:colOff>38100</xdr:colOff>
      <xdr:row>59</xdr:row>
      <xdr:rowOff>236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162813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0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95735</xdr:rowOff>
    </xdr:from>
    <xdr:to>
      <xdr:col>107</xdr:col>
      <xdr:colOff>101600</xdr:colOff>
      <xdr:row>56</xdr:row>
      <xdr:rowOff>25885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5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42412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3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60347</xdr:rowOff>
    </xdr:from>
    <xdr:to>
      <xdr:col>102</xdr:col>
      <xdr:colOff>165100</xdr:colOff>
      <xdr:row>51</xdr:row>
      <xdr:rowOff>161947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88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7024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85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62565</xdr:rowOff>
    </xdr:from>
    <xdr:to>
      <xdr:col>98</xdr:col>
      <xdr:colOff>38100</xdr:colOff>
      <xdr:row>58</xdr:row>
      <xdr:rowOff>164165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155292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9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13350</xdr:rowOff>
    </xdr:from>
    <xdr:to>
      <xdr:col>116</xdr:col>
      <xdr:colOff>63500</xdr:colOff>
      <xdr:row>76</xdr:row>
      <xdr:rowOff>66663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3550"/>
          <a:ext cx="8382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66663</xdr:rowOff>
    </xdr:from>
    <xdr:to>
      <xdr:col>111</xdr:col>
      <xdr:colOff>177800</xdr:colOff>
      <xdr:row>76</xdr:row>
      <xdr:rowOff>75986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96863"/>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75986</xdr:rowOff>
    </xdr:from>
    <xdr:to>
      <xdr:col>107</xdr:col>
      <xdr:colOff>50800</xdr:colOff>
      <xdr:row>76</xdr:row>
      <xdr:rowOff>128434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06186"/>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110227</xdr:rowOff>
    </xdr:from>
    <xdr:to>
      <xdr:col>102</xdr:col>
      <xdr:colOff>114300</xdr:colOff>
      <xdr:row>76</xdr:row>
      <xdr:rowOff>128434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40427"/>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134000</xdr:rowOff>
    </xdr:from>
    <xdr:to>
      <xdr:col>116</xdr:col>
      <xdr:colOff>114300</xdr:colOff>
      <xdr:row>76</xdr:row>
      <xdr:rowOff>64150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112427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15863</xdr:rowOff>
    </xdr:from>
    <xdr:to>
      <xdr:col>112</xdr:col>
      <xdr:colOff>38100</xdr:colOff>
      <xdr:row>76</xdr:row>
      <xdr:rowOff>117463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108590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25186</xdr:rowOff>
    </xdr:from>
    <xdr:to>
      <xdr:col>107</xdr:col>
      <xdr:colOff>101600</xdr:colOff>
      <xdr:row>76</xdr:row>
      <xdr:rowOff>126786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77634</xdr:rowOff>
    </xdr:from>
    <xdr:to>
      <xdr:col>102</xdr:col>
      <xdr:colOff>165100</xdr:colOff>
      <xdr:row>77</xdr:row>
      <xdr:rowOff>7784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170361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59427</xdr:rowOff>
    </xdr:from>
    <xdr:to>
      <xdr:col>98</xdr:col>
      <xdr:colOff>38100</xdr:colOff>
      <xdr:row>76</xdr:row>
      <xdr:rowOff>161027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152154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8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住民一人あたりのコストとしては多くの項目において類似団体平均よりも下回っている。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うち普通建設事業費は住民一人当たり１０４，８５６円となっており、類似団体平均よりも１０，０６０円上回っている。これは、川俣駅周辺整備や工業団地線等の道路整備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今後も新たな施設の建設や道路整備事業にも多額の費用がかかるため、事業の取捨選択を徹底していくことで、事業費の減少を目指すこととしている。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11,088
10,802
19.64
7,350,660
7,186,196
107,713
3,593,779
4,129,346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87503</xdr:rowOff>
    </xdr:from>
    <xdr:to>
      <xdr:col>24</xdr:col>
      <xdr:colOff>63500</xdr:colOff>
      <xdr:row>35</xdr:row>
      <xdr:rowOff>107886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8253"/>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87503</xdr:rowOff>
    </xdr:from>
    <xdr:to>
      <xdr:col>19</xdr:col>
      <xdr:colOff>177800</xdr:colOff>
      <xdr:row>35</xdr:row>
      <xdr:rowOff>94742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825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33401</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4151"/>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33401</xdr:rowOff>
    </xdr:from>
    <xdr:to>
      <xdr:col>10</xdr:col>
      <xdr:colOff>114300</xdr:colOff>
      <xdr:row>35</xdr:row>
      <xdr:rowOff>131128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4151"/>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57086</xdr:rowOff>
    </xdr:from>
    <xdr:to>
      <xdr:col>24</xdr:col>
      <xdr:colOff>114300</xdr:colOff>
      <xdr:row>35</xdr:row>
      <xdr:rowOff>158686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79963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36703</xdr:rowOff>
    </xdr:from>
    <xdr:to>
      <xdr:col>20</xdr:col>
      <xdr:colOff>38100</xdr:colOff>
      <xdr:row>35</xdr:row>
      <xdr:rowOff>138303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154830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162069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154051</xdr:rowOff>
    </xdr:from>
    <xdr:to>
      <xdr:col>10</xdr:col>
      <xdr:colOff>165100</xdr:colOff>
      <xdr:row>35</xdr:row>
      <xdr:rowOff>84201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100728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80328</xdr:rowOff>
    </xdr:from>
    <xdr:to>
      <xdr:col>6</xdr:col>
      <xdr:colOff>38100</xdr:colOff>
      <xdr:row>36</xdr:row>
      <xdr:rowOff>10478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67872</xdr:rowOff>
    </xdr:from>
    <xdr:to>
      <xdr:col>24</xdr:col>
      <xdr:colOff>63500</xdr:colOff>
      <xdr:row>58</xdr:row>
      <xdr:rowOff>10065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0522"/>
          <a:ext cx="838200" cy="1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10065</xdr:rowOff>
    </xdr:from>
    <xdr:to>
      <xdr:col>19</xdr:col>
      <xdr:colOff>177800</xdr:colOff>
      <xdr:row>58</xdr:row>
      <xdr:rowOff>45970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4165"/>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45970</xdr:rowOff>
    </xdr:from>
    <xdr:to>
      <xdr:col>15</xdr:col>
      <xdr:colOff>50800</xdr:colOff>
      <xdr:row>58</xdr:row>
      <xdr:rowOff>72770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0070"/>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72770</xdr:rowOff>
    </xdr:from>
    <xdr:to>
      <xdr:col>10</xdr:col>
      <xdr:colOff>114300</xdr:colOff>
      <xdr:row>58</xdr:row>
      <xdr:rowOff>88839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6870"/>
          <a:ext cx="889000" cy="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17072</xdr:rowOff>
    </xdr:from>
    <xdr:to>
      <xdr:col>24</xdr:col>
      <xdr:colOff>114300</xdr:colOff>
      <xdr:row>57</xdr:row>
      <xdr:rowOff>118672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166949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130715</xdr:rowOff>
    </xdr:from>
    <xdr:to>
      <xdr:col>20</xdr:col>
      <xdr:colOff>38100</xdr:colOff>
      <xdr:row>58</xdr:row>
      <xdr:rowOff>60865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51992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166620</xdr:rowOff>
    </xdr:from>
    <xdr:to>
      <xdr:col>15</xdr:col>
      <xdr:colOff>101600</xdr:colOff>
      <xdr:row>58</xdr:row>
      <xdr:rowOff>96770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87897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21970</xdr:rowOff>
    </xdr:from>
    <xdr:to>
      <xdr:col>10</xdr:col>
      <xdr:colOff>165100</xdr:colOff>
      <xdr:row>58</xdr:row>
      <xdr:rowOff>123570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114697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38039</xdr:rowOff>
    </xdr:from>
    <xdr:to>
      <xdr:col>6</xdr:col>
      <xdr:colOff>38100</xdr:colOff>
      <xdr:row>58</xdr:row>
      <xdr:rowOff>139639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130766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119233</xdr:rowOff>
    </xdr:from>
    <xdr:to>
      <xdr:col>24</xdr:col>
      <xdr:colOff>63500</xdr:colOff>
      <xdr:row>78</xdr:row>
      <xdr:rowOff>119949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92333"/>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119949</xdr:rowOff>
    </xdr:from>
    <xdr:to>
      <xdr:col>19</xdr:col>
      <xdr:colOff>177800</xdr:colOff>
      <xdr:row>78</xdr:row>
      <xdr:rowOff>130868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93049"/>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11897</xdr:rowOff>
    </xdr:from>
    <xdr:to>
      <xdr:col>15</xdr:col>
      <xdr:colOff>50800</xdr:colOff>
      <xdr:row>78</xdr:row>
      <xdr:rowOff>130868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84997"/>
          <a:ext cx="889000" cy="1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11897</xdr:rowOff>
    </xdr:from>
    <xdr:to>
      <xdr:col>10</xdr:col>
      <xdr:colOff>114300</xdr:colOff>
      <xdr:row>78</xdr:row>
      <xdr:rowOff>40373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4997"/>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68433</xdr:rowOff>
    </xdr:from>
    <xdr:to>
      <xdr:col>24</xdr:col>
      <xdr:colOff>114300</xdr:colOff>
      <xdr:row>78</xdr:row>
      <xdr:rowOff>170033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154810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5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69149</xdr:rowOff>
    </xdr:from>
    <xdr:to>
      <xdr:col>20</xdr:col>
      <xdr:colOff>38100</xdr:colOff>
      <xdr:row>78</xdr:row>
      <xdr:rowOff>170749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161876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80068</xdr:rowOff>
    </xdr:from>
    <xdr:to>
      <xdr:col>15</xdr:col>
      <xdr:colOff>101600</xdr:colOff>
      <xdr:row>79</xdr:row>
      <xdr:rowOff>10218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132547</xdr:rowOff>
    </xdr:from>
    <xdr:to>
      <xdr:col>10</xdr:col>
      <xdr:colOff>165100</xdr:colOff>
      <xdr:row>78</xdr:row>
      <xdr:rowOff>62697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161023</xdr:rowOff>
    </xdr:from>
    <xdr:to>
      <xdr:col>6</xdr:col>
      <xdr:colOff>38100</xdr:colOff>
      <xdr:row>78</xdr:row>
      <xdr:rowOff>91173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82300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138187</xdr:rowOff>
    </xdr:from>
    <xdr:to>
      <xdr:col>24</xdr:col>
      <xdr:colOff>63500</xdr:colOff>
      <xdr:row>98</xdr:row>
      <xdr:rowOff>4268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8837"/>
          <a:ext cx="838200" cy="3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xdr:rowOff>
    </xdr:from>
    <xdr:to>
      <xdr:col>19</xdr:col>
      <xdr:colOff>177800</xdr:colOff>
      <xdr:row>98</xdr:row>
      <xdr:rowOff>4268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03039"/>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xdr:rowOff>
    </xdr:from>
    <xdr:to>
      <xdr:col>15</xdr:col>
      <xdr:colOff>50800</xdr:colOff>
      <xdr:row>98</xdr:row>
      <xdr:rowOff>13773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3039"/>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129975</xdr:rowOff>
    </xdr:from>
    <xdr:to>
      <xdr:col>10</xdr:col>
      <xdr:colOff>114300</xdr:colOff>
      <xdr:row>98</xdr:row>
      <xdr:rowOff>13773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60625"/>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87387</xdr:rowOff>
    </xdr:from>
    <xdr:to>
      <xdr:col>24</xdr:col>
      <xdr:colOff>114300</xdr:colOff>
      <xdr:row>98</xdr:row>
      <xdr:rowOff>17537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124918</xdr:rowOff>
    </xdr:from>
    <xdr:to>
      <xdr:col>20</xdr:col>
      <xdr:colOff>38100</xdr:colOff>
      <xdr:row>98</xdr:row>
      <xdr:rowOff>55068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121589</xdr:rowOff>
    </xdr:from>
    <xdr:to>
      <xdr:col>15</xdr:col>
      <xdr:colOff>101600</xdr:colOff>
      <xdr:row>98</xdr:row>
      <xdr:rowOff>51739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134423</xdr:rowOff>
    </xdr:from>
    <xdr:to>
      <xdr:col>10</xdr:col>
      <xdr:colOff>165100</xdr:colOff>
      <xdr:row>98</xdr:row>
      <xdr:rowOff>64573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55700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79175</xdr:rowOff>
    </xdr:from>
    <xdr:to>
      <xdr:col>6</xdr:col>
      <xdr:colOff>38100</xdr:colOff>
      <xdr:row>98</xdr:row>
      <xdr:rowOff>9325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23571</xdr:rowOff>
    </xdr:from>
    <xdr:to>
      <xdr:col>55</xdr:col>
      <xdr:colOff>0</xdr:colOff>
      <xdr:row>38</xdr:row>
      <xdr:rowOff>42545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8671"/>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23571</xdr:rowOff>
    </xdr:from>
    <xdr:to>
      <xdr:col>50</xdr:col>
      <xdr:colOff>114300</xdr:colOff>
      <xdr:row>38</xdr:row>
      <xdr:rowOff>24485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386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6197</xdr:rowOff>
    </xdr:from>
    <xdr:to>
      <xdr:col>45</xdr:col>
      <xdr:colOff>177800</xdr:colOff>
      <xdr:row>38</xdr:row>
      <xdr:rowOff>24485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212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146787</xdr:rowOff>
    </xdr:from>
    <xdr:to>
      <xdr:col>41</xdr:col>
      <xdr:colOff>50800</xdr:colOff>
      <xdr:row>38</xdr:row>
      <xdr:rowOff>6197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90437"/>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78528</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144221</xdr:rowOff>
    </xdr:from>
    <xdr:to>
      <xdr:col>50</xdr:col>
      <xdr:colOff>165100</xdr:colOff>
      <xdr:row>38</xdr:row>
      <xdr:rowOff>74371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65498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145136</xdr:rowOff>
    </xdr:from>
    <xdr:to>
      <xdr:col>46</xdr:col>
      <xdr:colOff>38100</xdr:colOff>
      <xdr:row>38</xdr:row>
      <xdr:rowOff>75285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66412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126848</xdr:rowOff>
    </xdr:from>
    <xdr:to>
      <xdr:col>41</xdr:col>
      <xdr:colOff>101600</xdr:colOff>
      <xdr:row>38</xdr:row>
      <xdr:rowOff>56998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73525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95987</xdr:rowOff>
    </xdr:from>
    <xdr:to>
      <xdr:col>36</xdr:col>
      <xdr:colOff>165100</xdr:colOff>
      <xdr:row>38</xdr:row>
      <xdr:rowOff>26136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17263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92826</xdr:rowOff>
    </xdr:from>
    <xdr:to>
      <xdr:col>55</xdr:col>
      <xdr:colOff>0</xdr:colOff>
      <xdr:row>58</xdr:row>
      <xdr:rowOff>94655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692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52669</xdr:rowOff>
    </xdr:from>
    <xdr:to>
      <xdr:col>50</xdr:col>
      <xdr:colOff>114300</xdr:colOff>
      <xdr:row>58</xdr:row>
      <xdr:rowOff>94655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6769"/>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50567</xdr:rowOff>
    </xdr:from>
    <xdr:to>
      <xdr:col>45</xdr:col>
      <xdr:colOff>177800</xdr:colOff>
      <xdr:row>58</xdr:row>
      <xdr:rowOff>52669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94667"/>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50567</xdr:rowOff>
    </xdr:from>
    <xdr:to>
      <xdr:col>41</xdr:col>
      <xdr:colOff>50800</xdr:colOff>
      <xdr:row>58</xdr:row>
      <xdr:rowOff>98258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94667"/>
          <a:ext cx="889000" cy="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42026</xdr:rowOff>
    </xdr:from>
    <xdr:to>
      <xdr:col>55</xdr:col>
      <xdr:colOff>50800</xdr:colOff>
      <xdr:row>58</xdr:row>
      <xdr:rowOff>143626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128403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43855</xdr:rowOff>
    </xdr:from>
    <xdr:to>
      <xdr:col>50</xdr:col>
      <xdr:colOff>165100</xdr:colOff>
      <xdr:row>58</xdr:row>
      <xdr:rowOff>145455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136582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1869</xdr:rowOff>
    </xdr:from>
    <xdr:to>
      <xdr:col>46</xdr:col>
      <xdr:colOff>38100</xdr:colOff>
      <xdr:row>58</xdr:row>
      <xdr:rowOff>103469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94596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171217</xdr:rowOff>
    </xdr:from>
    <xdr:to>
      <xdr:col>41</xdr:col>
      <xdr:colOff>101600</xdr:colOff>
      <xdr:row>58</xdr:row>
      <xdr:rowOff>101367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92494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47458</xdr:rowOff>
    </xdr:from>
    <xdr:to>
      <xdr:col>36</xdr:col>
      <xdr:colOff>165100</xdr:colOff>
      <xdr:row>58</xdr:row>
      <xdr:rowOff>149058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140185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56490</xdr:rowOff>
    </xdr:from>
    <xdr:to>
      <xdr:col>55</xdr:col>
      <xdr:colOff>0</xdr:colOff>
      <xdr:row>78</xdr:row>
      <xdr:rowOff>4260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86690"/>
          <a:ext cx="838200" cy="29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122707</xdr:rowOff>
    </xdr:from>
    <xdr:to>
      <xdr:col>50</xdr:col>
      <xdr:colOff>114300</xdr:colOff>
      <xdr:row>78</xdr:row>
      <xdr:rowOff>4260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81457"/>
          <a:ext cx="889000" cy="3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76584</xdr:rowOff>
    </xdr:from>
    <xdr:to>
      <xdr:col>45</xdr:col>
      <xdr:colOff>177800</xdr:colOff>
      <xdr:row>75</xdr:row>
      <xdr:rowOff>122707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763884"/>
          <a:ext cx="889000" cy="2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76584</xdr:rowOff>
    </xdr:from>
    <xdr:to>
      <xdr:col>41</xdr:col>
      <xdr:colOff>50800</xdr:colOff>
      <xdr:row>77</xdr:row>
      <xdr:rowOff>127062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763884"/>
          <a:ext cx="889000" cy="56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5690</xdr:rowOff>
    </xdr:from>
    <xdr:to>
      <xdr:col>55</xdr:col>
      <xdr:colOff>50800</xdr:colOff>
      <xdr:row>76</xdr:row>
      <xdr:rowOff>107290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28567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124910</xdr:rowOff>
    </xdr:from>
    <xdr:to>
      <xdr:col>50</xdr:col>
      <xdr:colOff>165100</xdr:colOff>
      <xdr:row>78</xdr:row>
      <xdr:rowOff>55060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71587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71907</xdr:rowOff>
    </xdr:from>
    <xdr:to>
      <xdr:col>46</xdr:col>
      <xdr:colOff>38100</xdr:colOff>
      <xdr:row>76</xdr:row>
      <xdr:rowOff>2057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18584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25784</xdr:rowOff>
    </xdr:from>
    <xdr:to>
      <xdr:col>41</xdr:col>
      <xdr:colOff>101600</xdr:colOff>
      <xdr:row>74</xdr:row>
      <xdr:rowOff>127384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7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143911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76262</xdr:rowOff>
    </xdr:from>
    <xdr:to>
      <xdr:col>36</xdr:col>
      <xdr:colOff>165100</xdr:colOff>
      <xdr:row>78</xdr:row>
      <xdr:rowOff>6412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22939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76302</xdr:rowOff>
    </xdr:from>
    <xdr:to>
      <xdr:col>55</xdr:col>
      <xdr:colOff>0</xdr:colOff>
      <xdr:row>97</xdr:row>
      <xdr:rowOff>81716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35502"/>
          <a:ext cx="838200" cy="17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81716</xdr:rowOff>
    </xdr:from>
    <xdr:to>
      <xdr:col>50</xdr:col>
      <xdr:colOff>114300</xdr:colOff>
      <xdr:row>97</xdr:row>
      <xdr:rowOff>105803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12366"/>
          <a:ext cx="8890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105803</xdr:rowOff>
    </xdr:from>
    <xdr:to>
      <xdr:col>45</xdr:col>
      <xdr:colOff>177800</xdr:colOff>
      <xdr:row>97</xdr:row>
      <xdr:rowOff>125546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36453"/>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100137</xdr:rowOff>
    </xdr:from>
    <xdr:to>
      <xdr:col>41</xdr:col>
      <xdr:colOff>50800</xdr:colOff>
      <xdr:row>97</xdr:row>
      <xdr:rowOff>125546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30787"/>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25502</xdr:rowOff>
    </xdr:from>
    <xdr:to>
      <xdr:col>55</xdr:col>
      <xdr:colOff>50800</xdr:colOff>
      <xdr:row>96</xdr:row>
      <xdr:rowOff>127102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48379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3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30916</xdr:rowOff>
    </xdr:from>
    <xdr:to>
      <xdr:col>50</xdr:col>
      <xdr:colOff>165100</xdr:colOff>
      <xdr:row>97</xdr:row>
      <xdr:rowOff>132516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149043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55003</xdr:rowOff>
    </xdr:from>
    <xdr:to>
      <xdr:col>46</xdr:col>
      <xdr:colOff>38100</xdr:colOff>
      <xdr:row>97</xdr:row>
      <xdr:rowOff>156603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147730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74746</xdr:rowOff>
    </xdr:from>
    <xdr:to>
      <xdr:col>41</xdr:col>
      <xdr:colOff>101600</xdr:colOff>
      <xdr:row>98</xdr:row>
      <xdr:rowOff>4896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21423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49337</xdr:rowOff>
    </xdr:from>
    <xdr:to>
      <xdr:col>36</xdr:col>
      <xdr:colOff>165100</xdr:colOff>
      <xdr:row>97</xdr:row>
      <xdr:rowOff>150937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167464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117964</xdr:rowOff>
    </xdr:from>
    <xdr:to>
      <xdr:col>85</xdr:col>
      <xdr:colOff>127000</xdr:colOff>
      <xdr:row>38</xdr:row>
      <xdr:rowOff>154998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33064"/>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154998</xdr:rowOff>
    </xdr:from>
    <xdr:to>
      <xdr:col>81</xdr:col>
      <xdr:colOff>50800</xdr:colOff>
      <xdr:row>39</xdr:row>
      <xdr:rowOff>57709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70098"/>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57709</xdr:rowOff>
    </xdr:from>
    <xdr:to>
      <xdr:col>76</xdr:col>
      <xdr:colOff>114300</xdr:colOff>
      <xdr:row>39</xdr:row>
      <xdr:rowOff>73139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4425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97942</xdr:rowOff>
    </xdr:from>
    <xdr:to>
      <xdr:col>71</xdr:col>
      <xdr:colOff>177800</xdr:colOff>
      <xdr:row>39</xdr:row>
      <xdr:rowOff>73139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41592"/>
          <a:ext cx="889000" cy="3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67164</xdr:rowOff>
    </xdr:from>
    <xdr:to>
      <xdr:col>85</xdr:col>
      <xdr:colOff>177800</xdr:colOff>
      <xdr:row>38</xdr:row>
      <xdr:rowOff>168764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45591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104198</xdr:rowOff>
    </xdr:from>
    <xdr:to>
      <xdr:col>81</xdr:col>
      <xdr:colOff>101600</xdr:colOff>
      <xdr:row>39</xdr:row>
      <xdr:rowOff>34348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25475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6909</xdr:rowOff>
    </xdr:from>
    <xdr:to>
      <xdr:col>76</xdr:col>
      <xdr:colOff>165100</xdr:colOff>
      <xdr:row>39</xdr:row>
      <xdr:rowOff>108509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99636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22339</xdr:rowOff>
    </xdr:from>
    <xdr:to>
      <xdr:col>72</xdr:col>
      <xdr:colOff>38100</xdr:colOff>
      <xdr:row>39</xdr:row>
      <xdr:rowOff>123939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115066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47142</xdr:rowOff>
    </xdr:from>
    <xdr:to>
      <xdr:col>67</xdr:col>
      <xdr:colOff>101600</xdr:colOff>
      <xdr:row>37</xdr:row>
      <xdr:rowOff>148742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165269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9104</xdr:rowOff>
    </xdr:from>
    <xdr:to>
      <xdr:col>85</xdr:col>
      <xdr:colOff>127000</xdr:colOff>
      <xdr:row>57</xdr:row>
      <xdr:rowOff>83745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1754"/>
          <a:ext cx="838200" cy="7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83745</xdr:rowOff>
    </xdr:from>
    <xdr:to>
      <xdr:col>81</xdr:col>
      <xdr:colOff>50800</xdr:colOff>
      <xdr:row>57</xdr:row>
      <xdr:rowOff>123319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56395"/>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123319</xdr:rowOff>
    </xdr:from>
    <xdr:to>
      <xdr:col>76</xdr:col>
      <xdr:colOff>114300</xdr:colOff>
      <xdr:row>57</xdr:row>
      <xdr:rowOff>138087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59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121765</xdr:rowOff>
    </xdr:from>
    <xdr:to>
      <xdr:col>71</xdr:col>
      <xdr:colOff>177800</xdr:colOff>
      <xdr:row>57</xdr:row>
      <xdr:rowOff>138087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94415"/>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129754</xdr:rowOff>
    </xdr:from>
    <xdr:to>
      <xdr:col>85</xdr:col>
      <xdr:colOff>177800</xdr:colOff>
      <xdr:row>57</xdr:row>
      <xdr:rowOff>59904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108181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32945</xdr:rowOff>
    </xdr:from>
    <xdr:to>
      <xdr:col>81</xdr:col>
      <xdr:colOff>101600</xdr:colOff>
      <xdr:row>57</xdr:row>
      <xdr:rowOff>134545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125672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72519</xdr:rowOff>
    </xdr:from>
    <xdr:to>
      <xdr:col>76</xdr:col>
      <xdr:colOff>165100</xdr:colOff>
      <xdr:row>58</xdr:row>
      <xdr:rowOff>2669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165246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87287</xdr:rowOff>
    </xdr:from>
    <xdr:to>
      <xdr:col>72</xdr:col>
      <xdr:colOff>38100</xdr:colOff>
      <xdr:row>58</xdr:row>
      <xdr:rowOff>17437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70965</xdr:rowOff>
    </xdr:from>
    <xdr:to>
      <xdr:col>67</xdr:col>
      <xdr:colOff>101600</xdr:colOff>
      <xdr:row>58</xdr:row>
      <xdr:rowOff>1115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130608</xdr:rowOff>
    </xdr:from>
    <xdr:to>
      <xdr:col>85</xdr:col>
      <xdr:colOff>127000</xdr:colOff>
      <xdr:row>98</xdr:row>
      <xdr:rowOff>165112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32708"/>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165112</xdr:rowOff>
    </xdr:from>
    <xdr:to>
      <xdr:col>81</xdr:col>
      <xdr:colOff>50800</xdr:colOff>
      <xdr:row>99</xdr:row>
      <xdr:rowOff>19862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67212"/>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19862</xdr:rowOff>
    </xdr:from>
    <xdr:to>
      <xdr:col>76</xdr:col>
      <xdr:colOff>114300</xdr:colOff>
      <xdr:row>99</xdr:row>
      <xdr:rowOff>30417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93412"/>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27369</xdr:rowOff>
    </xdr:from>
    <xdr:to>
      <xdr:col>71</xdr:col>
      <xdr:colOff>177800</xdr:colOff>
      <xdr:row>99</xdr:row>
      <xdr:rowOff>30417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700091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79808</xdr:rowOff>
    </xdr:from>
    <xdr:to>
      <xdr:col>85</xdr:col>
      <xdr:colOff>177800</xdr:colOff>
      <xdr:row>99</xdr:row>
      <xdr:rowOff>9958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58235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114312</xdr:rowOff>
    </xdr:from>
    <xdr:to>
      <xdr:col>81</xdr:col>
      <xdr:colOff>101600</xdr:colOff>
      <xdr:row>99</xdr:row>
      <xdr:rowOff>44462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35589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140512</xdr:rowOff>
    </xdr:from>
    <xdr:to>
      <xdr:col>76</xdr:col>
      <xdr:colOff>165100</xdr:colOff>
      <xdr:row>99</xdr:row>
      <xdr:rowOff>70662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61789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151067</xdr:rowOff>
    </xdr:from>
    <xdr:to>
      <xdr:col>72</xdr:col>
      <xdr:colOff>38100</xdr:colOff>
      <xdr:row>99</xdr:row>
      <xdr:rowOff>81217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72344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4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148019</xdr:rowOff>
    </xdr:from>
    <xdr:to>
      <xdr:col>67</xdr:col>
      <xdr:colOff>101600</xdr:colOff>
      <xdr:row>99</xdr:row>
      <xdr:rowOff>78169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69296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目的別歳出においては、ほとんどの項目で類似団体平均と同程度もしくはそれ以下で推移している。</a:t>
          </a:r>
        </a:p>
        <a:p>
          <a:r>
            <a:rPr kumimoji="1" lang="ja-JP" altLang="en-US" sz="1300">
              <a:latin typeface="ＭＳ Ｐゴシック" panose="020B0600070205080204" pitchFamily="50" charset="-128"/>
              <a:ea typeface="ＭＳ Ｐゴシック" panose="020B0600070205080204" pitchFamily="50" charset="-128"/>
            </a:rPr>
            <a:t>商工費については、土地開発公社への貸付を行ったことにより、住民一人当たりのコストが２６，７０２円増加している。</a:t>
          </a:r>
        </a:p>
        <a:p>
          <a:r>
            <a:rPr kumimoji="1" lang="ja-JP" altLang="en-US" sz="1300">
              <a:latin typeface="ＭＳ Ｐゴシック" panose="020B0600070205080204" pitchFamily="50" charset="-128"/>
              <a:ea typeface="ＭＳ Ｐゴシック" panose="020B0600070205080204" pitchFamily="50" charset="-128"/>
            </a:rPr>
            <a:t>土木費については、川俣駅周辺整備や工業団地線等の道路整備を行ったことにより、住民一人当たりのコストが４６，４２１円増加している。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地方税（法人税割）の減少により、財政調整基金の取り崩しを行ったため、財政調整基金残高の標準財政規模比は対前年度で１９．３９ポイント減少している。</a:t>
          </a:r>
        </a:p>
        <a:p>
          <a:r>
            <a:rPr kumimoji="1" lang="ja-JP" altLang="en-US" sz="1400">
              <a:latin typeface="ＭＳ ゴシック" pitchFamily="49" charset="-128"/>
              <a:ea typeface="ＭＳ ゴシック" pitchFamily="49" charset="-128"/>
            </a:rPr>
            <a:t>　今後もコロナ禍における税収の減及び道路整備事業等に多額の費用がかかるため、財政調整基金の取り崩しが見込まれる。そのため、今後はより一層、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すべての会計において、連結赤字比率については、算出されていない。</a:t>
          </a:r>
        </a:p>
        <a:p>
          <a:r>
            <a:rPr kumimoji="1" lang="ja-JP" altLang="en-US" sz="1400">
              <a:latin typeface="ＭＳ ゴシック" pitchFamily="49" charset="-128"/>
              <a:ea typeface="ＭＳ ゴシック" pitchFamily="49" charset="-128"/>
            </a:rPr>
            <a:t>　今後は下水道特別会計における地方債の償還が本格的にはじまり、特別会計の支出が増える可能性が高い。そのため、独立採算の原点に返り、適正な財政運営を堅持する。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7350660</v>
      </c>
      <c r="BO4" s="433"/>
      <c r="BP4" s="433"/>
      <c r="BQ4" s="433"/>
      <c r="BR4" s="433"/>
      <c r="BS4" s="433"/>
      <c r="BT4" s="433"/>
      <c r="BU4" s="434"/>
      <c r="BV4" s="432">
        <v>5980333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9.3000000000000007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7186196</v>
      </c>
      <c r="BO5" s="470"/>
      <c r="BP5" s="470"/>
      <c r="BQ5" s="470"/>
      <c r="BR5" s="470"/>
      <c r="BS5" s="470"/>
      <c r="BT5" s="470"/>
      <c r="BU5" s="471"/>
      <c r="BV5" s="469">
        <v>5532605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99.5</v>
      </c>
      <c r="CU5" s="467"/>
      <c r="CV5" s="467"/>
      <c r="CW5" s="467"/>
      <c r="CX5" s="467"/>
      <c r="CY5" s="467"/>
      <c r="CZ5" s="467"/>
      <c r="DA5" s="468"/>
      <c r="DB5" s="466">
        <v>85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164464</v>
      </c>
      <c r="BO6" s="470"/>
      <c r="BP6" s="470"/>
      <c r="BQ6" s="470"/>
      <c r="BR6" s="470"/>
      <c r="BS6" s="470"/>
      <c r="BT6" s="470"/>
      <c r="BU6" s="471"/>
      <c r="BV6" s="469">
        <v>447728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102.5</v>
      </c>
      <c r="CU6" s="507"/>
      <c r="CV6" s="507"/>
      <c r="CW6" s="507"/>
      <c r="CX6" s="507"/>
      <c r="CY6" s="507"/>
      <c r="CZ6" s="507"/>
      <c r="DA6" s="508"/>
      <c r="DB6" s="506">
        <v>88.6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56751</v>
      </c>
      <c r="BO7" s="470"/>
      <c r="BP7" s="470"/>
      <c r="BQ7" s="470"/>
      <c r="BR7" s="470"/>
      <c r="BS7" s="470"/>
      <c r="BT7" s="470"/>
      <c r="BU7" s="471"/>
      <c r="BV7" s="469">
        <v>144744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3593779</v>
      </c>
      <c r="CU7" s="470"/>
      <c r="CV7" s="470"/>
      <c r="CW7" s="470"/>
      <c r="CX7" s="470"/>
      <c r="CY7" s="470"/>
      <c r="CZ7" s="470"/>
      <c r="DA7" s="471"/>
      <c r="DB7" s="469">
        <v>3262809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107713</v>
      </c>
      <c r="BO8" s="470"/>
      <c r="BP8" s="470"/>
      <c r="BQ8" s="470"/>
      <c r="BR8" s="470"/>
      <c r="BS8" s="470"/>
      <c r="BT8" s="470"/>
      <c r="BU8" s="471"/>
      <c r="BV8" s="469">
        <v>302984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0.83</v>
      </c>
      <c r="CU8" s="510"/>
      <c r="CV8" s="510"/>
      <c r="CW8" s="510"/>
      <c r="CX8" s="510"/>
      <c r="CY8" s="510"/>
      <c r="CZ8" s="510"/>
      <c r="DA8" s="511"/>
      <c r="DB8" s="509">
        <v>0.78</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10882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-195271</v>
      </c>
      <c r="BO9" s="470"/>
      <c r="BP9" s="470"/>
      <c r="BQ9" s="470"/>
      <c r="BR9" s="470"/>
      <c r="BS9" s="470"/>
      <c r="BT9" s="470"/>
      <c r="BU9" s="471"/>
      <c r="BV9" s="469">
        <v>-8363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7.9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11044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13711</v>
      </c>
      <c r="BO10" s="470"/>
      <c r="BP10" s="470"/>
      <c r="BQ10" s="470"/>
      <c r="BR10" s="470"/>
      <c r="BS10" s="470"/>
      <c r="BT10" s="470"/>
      <c r="BU10" s="471"/>
      <c r="BV10" s="469">
        <v>559319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110</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11088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10802</v>
      </c>
      <c r="S13" s="554"/>
      <c r="T13" s="554"/>
      <c r="U13" s="554"/>
      <c r="V13" s="555"/>
      <c r="W13" s="485" t="s">
        <v>139</v>
      </c>
      <c r="X13" s="486"/>
      <c r="Y13" s="486"/>
      <c r="Z13" s="486"/>
      <c r="AA13" s="486"/>
      <c r="AB13" s="476"/>
      <c r="AC13" s="520">
        <v>392</v>
      </c>
      <c r="AD13" s="521"/>
      <c r="AE13" s="521"/>
      <c r="AF13" s="521"/>
      <c r="AG13" s="563"/>
      <c r="AH13" s="520">
        <v>431</v>
      </c>
      <c r="AI13" s="521"/>
      <c r="AJ13" s="521"/>
      <c r="AK13" s="521"/>
      <c r="AL13" s="522"/>
      <c r="AM13" s="498" t="s">
        <v>140</v>
      </c>
      <c r="AN13" s="499"/>
      <c r="AO13" s="499"/>
      <c r="AP13" s="499"/>
      <c r="AQ13" s="499"/>
      <c r="AR13" s="499"/>
      <c r="AS13" s="499"/>
      <c r="AT13" s="500"/>
      <c r="AU13" s="501" t="s">
        <v>102</v>
      </c>
      <c r="AV13" s="502"/>
      <c r="AW13" s="502"/>
      <c r="AX13" s="502"/>
      <c r="AY13" s="503" t="s">
        <v>141</v>
      </c>
      <c r="AZ13" s="504"/>
      <c r="BA13" s="504"/>
      <c r="BB13" s="504"/>
      <c r="BC13" s="504"/>
      <c r="BD13" s="504"/>
      <c r="BE13" s="504"/>
      <c r="BF13" s="504"/>
      <c r="BG13" s="504"/>
      <c r="BH13" s="504"/>
      <c r="BI13" s="504"/>
      <c r="BJ13" s="504"/>
      <c r="BK13" s="504"/>
      <c r="BL13" s="504"/>
      <c r="BM13" s="505"/>
      <c r="BN13" s="469">
        <v>-681560</v>
      </c>
      <c r="BO13" s="470"/>
      <c r="BP13" s="470"/>
      <c r="BQ13" s="470"/>
      <c r="BR13" s="470"/>
      <c r="BS13" s="470"/>
      <c r="BT13" s="470"/>
      <c r="BU13" s="471"/>
      <c r="BV13" s="469">
        <v>550956</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7.6</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11269</v>
      </c>
      <c r="S14" s="554"/>
      <c r="T14" s="554"/>
      <c r="U14" s="554"/>
      <c r="V14" s="555"/>
      <c r="W14" s="459"/>
      <c r="X14" s="460"/>
      <c r="Y14" s="460"/>
      <c r="Z14" s="460"/>
      <c r="AA14" s="460"/>
      <c r="AB14" s="449"/>
      <c r="AC14" s="556">
        <v>7.1</v>
      </c>
      <c r="AD14" s="557"/>
      <c r="AE14" s="557"/>
      <c r="AF14" s="557"/>
      <c r="AG14" s="558"/>
      <c r="AH14" s="556">
        <v>7.6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57.9</v>
      </c>
      <c r="CU14" s="568"/>
      <c r="CV14" s="568"/>
      <c r="CW14" s="568"/>
      <c r="CX14" s="568"/>
      <c r="CY14" s="568"/>
      <c r="CZ14" s="568"/>
      <c r="DA14" s="569"/>
      <c r="DB14" s="567">
        <v>0.7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10984</v>
      </c>
      <c r="S15" s="554"/>
      <c r="T15" s="554"/>
      <c r="U15" s="554"/>
      <c r="V15" s="555"/>
      <c r="W15" s="485" t="s">
        <v>145</v>
      </c>
      <c r="X15" s="486"/>
      <c r="Y15" s="486"/>
      <c r="Z15" s="486"/>
      <c r="AA15" s="486"/>
      <c r="AB15" s="476"/>
      <c r="AC15" s="520">
        <v>2109</v>
      </c>
      <c r="AD15" s="521"/>
      <c r="AE15" s="521"/>
      <c r="AF15" s="521"/>
      <c r="AG15" s="563"/>
      <c r="AH15" s="520">
        <v>2046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2488255</v>
      </c>
      <c r="BO15" s="433"/>
      <c r="BP15" s="433"/>
      <c r="BQ15" s="433"/>
      <c r="BR15" s="433"/>
      <c r="BS15" s="433"/>
      <c r="BT15" s="433"/>
      <c r="BU15" s="434"/>
      <c r="BV15" s="432">
        <v>2020553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38</v>
      </c>
      <c r="AD16" s="557"/>
      <c r="AE16" s="557"/>
      <c r="AF16" s="557"/>
      <c r="AG16" s="558"/>
      <c r="AH16" s="556">
        <v>36.299999999999997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2772294</v>
      </c>
      <c r="BO16" s="470"/>
      <c r="BP16" s="470"/>
      <c r="BQ16" s="470"/>
      <c r="BR16" s="470"/>
      <c r="BS16" s="470"/>
      <c r="BT16" s="470"/>
      <c r="BU16" s="471"/>
      <c r="BV16" s="469">
        <v>2523154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3052</v>
      </c>
      <c r="AD17" s="521"/>
      <c r="AE17" s="521"/>
      <c r="AF17" s="521"/>
      <c r="AG17" s="563"/>
      <c r="AH17" s="520">
        <v>3165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3210094</v>
      </c>
      <c r="BO17" s="470"/>
      <c r="BP17" s="470"/>
      <c r="BQ17" s="470"/>
      <c r="BR17" s="470"/>
      <c r="BS17" s="470"/>
      <c r="BT17" s="470"/>
      <c r="BU17" s="471"/>
      <c r="BV17" s="469">
        <v>2601350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19.64</v>
      </c>
      <c r="M18" s="585"/>
      <c r="N18" s="585"/>
      <c r="O18" s="585"/>
      <c r="P18" s="585"/>
      <c r="Q18" s="585"/>
      <c r="R18" s="586"/>
      <c r="S18" s="586"/>
      <c r="T18" s="586"/>
      <c r="U18" s="586"/>
      <c r="V18" s="587"/>
      <c r="W18" s="487"/>
      <c r="X18" s="488"/>
      <c r="Y18" s="488"/>
      <c r="Z18" s="488"/>
      <c r="AA18" s="488"/>
      <c r="AB18" s="479"/>
      <c r="AC18" s="588">
        <v>55</v>
      </c>
      <c r="AD18" s="589"/>
      <c r="AE18" s="589"/>
      <c r="AF18" s="589"/>
      <c r="AG18" s="590"/>
      <c r="AH18" s="588">
        <v>56.1</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3375415</v>
      </c>
      <c r="BO18" s="470"/>
      <c r="BP18" s="470"/>
      <c r="BQ18" s="470"/>
      <c r="BR18" s="470"/>
      <c r="BS18" s="470"/>
      <c r="BT18" s="470"/>
      <c r="BU18" s="471"/>
      <c r="BV18" s="469">
        <v>3360207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554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4496587</v>
      </c>
      <c r="BO19" s="470"/>
      <c r="BP19" s="470"/>
      <c r="BQ19" s="470"/>
      <c r="BR19" s="470"/>
      <c r="BS19" s="470"/>
      <c r="BT19" s="470"/>
      <c r="BU19" s="471"/>
      <c r="BV19" s="469">
        <v>4857347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4089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4129346</v>
      </c>
      <c r="BO23" s="470"/>
      <c r="BP23" s="470"/>
      <c r="BQ23" s="470"/>
      <c r="BR23" s="470"/>
      <c r="BS23" s="470"/>
      <c r="BT23" s="470"/>
      <c r="BU23" s="471"/>
      <c r="BV23" s="469">
        <v>4082527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7850</v>
      </c>
      <c r="R24" s="521"/>
      <c r="S24" s="521"/>
      <c r="T24" s="521"/>
      <c r="U24" s="521"/>
      <c r="V24" s="563"/>
      <c r="W24" s="622"/>
      <c r="X24" s="610"/>
      <c r="Y24" s="611"/>
      <c r="Z24" s="519" t="s">
        <v>169</v>
      </c>
      <c r="AA24" s="499"/>
      <c r="AB24" s="499"/>
      <c r="AC24" s="499"/>
      <c r="AD24" s="499"/>
      <c r="AE24" s="499"/>
      <c r="AF24" s="499"/>
      <c r="AG24" s="500"/>
      <c r="AH24" s="520">
        <v>101</v>
      </c>
      <c r="AI24" s="521"/>
      <c r="AJ24" s="521"/>
      <c r="AK24" s="521"/>
      <c r="AL24" s="563"/>
      <c r="AM24" s="520">
        <v>303707</v>
      </c>
      <c r="AN24" s="521"/>
      <c r="AO24" s="521"/>
      <c r="AP24" s="521"/>
      <c r="AQ24" s="521"/>
      <c r="AR24" s="563"/>
      <c r="AS24" s="520">
        <v>3007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3805692</v>
      </c>
      <c r="BO24" s="470"/>
      <c r="BP24" s="470"/>
      <c r="BQ24" s="470"/>
      <c r="BR24" s="470"/>
      <c r="BS24" s="470"/>
      <c r="BT24" s="470"/>
      <c r="BU24" s="471"/>
      <c r="BV24" s="469">
        <v>3704024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6360</v>
      </c>
      <c r="R25" s="521"/>
      <c r="S25" s="521"/>
      <c r="T25" s="521"/>
      <c r="U25" s="521"/>
      <c r="V25" s="563"/>
      <c r="W25" s="622"/>
      <c r="X25" s="610"/>
      <c r="Y25" s="611"/>
      <c r="Z25" s="519" t="s">
        <v>172</v>
      </c>
      <c r="AA25" s="499"/>
      <c r="AB25" s="499"/>
      <c r="AC25" s="499"/>
      <c r="AD25" s="499"/>
      <c r="AE25" s="499"/>
      <c r="AF25" s="499"/>
      <c r="AG25" s="500"/>
      <c r="AH25" s="520" t="s">
        <v>129</v>
      </c>
      <c r="AI25" s="521"/>
      <c r="AJ25" s="521"/>
      <c r="AK25" s="521"/>
      <c r="AL25" s="563"/>
      <c r="AM25" s="520" t="s">
        <v>129</v>
      </c>
      <c r="AN25" s="521"/>
      <c r="AO25" s="521"/>
      <c r="AP25" s="521"/>
      <c r="AQ25" s="521"/>
      <c r="AR25" s="563"/>
      <c r="AS25" s="520" t="s">
        <v>129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4166894</v>
      </c>
      <c r="BO25" s="433"/>
      <c r="BP25" s="433"/>
      <c r="BQ25" s="433"/>
      <c r="BR25" s="433"/>
      <c r="BS25" s="433"/>
      <c r="BT25" s="433"/>
      <c r="BU25" s="434"/>
      <c r="BV25" s="432">
        <v>3304946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5910</v>
      </c>
      <c r="R26" s="521"/>
      <c r="S26" s="521"/>
      <c r="T26" s="521"/>
      <c r="U26" s="521"/>
      <c r="V26" s="563"/>
      <c r="W26" s="622"/>
      <c r="X26" s="610"/>
      <c r="Y26" s="611"/>
      <c r="Z26" s="519" t="s">
        <v>175</v>
      </c>
      <c r="AA26" s="632"/>
      <c r="AB26" s="632"/>
      <c r="AC26" s="632"/>
      <c r="AD26" s="632"/>
      <c r="AE26" s="632"/>
      <c r="AF26" s="632"/>
      <c r="AG26" s="633"/>
      <c r="AH26" s="520" t="s">
        <v>129</v>
      </c>
      <c r="AI26" s="521"/>
      <c r="AJ26" s="521"/>
      <c r="AK26" s="521"/>
      <c r="AL26" s="563"/>
      <c r="AM26" s="520" t="s">
        <v>137</v>
      </c>
      <c r="AN26" s="521"/>
      <c r="AO26" s="521"/>
      <c r="AP26" s="521"/>
      <c r="AQ26" s="521"/>
      <c r="AR26" s="563"/>
      <c r="AS26" s="520" t="s">
        <v>129</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3180</v>
      </c>
      <c r="R27" s="521"/>
      <c r="S27" s="521"/>
      <c r="T27" s="521"/>
      <c r="U27" s="521"/>
      <c r="V27" s="563"/>
      <c r="W27" s="622"/>
      <c r="X27" s="610"/>
      <c r="Y27" s="611"/>
      <c r="Z27" s="519" t="s">
        <v>179</v>
      </c>
      <c r="AA27" s="499"/>
      <c r="AB27" s="499"/>
      <c r="AC27" s="499"/>
      <c r="AD27" s="499"/>
      <c r="AE27" s="499"/>
      <c r="AF27" s="499"/>
      <c r="AG27" s="500"/>
      <c r="AH27" s="520">
        <v>18</v>
      </c>
      <c r="AI27" s="521"/>
      <c r="AJ27" s="521"/>
      <c r="AK27" s="521"/>
      <c r="AL27" s="563"/>
      <c r="AM27" s="520">
        <v>47200</v>
      </c>
      <c r="AN27" s="521"/>
      <c r="AO27" s="521"/>
      <c r="AP27" s="521"/>
      <c r="AQ27" s="521"/>
      <c r="AR27" s="563"/>
      <c r="AS27" s="520">
        <v>2622</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217467</v>
      </c>
      <c r="BO27" s="646"/>
      <c r="BP27" s="646"/>
      <c r="BQ27" s="646"/>
      <c r="BR27" s="646"/>
      <c r="BS27" s="646"/>
      <c r="BT27" s="646"/>
      <c r="BU27" s="647"/>
      <c r="BV27" s="645">
        <v>217452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2430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1591229</v>
      </c>
      <c r="BO28" s="433"/>
      <c r="BP28" s="433"/>
      <c r="BQ28" s="433"/>
      <c r="BR28" s="433"/>
      <c r="BS28" s="433"/>
      <c r="BT28" s="433"/>
      <c r="BU28" s="434"/>
      <c r="BV28" s="432">
        <v>2077518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10</v>
      </c>
      <c r="M29" s="521"/>
      <c r="N29" s="521"/>
      <c r="O29" s="521"/>
      <c r="P29" s="563"/>
      <c r="Q29" s="520">
        <v>2200</v>
      </c>
      <c r="R29" s="521"/>
      <c r="S29" s="521"/>
      <c r="T29" s="521"/>
      <c r="U29" s="521"/>
      <c r="V29" s="563"/>
      <c r="W29" s="623"/>
      <c r="X29" s="624"/>
      <c r="Y29" s="625"/>
      <c r="Z29" s="519" t="s">
        <v>185</v>
      </c>
      <c r="AA29" s="499"/>
      <c r="AB29" s="499"/>
      <c r="AC29" s="499"/>
      <c r="AD29" s="499"/>
      <c r="AE29" s="499"/>
      <c r="AF29" s="499"/>
      <c r="AG29" s="500"/>
      <c r="AH29" s="520">
        <v>119</v>
      </c>
      <c r="AI29" s="521"/>
      <c r="AJ29" s="521"/>
      <c r="AK29" s="521"/>
      <c r="AL29" s="563"/>
      <c r="AM29" s="520">
        <v>350907</v>
      </c>
      <c r="AN29" s="521"/>
      <c r="AO29" s="521"/>
      <c r="AP29" s="521"/>
      <c r="AQ29" s="521"/>
      <c r="AR29" s="563"/>
      <c r="AS29" s="520">
        <v>2949</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8594</v>
      </c>
      <c r="BO29" s="470"/>
      <c r="BP29" s="470"/>
      <c r="BQ29" s="470"/>
      <c r="BR29" s="470"/>
      <c r="BS29" s="470"/>
      <c r="BT29" s="470"/>
      <c r="BU29" s="471"/>
      <c r="BV29" s="469">
        <v>8591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486169</v>
      </c>
      <c r="BO30" s="646"/>
      <c r="BP30" s="646"/>
      <c r="BQ30" s="646"/>
      <c r="BR30" s="646"/>
      <c r="BS30" s="646"/>
      <c r="BT30" s="646"/>
      <c r="BU30" s="647"/>
      <c r="BV30" s="645">
        <v>486076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館林地区消防組合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明和町土地開発公社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邑楽館林医療事務組合（一般会計）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邑楽館林まちづくり</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邑楽館林医療事務組合（病院事業会計）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館林衛生施設組合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群馬県市町村会館管理組合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群馬県市町村総合事務組合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群馬県後期高齢者医療広域連合（一般会計）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群馬県後期高齢者医療広域連合（事業会計）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群馬東部水道企業団</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dXN1be+K1xE4CzFPMQx0AVSImtSzo34L5bK4AErd6Dyws6sjf4DEWre1sr0mWL9c6IoHM3jMz4dC+dIHK+58EA==" saltValue="dvwR/8MG5SMtMMv8MsHn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569</v>
      </c>
      <c r="D34" s="1250"/>
      <c r="E34" s="1251"/>
      <c r="F34" s="32">
        <v>6.44</v>
      </c>
      <c r="G34" s="33">
        <v>9.5500000000000007</v>
      </c>
      <c r="H34" s="33">
        <v>9.56</v>
      </c>
      <c r="I34" s="33">
        <v>9.2799999999999994</v>
      </c>
      <c r="J34" s="34">
        <v>3</v>
      </c>
      <c r="K34" s="22"/>
      <c r="L34" s="22"/>
      <c r="M34" s="22"/>
      <c r="N34" s="22"/>
      <c r="O34" s="22"/>
      <c r="P34" s="22"/>
    </row>
    <row r="35" spans="1:16" ht="39" customHeight="1" x14ac:dyDescent="0.2">
      <c r="A35" s="22"/>
      <c r="B35" s="35"/>
      <c r="C35" s="1244" t="s">
        <v>570</v>
      </c>
      <c r="D35" s="1245"/>
      <c r="E35" s="1246"/>
      <c r="F35" s="36">
        <v>4.41</v>
      </c>
      <c r="G35" s="37">
        <v>5.25</v>
      </c>
      <c r="H35" s="37">
        <v>1.06</v>
      </c>
      <c r="I35" s="37">
        <v>1.39</v>
      </c>
      <c r="J35" s="38">
        <v>1.96</v>
      </c>
      <c r="K35" s="22"/>
      <c r="L35" s="22"/>
      <c r="M35" s="22"/>
      <c r="N35" s="22"/>
      <c r="O35" s="22"/>
      <c r="P35" s="22"/>
    </row>
    <row r="36" spans="1:16" ht="39" customHeight="1" x14ac:dyDescent="0.2">
      <c r="A36" s="22"/>
      <c r="B36" s="35"/>
      <c r="C36" s="1244" t="s">
        <v>571</v>
      </c>
      <c r="D36" s="1245"/>
      <c r="E36" s="1246"/>
      <c r="F36" s="36">
        <v>1.72</v>
      </c>
      <c r="G36" s="37">
        <v>0.8</v>
      </c>
      <c r="H36" s="37">
        <v>1.36</v>
      </c>
      <c r="I36" s="37">
        <v>1.1100000000000001</v>
      </c>
      <c r="J36" s="38">
        <v>1.1499999999999999</v>
      </c>
      <c r="K36" s="22"/>
      <c r="L36" s="22"/>
      <c r="M36" s="22"/>
      <c r="N36" s="22"/>
      <c r="O36" s="22"/>
      <c r="P36" s="22"/>
    </row>
    <row r="37" spans="1:16" ht="39" customHeight="1" x14ac:dyDescent="0.2">
      <c r="A37" s="22"/>
      <c r="B37" s="35"/>
      <c r="C37" s="1244" t="s">
        <v>572</v>
      </c>
      <c r="D37" s="1245"/>
      <c r="E37" s="1246"/>
      <c r="F37" s="36">
        <v>0.76</v>
      </c>
      <c r="G37" s="37">
        <v>0.65</v>
      </c>
      <c r="H37" s="37">
        <v>0.46</v>
      </c>
      <c r="I37" s="37">
        <v>0.47</v>
      </c>
      <c r="J37" s="38">
        <v>0.5</v>
      </c>
      <c r="K37" s="22"/>
      <c r="L37" s="22"/>
      <c r="M37" s="22"/>
      <c r="N37" s="22"/>
      <c r="O37" s="22"/>
      <c r="P37" s="22"/>
    </row>
    <row r="38" spans="1:16" ht="39" customHeight="1" x14ac:dyDescent="0.2">
      <c r="A38" s="22"/>
      <c r="B38" s="35"/>
      <c r="C38" s="1244" t="s">
        <v>573</v>
      </c>
      <c r="D38" s="1245"/>
      <c r="E38" s="1246"/>
      <c r="F38" s="36">
        <v>0.04</v>
      </c>
      <c r="G38" s="37">
        <v>0.04</v>
      </c>
      <c r="H38" s="37">
        <v>0</v>
      </c>
      <c r="I38" s="37">
        <v>0.06</v>
      </c>
      <c r="J38" s="38">
        <v>0</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574</v>
      </c>
      <c r="D42" s="1245"/>
      <c r="E42" s="1246"/>
      <c r="F42" s="36" t="s">
        <v>519</v>
      </c>
      <c r="G42" s="37" t="s">
        <v>519</v>
      </c>
      <c r="H42" s="37" t="s">
        <v>519</v>
      </c>
      <c r="I42" s="37" t="s">
        <v>519</v>
      </c>
      <c r="J42" s="38" t="s">
        <v>519</v>
      </c>
      <c r="K42" s="22"/>
      <c r="L42" s="22"/>
      <c r="M42" s="22"/>
      <c r="N42" s="22"/>
      <c r="O42" s="22"/>
      <c r="P42" s="22"/>
    </row>
    <row r="43" spans="1:16" ht="39" customHeight="1" thickBot="1" x14ac:dyDescent="0.25">
      <c r="A43" s="22"/>
      <c r="B43" s="40"/>
      <c r="C43" s="1247" t="s">
        <v>575</v>
      </c>
      <c r="D43" s="1248"/>
      <c r="E43" s="1249"/>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RXTkBpYwWZzA9Xw/vjDZmgHbhsBU9tO81nQVhU6CuFTYsoE7PwtAHtdcBslE2xmkDuBgeOzDD7ZCf0r/jy+eQ==" saltValue="GtD/B0VgyHI04JgXTC7D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359</v>
      </c>
      <c r="L45" s="60">
        <v>354</v>
      </c>
      <c r="M45" s="60">
        <v>361</v>
      </c>
      <c r="N45" s="60">
        <v>383</v>
      </c>
      <c r="O45" s="61">
        <v>407</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2">
      <c r="A48" s="48"/>
      <c r="B48" s="1254"/>
      <c r="C48" s="1255"/>
      <c r="D48" s="62"/>
      <c r="E48" s="1260" t="s">
        <v>15</v>
      </c>
      <c r="F48" s="1260"/>
      <c r="G48" s="1260"/>
      <c r="H48" s="1260"/>
      <c r="I48" s="1260"/>
      <c r="J48" s="1261"/>
      <c r="K48" s="63">
        <v>196</v>
      </c>
      <c r="L48" s="64">
        <v>193</v>
      </c>
      <c r="M48" s="64">
        <v>203</v>
      </c>
      <c r="N48" s="64">
        <v>208</v>
      </c>
      <c r="O48" s="65">
        <v>221</v>
      </c>
      <c r="P48" s="48"/>
      <c r="Q48" s="48"/>
      <c r="R48" s="48"/>
      <c r="S48" s="48"/>
      <c r="T48" s="48"/>
      <c r="U48" s="48"/>
    </row>
    <row r="49" spans="1:21" ht="30.75" customHeight="1" x14ac:dyDescent="0.2">
      <c r="A49" s="48"/>
      <c r="B49" s="1254"/>
      <c r="C49" s="1255"/>
      <c r="D49" s="62"/>
      <c r="E49" s="1260" t="s">
        <v>16</v>
      </c>
      <c r="F49" s="1260"/>
      <c r="G49" s="1260"/>
      <c r="H49" s="1260"/>
      <c r="I49" s="1260"/>
      <c r="J49" s="1261"/>
      <c r="K49" s="63">
        <v>34</v>
      </c>
      <c r="L49" s="64">
        <v>36</v>
      </c>
      <c r="M49" s="64">
        <v>38</v>
      </c>
      <c r="N49" s="64">
        <v>56</v>
      </c>
      <c r="O49" s="65">
        <v>99</v>
      </c>
      <c r="P49" s="48"/>
      <c r="Q49" s="48"/>
      <c r="R49" s="48"/>
      <c r="S49" s="48"/>
      <c r="T49" s="48"/>
      <c r="U49" s="48"/>
    </row>
    <row r="50" spans="1:21" ht="30.75" customHeight="1" x14ac:dyDescent="0.2">
      <c r="A50" s="48"/>
      <c r="B50" s="1254"/>
      <c r="C50" s="1255"/>
      <c r="D50" s="62"/>
      <c r="E50" s="1260" t="s">
        <v>17</v>
      </c>
      <c r="F50" s="1260"/>
      <c r="G50" s="1260"/>
      <c r="H50" s="1260"/>
      <c r="I50" s="1260"/>
      <c r="J50" s="1261"/>
      <c r="K50" s="63">
        <v>15</v>
      </c>
      <c r="L50" s="64">
        <v>15</v>
      </c>
      <c r="M50" s="64">
        <v>15</v>
      </c>
      <c r="N50" s="64">
        <v>0</v>
      </c>
      <c r="O50" s="65">
        <v>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403</v>
      </c>
      <c r="L52" s="64">
        <v>425</v>
      </c>
      <c r="M52" s="64">
        <v>436</v>
      </c>
      <c r="N52" s="64">
        <v>428</v>
      </c>
      <c r="O52" s="65">
        <v>448</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201</v>
      </c>
      <c r="L53" s="69">
        <v>173</v>
      </c>
      <c r="M53" s="69">
        <v>181</v>
      </c>
      <c r="N53" s="69">
        <v>219</v>
      </c>
      <c r="O53" s="70">
        <v>279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519</v>
      </c>
      <c r="L57" s="84" t="s">
        <v>519</v>
      </c>
      <c r="M57" s="84" t="s">
        <v>519</v>
      </c>
      <c r="N57" s="84" t="s">
        <v>519</v>
      </c>
      <c r="O57" s="85" t="s">
        <v>519</v>
      </c>
    </row>
    <row r="58" spans="1:21" ht="31.5" customHeight="1" thickBot="1" x14ac:dyDescent="0.25">
      <c r="B58" s="1270"/>
      <c r="C58" s="1271"/>
      <c r="D58" s="1275" t="s">
        <v>27</v>
      </c>
      <c r="E58" s="1276"/>
      <c r="F58" s="1276"/>
      <c r="G58" s="1276"/>
      <c r="H58" s="1276"/>
      <c r="I58" s="1276"/>
      <c r="J58" s="1277"/>
      <c r="K58" s="86" t="s">
        <v>519</v>
      </c>
      <c r="L58" s="87" t="s">
        <v>519</v>
      </c>
      <c r="M58" s="87" t="s">
        <v>519</v>
      </c>
      <c r="N58" s="87" t="s">
        <v>519</v>
      </c>
      <c r="O58" s="88" t="s">
        <v>519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SW6NC/hFueMx7OIXCuVE2jIs1a2tjfXklml9LS1Enpk9Z1Uc1+NKYIXOkkQvQKrqQIfEqujxG4DgXP7kok1JQ==" saltValue="CZtP3wM5GiCdDOHR3PYJ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4294</v>
      </c>
      <c r="J41" s="104">
        <v>4254</v>
      </c>
      <c r="K41" s="104">
        <v>4190</v>
      </c>
      <c r="L41" s="104">
        <v>4083</v>
      </c>
      <c r="M41" s="105">
        <v>4129</v>
      </c>
    </row>
    <row r="42" spans="2:13" ht="27.75" customHeight="1" x14ac:dyDescent="0.2">
      <c r="B42" s="1280"/>
      <c r="C42" s="1281"/>
      <c r="D42" s="106"/>
      <c r="E42" s="1286" t="s">
        <v>32</v>
      </c>
      <c r="F42" s="1286"/>
      <c r="G42" s="1286"/>
      <c r="H42" s="1287"/>
      <c r="I42" s="107">
        <v>29</v>
      </c>
      <c r="J42" s="108">
        <v>15</v>
      </c>
      <c r="K42" s="108" t="s">
        <v>519</v>
      </c>
      <c r="L42" s="108" t="s">
        <v>519</v>
      </c>
      <c r="M42" s="109" t="s">
        <v>519</v>
      </c>
    </row>
    <row r="43" spans="2:13" ht="27.75" customHeight="1" x14ac:dyDescent="0.2">
      <c r="B43" s="1280"/>
      <c r="C43" s="1281"/>
      <c r="D43" s="106"/>
      <c r="E43" s="1286" t="s">
        <v>33</v>
      </c>
      <c r="F43" s="1286"/>
      <c r="G43" s="1286"/>
      <c r="H43" s="1287"/>
      <c r="I43" s="107">
        <v>3434</v>
      </c>
      <c r="J43" s="108">
        <v>3321</v>
      </c>
      <c r="K43" s="108">
        <v>3245</v>
      </c>
      <c r="L43" s="108">
        <v>3186</v>
      </c>
      <c r="M43" s="109">
        <v>2955</v>
      </c>
    </row>
    <row r="44" spans="2:13" ht="27.75" customHeight="1" x14ac:dyDescent="0.2">
      <c r="B44" s="1280"/>
      <c r="C44" s="1281"/>
      <c r="D44" s="106"/>
      <c r="E44" s="1286" t="s">
        <v>34</v>
      </c>
      <c r="F44" s="1286"/>
      <c r="G44" s="1286"/>
      <c r="H44" s="1287"/>
      <c r="I44" s="107">
        <v>910</v>
      </c>
      <c r="J44" s="108">
        <v>1063</v>
      </c>
      <c r="K44" s="108">
        <v>1091</v>
      </c>
      <c r="L44" s="108">
        <v>1126</v>
      </c>
      <c r="M44" s="109">
        <v>1053</v>
      </c>
    </row>
    <row r="45" spans="2:13" ht="27.75" customHeight="1" x14ac:dyDescent="0.2">
      <c r="B45" s="1280"/>
      <c r="C45" s="1281"/>
      <c r="D45" s="106"/>
      <c r="E45" s="1286" t="s">
        <v>35</v>
      </c>
      <c r="F45" s="1286"/>
      <c r="G45" s="1286"/>
      <c r="H45" s="1287"/>
      <c r="I45" s="107">
        <v>557</v>
      </c>
      <c r="J45" s="108">
        <v>556</v>
      </c>
      <c r="K45" s="108">
        <v>429</v>
      </c>
      <c r="L45" s="108">
        <v>349</v>
      </c>
      <c r="M45" s="109">
        <v>338</v>
      </c>
    </row>
    <row r="46" spans="2:13" ht="27.75" customHeight="1" x14ac:dyDescent="0.2">
      <c r="B46" s="1280"/>
      <c r="C46" s="1281"/>
      <c r="D46" s="110"/>
      <c r="E46" s="1286" t="s">
        <v>36</v>
      </c>
      <c r="F46" s="1286"/>
      <c r="G46" s="1286"/>
      <c r="H46" s="1287"/>
      <c r="I46" s="107" t="s">
        <v>519</v>
      </c>
      <c r="J46" s="108" t="s">
        <v>519</v>
      </c>
      <c r="K46" s="108" t="s">
        <v>519</v>
      </c>
      <c r="L46" s="108" t="s">
        <v>519</v>
      </c>
      <c r="M46" s="109">
        <v>1504</v>
      </c>
    </row>
    <row r="47" spans="2:13" ht="27.75" customHeight="1" x14ac:dyDescent="0.2">
      <c r="B47" s="1280"/>
      <c r="C47" s="1281"/>
      <c r="D47" s="111"/>
      <c r="E47" s="1288" t="s">
        <v>37</v>
      </c>
      <c r="F47" s="1289"/>
      <c r="G47" s="1289"/>
      <c r="H47" s="1290"/>
      <c r="I47" s="107" t="s">
        <v>519</v>
      </c>
      <c r="J47" s="108" t="s">
        <v>519</v>
      </c>
      <c r="K47" s="108" t="s">
        <v>519</v>
      </c>
      <c r="L47" s="108" t="s">
        <v>519</v>
      </c>
      <c r="M47" s="109" t="s">
        <v>519</v>
      </c>
    </row>
    <row r="48" spans="2:13" ht="27.75" customHeight="1" x14ac:dyDescent="0.2">
      <c r="B48" s="1280"/>
      <c r="C48" s="1281"/>
      <c r="D48" s="106"/>
      <c r="E48" s="1286" t="s">
        <v>38</v>
      </c>
      <c r="F48" s="1286"/>
      <c r="G48" s="1286"/>
      <c r="H48" s="1287"/>
      <c r="I48" s="107" t="s">
        <v>519</v>
      </c>
      <c r="J48" s="108" t="s">
        <v>519</v>
      </c>
      <c r="K48" s="108" t="s">
        <v>519</v>
      </c>
      <c r="L48" s="108" t="s">
        <v>519</v>
      </c>
      <c r="M48" s="109" t="s">
        <v>519</v>
      </c>
    </row>
    <row r="49" spans="2:13" ht="27.75" customHeight="1" x14ac:dyDescent="0.2">
      <c r="B49" s="1282"/>
      <c r="C49" s="1283"/>
      <c r="D49" s="106"/>
      <c r="E49" s="1286" t="s">
        <v>39</v>
      </c>
      <c r="F49" s="1286"/>
      <c r="G49" s="1286"/>
      <c r="H49" s="1287"/>
      <c r="I49" s="107" t="s">
        <v>519</v>
      </c>
      <c r="J49" s="108" t="s">
        <v>519</v>
      </c>
      <c r="K49" s="108" t="s">
        <v>519</v>
      </c>
      <c r="L49" s="108" t="s">
        <v>519</v>
      </c>
      <c r="M49" s="109" t="s">
        <v>519</v>
      </c>
    </row>
    <row r="50" spans="2:13" ht="27.75" customHeight="1" x14ac:dyDescent="0.2">
      <c r="B50" s="1291" t="s">
        <v>40</v>
      </c>
      <c r="C50" s="1292"/>
      <c r="D50" s="112"/>
      <c r="E50" s="1286" t="s">
        <v>41</v>
      </c>
      <c r="F50" s="1286"/>
      <c r="G50" s="1286"/>
      <c r="H50" s="1287"/>
      <c r="I50" s="107">
        <v>3063</v>
      </c>
      <c r="J50" s="108">
        <v>2398</v>
      </c>
      <c r="K50" s="108">
        <v>2393</v>
      </c>
      <c r="L50" s="108">
        <v>3043</v>
      </c>
      <c r="M50" s="109">
        <v>2651</v>
      </c>
    </row>
    <row r="51" spans="2:13" ht="27.75" customHeight="1" x14ac:dyDescent="0.2">
      <c r="B51" s="1280"/>
      <c r="C51" s="1281"/>
      <c r="D51" s="106"/>
      <c r="E51" s="1286" t="s">
        <v>42</v>
      </c>
      <c r="F51" s="1286"/>
      <c r="G51" s="1286"/>
      <c r="H51" s="1287"/>
      <c r="I51" s="107" t="s">
        <v>519</v>
      </c>
      <c r="J51" s="108" t="s">
        <v>519</v>
      </c>
      <c r="K51" s="108" t="s">
        <v>519</v>
      </c>
      <c r="L51" s="108" t="s">
        <v>519</v>
      </c>
      <c r="M51" s="109" t="s">
        <v>519</v>
      </c>
    </row>
    <row r="52" spans="2:13" ht="27.75" customHeight="1" x14ac:dyDescent="0.2">
      <c r="B52" s="1282"/>
      <c r="C52" s="1283"/>
      <c r="D52" s="106"/>
      <c r="E52" s="1286" t="s">
        <v>43</v>
      </c>
      <c r="F52" s="1286"/>
      <c r="G52" s="1286"/>
      <c r="H52" s="1287"/>
      <c r="I52" s="107">
        <v>5984</v>
      </c>
      <c r="J52" s="108">
        <v>5934</v>
      </c>
      <c r="K52" s="108">
        <v>5825</v>
      </c>
      <c r="L52" s="108">
        <v>5681</v>
      </c>
      <c r="M52" s="109">
        <v>5505</v>
      </c>
    </row>
    <row r="53" spans="2:13" ht="27.75" customHeight="1" thickBot="1" x14ac:dyDescent="0.25">
      <c r="B53" s="1293" t="s">
        <v>44</v>
      </c>
      <c r="C53" s="1294"/>
      <c r="D53" s="113"/>
      <c r="E53" s="1295" t="s">
        <v>45</v>
      </c>
      <c r="F53" s="1295"/>
      <c r="G53" s="1295"/>
      <c r="H53" s="1296"/>
      <c r="I53" s="114">
        <v>176</v>
      </c>
      <c r="J53" s="115">
        <v>876</v>
      </c>
      <c r="K53" s="115">
        <v>738</v>
      </c>
      <c r="L53" s="115">
        <v>20</v>
      </c>
      <c r="M53" s="116">
        <v>1824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9QmoGD24B58N/YsNWGbJq6wWC4VAiOHaxEWkQgouqjjMjLn7HT2f62eyL+J3gDIIZ4HCT7RmHG/z3SLhGkCKg==" saltValue="YqtcJES4tNCxc/pI0esL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305" t="s">
        <v>48</v>
      </c>
      <c r="D55" s="1305"/>
      <c r="E55" s="1306"/>
      <c r="F55" s="128">
        <v>1518</v>
      </c>
      <c r="G55" s="128">
        <v>2078</v>
      </c>
      <c r="H55" s="129">
        <v>1591</v>
      </c>
    </row>
    <row r="56" spans="2:8" ht="52.5" customHeight="1" x14ac:dyDescent="0.2">
      <c r="B56" s="130"/>
      <c r="C56" s="1307" t="s">
        <v>49</v>
      </c>
      <c r="D56" s="1307"/>
      <c r="E56" s="1308"/>
      <c r="F56" s="131">
        <v>9</v>
      </c>
      <c r="G56" s="131">
        <v>9</v>
      </c>
      <c r="H56" s="132">
        <v>9</v>
      </c>
    </row>
    <row r="57" spans="2:8" ht="53.25" customHeight="1" x14ac:dyDescent="0.2">
      <c r="B57" s="130"/>
      <c r="C57" s="1309" t="s">
        <v>50</v>
      </c>
      <c r="D57" s="1309"/>
      <c r="E57" s="1310"/>
      <c r="F57" s="133">
        <v>419</v>
      </c>
      <c r="G57" s="133">
        <v>486</v>
      </c>
      <c r="H57" s="134">
        <v>486</v>
      </c>
    </row>
    <row r="58" spans="2:8" ht="45.75" customHeight="1" x14ac:dyDescent="0.2">
      <c r="B58" s="135"/>
      <c r="C58" s="1297" t="s">
        <v>595</v>
      </c>
      <c r="D58" s="1298"/>
      <c r="E58" s="1299"/>
      <c r="F58" s="136">
        <v>264</v>
      </c>
      <c r="G58" s="136">
        <v>341</v>
      </c>
      <c r="H58" s="137">
        <v>341</v>
      </c>
    </row>
    <row r="59" spans="2:8" ht="45.75" customHeight="1" x14ac:dyDescent="0.2">
      <c r="B59" s="135"/>
      <c r="C59" s="1297" t="s">
        <v>596</v>
      </c>
      <c r="D59" s="1298"/>
      <c r="E59" s="1299"/>
      <c r="F59" s="136">
        <v>117</v>
      </c>
      <c r="G59" s="136">
        <v>107</v>
      </c>
      <c r="H59" s="137">
        <v>107</v>
      </c>
    </row>
    <row r="60" spans="2:8" ht="45.75" customHeight="1" x14ac:dyDescent="0.2">
      <c r="B60" s="135"/>
      <c r="C60" s="1297" t="s">
        <v>597</v>
      </c>
      <c r="D60" s="1298"/>
      <c r="E60" s="1299"/>
      <c r="F60" s="136">
        <v>38</v>
      </c>
      <c r="G60" s="136">
        <v>38</v>
      </c>
      <c r="H60" s="137">
        <v>38</v>
      </c>
    </row>
    <row r="61" spans="2:8" ht="45.75" customHeight="1" x14ac:dyDescent="0.2">
      <c r="B61" s="135"/>
      <c r="C61" s="1297" t="s">
        <v>598</v>
      </c>
      <c r="D61" s="1298"/>
      <c r="E61" s="1299"/>
      <c r="F61" s="136">
        <v>0</v>
      </c>
      <c r="G61" s="136">
        <v>0</v>
      </c>
      <c r="H61" s="137">
        <v>0</v>
      </c>
    </row>
    <row r="62" spans="2:8" ht="45.75" customHeight="1" thickBot="1" x14ac:dyDescent="0.25">
      <c r="B62" s="138"/>
      <c r="C62" s="1300" t="s">
        <v>519</v>
      </c>
      <c r="D62" s="1301"/>
      <c r="E62" s="1302"/>
      <c r="F62" s="139" t="s">
        <v>519</v>
      </c>
      <c r="G62" s="139" t="s">
        <v>519</v>
      </c>
      <c r="H62" s="140" t="s">
        <v>519</v>
      </c>
    </row>
    <row r="63" spans="2:8" ht="52.5" customHeight="1" thickBot="1" x14ac:dyDescent="0.25">
      <c r="B63" s="141"/>
      <c r="C63" s="1303" t="s">
        <v>51</v>
      </c>
      <c r="D63" s="1303"/>
      <c r="E63" s="1304"/>
      <c r="F63" s="142">
        <v>1946</v>
      </c>
      <c r="G63" s="142">
        <v>2572</v>
      </c>
      <c r="H63" s="143">
        <v>2086</v>
      </c>
    </row>
    <row r="64" spans="2:8" ht="15" customHeight="1" x14ac:dyDescent="0.2"/>
  </sheetData>
  <sheetProtection algorithmName="SHA-512" hashValue="KJ7fMxuYPLF4yjGWV0mzHU+mNY5ma9a5rAd0ijEO4GdZD6lydeNYrBQXgpZ+vGbdpe0D3gAa2aK+ws9/pzhDzw==" saltValue="/1WBq9vI1MkRRniViBse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603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604</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2">
      <c r="B51" s="397"/>
      <c r="G51" s="1319"/>
      <c r="H51" s="1319"/>
      <c r="I51" s="1333"/>
      <c r="J51" s="1333"/>
      <c r="K51" s="1318"/>
      <c r="L51" s="1318"/>
      <c r="M51" s="1318"/>
      <c r="N51" s="1318"/>
      <c r="AM51" s="406"/>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v>6.3</v>
      </c>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11">
        <v>57.9</v>
      </c>
      <c r="CW51" s="1311"/>
      <c r="CX51" s="1311"/>
      <c r="CY51" s="1311"/>
      <c r="CZ51" s="1311"/>
      <c r="DA51" s="1311"/>
      <c r="DB51" s="1311"/>
      <c r="DC51" s="1311"/>
    </row>
    <row r="52" spans="1:109" ht="13" x14ac:dyDescent="0.2">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1">
        <v>63.3</v>
      </c>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11">
        <v>70.2</v>
      </c>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608</v>
      </c>
      <c r="AO55" s="1316"/>
      <c r="AP55" s="1316"/>
      <c r="AQ55" s="1316"/>
      <c r="AR55" s="1316"/>
      <c r="AS55" s="1316"/>
      <c r="AT55" s="1316"/>
      <c r="AU55" s="1316"/>
      <c r="AV55" s="1316"/>
      <c r="AW55" s="1316"/>
      <c r="AX55" s="1316"/>
      <c r="AY55" s="1316"/>
      <c r="AZ55" s="1316"/>
      <c r="BA55" s="1316"/>
      <c r="BB55" s="1314" t="s">
        <v>606</v>
      </c>
      <c r="BC55" s="1314"/>
      <c r="BD55" s="1314"/>
      <c r="BE55" s="1314"/>
      <c r="BF55" s="1314"/>
      <c r="BG55" s="1314"/>
      <c r="BH55" s="1314"/>
      <c r="BI55" s="1314"/>
      <c r="BJ55" s="1314"/>
      <c r="BK55" s="1314"/>
      <c r="BL55" s="1314"/>
      <c r="BM55" s="1314"/>
      <c r="BN55" s="1314"/>
      <c r="BO55" s="1314"/>
      <c r="BP55" s="1311">
        <v>38.5</v>
      </c>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11">
        <v>23.5</v>
      </c>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607</v>
      </c>
      <c r="BC57" s="1314"/>
      <c r="BD57" s="1314"/>
      <c r="BE57" s="1314"/>
      <c r="BF57" s="1314"/>
      <c r="BG57" s="1314"/>
      <c r="BH57" s="1314"/>
      <c r="BI57" s="1314"/>
      <c r="BJ57" s="1314"/>
      <c r="BK57" s="1314"/>
      <c r="BL57" s="1314"/>
      <c r="BM57" s="1314"/>
      <c r="BN57" s="1314"/>
      <c r="BO57" s="1314"/>
      <c r="BP57" s="1311">
        <v>57.6</v>
      </c>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609</v>
      </c>
    </row>
    <row r="64" spans="1:109" ht="13"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610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604</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6.3</v>
      </c>
      <c r="BQ73" s="1311"/>
      <c r="BR73" s="1311"/>
      <c r="BS73" s="1311"/>
      <c r="BT73" s="1311"/>
      <c r="BU73" s="1311"/>
      <c r="BV73" s="1311"/>
      <c r="BW73" s="1311"/>
      <c r="BX73" s="1311">
        <v>31.4</v>
      </c>
      <c r="BY73" s="1311"/>
      <c r="BZ73" s="1311"/>
      <c r="CA73" s="1311"/>
      <c r="CB73" s="1311"/>
      <c r="CC73" s="1311"/>
      <c r="CD73" s="1311"/>
      <c r="CE73" s="1311"/>
      <c r="CF73" s="1311">
        <v>26.1</v>
      </c>
      <c r="CG73" s="1311"/>
      <c r="CH73" s="1311"/>
      <c r="CI73" s="1311"/>
      <c r="CJ73" s="1311"/>
      <c r="CK73" s="1311"/>
      <c r="CL73" s="1311"/>
      <c r="CM73" s="1311"/>
      <c r="CN73" s="1311">
        <v>0.7</v>
      </c>
      <c r="CO73" s="1311"/>
      <c r="CP73" s="1311"/>
      <c r="CQ73" s="1311"/>
      <c r="CR73" s="1311"/>
      <c r="CS73" s="1311"/>
      <c r="CT73" s="1311"/>
      <c r="CU73" s="1311"/>
      <c r="CV73" s="1311">
        <v>57.9</v>
      </c>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7.8</v>
      </c>
      <c r="BY75" s="1311"/>
      <c r="BZ75" s="1311"/>
      <c r="CA75" s="1311"/>
      <c r="CB75" s="1311"/>
      <c r="CC75" s="1311"/>
      <c r="CD75" s="1311"/>
      <c r="CE75" s="1311"/>
      <c r="CF75" s="1311">
        <v>6.6</v>
      </c>
      <c r="CG75" s="1311"/>
      <c r="CH75" s="1311"/>
      <c r="CI75" s="1311"/>
      <c r="CJ75" s="1311"/>
      <c r="CK75" s="1311"/>
      <c r="CL75" s="1311"/>
      <c r="CM75" s="1311"/>
      <c r="CN75" s="1311">
        <v>6.7</v>
      </c>
      <c r="CO75" s="1311"/>
      <c r="CP75" s="1311"/>
      <c r="CQ75" s="1311"/>
      <c r="CR75" s="1311"/>
      <c r="CS75" s="1311"/>
      <c r="CT75" s="1311"/>
      <c r="CU75" s="1311"/>
      <c r="CV75" s="1311">
        <v>7.6</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608</v>
      </c>
      <c r="AO77" s="1316"/>
      <c r="AP77" s="1316"/>
      <c r="AQ77" s="1316"/>
      <c r="AR77" s="1316"/>
      <c r="AS77" s="1316"/>
      <c r="AT77" s="1316"/>
      <c r="AU77" s="1316"/>
      <c r="AV77" s="1316"/>
      <c r="AW77" s="1316"/>
      <c r="AX77" s="1316"/>
      <c r="AY77" s="1316"/>
      <c r="AZ77" s="1316"/>
      <c r="BA77" s="1316"/>
      <c r="BB77" s="1314" t="s">
        <v>606</v>
      </c>
      <c r="BC77" s="1314"/>
      <c r="BD77" s="1314"/>
      <c r="BE77" s="1314"/>
      <c r="BF77" s="1314"/>
      <c r="BG77" s="1314"/>
      <c r="BH77" s="1314"/>
      <c r="BI77" s="1314"/>
      <c r="BJ77" s="1314"/>
      <c r="BK77" s="1314"/>
      <c r="BL77" s="1314"/>
      <c r="BM77" s="1314"/>
      <c r="BN77" s="1314"/>
      <c r="BO77" s="1314"/>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611</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1OWUBfMyXZukzOjX0ESI1Ok76ydgebc+ES25PIqnqI5Vk+jFsPUqBMUNz2irdUqVzfQgt7aeLo/hRc/Mmzu1eg==" saltValue="xyeSl/8cPNlIieypaVzo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AQ2Mi6Rn509z+lVd0irvMroOXOUIQubDeMFX6uzghZra7zccjCiAVG3+st9qxKzs2TBQW9EGzvDbaQvMUuts8A==" saltValue="IP9pETs4efgh5w6WPlI/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u5fSclGKYSAekKpi9EpEV5icSTwnq+vjMiPDo1lV/yw2OAdCr0M2/pDNTV5JnxBCJYNMaRFsk/NYKIlSdQvtcQ==" saltValue="66nwxA8L58pyFk0j2hWJ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82877</v>
      </c>
      <c r="E3" s="162"/>
      <c r="F3" s="163">
        <v>78903</v>
      </c>
      <c r="G3" s="164"/>
      <c r="H3" s="165"/>
    </row>
    <row r="4" spans="1:8" x14ac:dyDescent="0.2">
      <c r="A4" s="166"/>
      <c r="B4" s="167"/>
      <c r="C4" s="168"/>
      <c r="D4" s="169">
        <v>41726</v>
      </c>
      <c r="E4" s="170"/>
      <c r="F4" s="171">
        <v>49201</v>
      </c>
      <c r="G4" s="172"/>
      <c r="H4" s="173"/>
    </row>
    <row r="5" spans="1:8" x14ac:dyDescent="0.2">
      <c r="A5" s="154" t="s">
        <v>553</v>
      </c>
      <c r="B5" s="159"/>
      <c r="C5" s="160"/>
      <c r="D5" s="161">
        <v>77851</v>
      </c>
      <c r="E5" s="162"/>
      <c r="F5" s="163">
        <v>82993</v>
      </c>
      <c r="G5" s="164"/>
      <c r="H5" s="165"/>
    </row>
    <row r="6" spans="1:8" x14ac:dyDescent="0.2">
      <c r="A6" s="166"/>
      <c r="B6" s="167"/>
      <c r="C6" s="168"/>
      <c r="D6" s="169">
        <v>43516</v>
      </c>
      <c r="E6" s="170"/>
      <c r="F6" s="171">
        <v>46787</v>
      </c>
      <c r="G6" s="172"/>
      <c r="H6" s="173"/>
    </row>
    <row r="7" spans="1:8" x14ac:dyDescent="0.2">
      <c r="A7" s="154" t="s">
        <v>554</v>
      </c>
      <c r="B7" s="159"/>
      <c r="C7" s="160"/>
      <c r="D7" s="161">
        <v>62022</v>
      </c>
      <c r="E7" s="162"/>
      <c r="F7" s="163">
        <v>108252</v>
      </c>
      <c r="G7" s="164"/>
      <c r="H7" s="165"/>
    </row>
    <row r="8" spans="1:8" x14ac:dyDescent="0.2">
      <c r="A8" s="166"/>
      <c r="B8" s="167"/>
      <c r="C8" s="168"/>
      <c r="D8" s="169">
        <v>38901</v>
      </c>
      <c r="E8" s="170"/>
      <c r="F8" s="171">
        <v>50321</v>
      </c>
      <c r="G8" s="172"/>
      <c r="H8" s="173"/>
    </row>
    <row r="9" spans="1:8" x14ac:dyDescent="0.2">
      <c r="A9" s="154" t="s">
        <v>555</v>
      </c>
      <c r="B9" s="159"/>
      <c r="C9" s="160"/>
      <c r="D9" s="161">
        <v>52744</v>
      </c>
      <c r="E9" s="162"/>
      <c r="F9" s="163">
        <v>93492</v>
      </c>
      <c r="G9" s="164"/>
      <c r="H9" s="165"/>
    </row>
    <row r="10" spans="1:8" x14ac:dyDescent="0.2">
      <c r="A10" s="166"/>
      <c r="B10" s="167"/>
      <c r="C10" s="168"/>
      <c r="D10" s="169">
        <v>29505</v>
      </c>
      <c r="E10" s="170"/>
      <c r="F10" s="171">
        <v>53316</v>
      </c>
      <c r="G10" s="172"/>
      <c r="H10" s="173"/>
    </row>
    <row r="11" spans="1:8" x14ac:dyDescent="0.2">
      <c r="A11" s="154" t="s">
        <v>556</v>
      </c>
      <c r="B11" s="159"/>
      <c r="C11" s="160"/>
      <c r="D11" s="161">
        <v>104856</v>
      </c>
      <c r="E11" s="162"/>
      <c r="F11" s="163">
        <v>94796</v>
      </c>
      <c r="G11" s="164"/>
      <c r="H11" s="165"/>
    </row>
    <row r="12" spans="1:8" x14ac:dyDescent="0.2">
      <c r="A12" s="166"/>
      <c r="B12" s="167"/>
      <c r="C12" s="174"/>
      <c r="D12" s="169">
        <v>36291</v>
      </c>
      <c r="E12" s="170"/>
      <c r="F12" s="171">
        <v>55781</v>
      </c>
      <c r="G12" s="172"/>
      <c r="H12" s="173"/>
    </row>
    <row r="13" spans="1:8" x14ac:dyDescent="0.2">
      <c r="A13" s="154"/>
      <c r="B13" s="159"/>
      <c r="C13" s="175"/>
      <c r="D13" s="176">
        <v>76070</v>
      </c>
      <c r="E13" s="177"/>
      <c r="F13" s="178">
        <v>91687</v>
      </c>
      <c r="G13" s="179"/>
      <c r="H13" s="165"/>
    </row>
    <row r="14" spans="1:8" x14ac:dyDescent="0.2">
      <c r="A14" s="166"/>
      <c r="B14" s="167"/>
      <c r="C14" s="168"/>
      <c r="D14" s="169">
        <v>37988</v>
      </c>
      <c r="E14" s="170"/>
      <c r="F14" s="171">
        <v>51081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6.45</v>
      </c>
      <c r="C19" s="180">
        <f>ROUND(VALUE(SUBSTITUTE(実質収支比率等に係る経年分析!G$48,"▲","-")),2)</f>
        <v>9.56</v>
      </c>
      <c r="D19" s="180">
        <f>ROUND(VALUE(SUBSTITUTE(実質収支比率等に係る経年分析!H$48,"▲","-")),2)</f>
        <v>9.57</v>
      </c>
      <c r="E19" s="180">
        <f>ROUND(VALUE(SUBSTITUTE(実質収支比率等に係る経年分析!I$48,"▲","-")),2)</f>
        <v>9.2899999999999991</v>
      </c>
      <c r="F19" s="180">
        <f>ROUND(VALUE(SUBSTITUTE(実質収支比率等に係る経年分析!J$48,"▲","-")),2)</f>
        <v>3</v>
      </c>
    </row>
    <row r="20" spans="1:11" x14ac:dyDescent="0.2">
      <c r="A20" s="180" t="s">
        <v>55</v>
      </c>
      <c r="B20" s="180">
        <f>ROUND(VALUE(SUBSTITUTE(実質収支比率等に係る経年分析!F$47,"▲","-")),2)</f>
        <v>73.38</v>
      </c>
      <c r="C20" s="180">
        <f>ROUND(VALUE(SUBSTITUTE(実質収支比率等に係る経年分析!G$47,"▲","-")),2)</f>
        <v>46.93</v>
      </c>
      <c r="D20" s="180">
        <f>ROUND(VALUE(SUBSTITUTE(実質収支比率等に係る経年分析!H$47,"▲","-")),2)</f>
        <v>46.65</v>
      </c>
      <c r="E20" s="180">
        <f>ROUND(VALUE(SUBSTITUTE(実質収支比率等に係る経年分析!I$47,"▲","-")),2)</f>
        <v>63.67</v>
      </c>
      <c r="F20" s="180">
        <f>ROUND(VALUE(SUBSTITUTE(実質収支比率等に係る経年分析!J$47,"▲","-")),2)</f>
        <v>44.28</v>
      </c>
    </row>
    <row r="21" spans="1:11" x14ac:dyDescent="0.2">
      <c r="A21" s="180" t="s">
        <v>56</v>
      </c>
      <c r="B21" s="180">
        <f>IF(ISNUMBER(VALUE(SUBSTITUTE(実質収支比率等に係る経年分析!F$49,"▲","-"))),ROUND(VALUE(SUBSTITUTE(実質収支比率等に係る経年分析!F$49,"▲","-")),2),NA())</f>
        <v>-12.22</v>
      </c>
      <c r="C21" s="180">
        <f>IF(ISNUMBER(VALUE(SUBSTITUTE(実質収支比率等に係る経年分析!G$49,"▲","-"))),ROUND(VALUE(SUBSTITUTE(実質収支比率等に係る経年分析!G$49,"▲","-")),2),NA())</f>
        <v>-22.2</v>
      </c>
      <c r="D21" s="180">
        <f>IF(ISNUMBER(VALUE(SUBSTITUTE(実質収支比率等に係る経年分析!H$49,"▲","-"))),ROUND(VALUE(SUBSTITUTE(実質収支比率等に係る経年分析!H$49,"▲","-")),2),NA())</f>
        <v>0.48</v>
      </c>
      <c r="E21" s="180">
        <f>IF(ISNUMBER(VALUE(SUBSTITUTE(実質収支比率等に係る経年分析!I$49,"▲","-"))),ROUND(VALUE(SUBSTITUTE(実質収支比率等に係る経年分析!I$49,"▲","-")),2),NA())</f>
        <v>16.89</v>
      </c>
      <c r="F21" s="180">
        <f>IF(ISNUMBER(VALUE(SUBSTITUTE(実質収支比率等に係る経年分析!J$49,"▲","-"))),ROUND(VALUE(SUBSTITUTE(実質収支比率等に係る経年分析!J$49,"▲","-")),2),NA())</f>
        <v>-18.96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1.1499999999999999</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9.5500000000000007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403</v>
      </c>
      <c r="E42" s="182"/>
      <c r="F42" s="182"/>
      <c r="G42" s="182">
        <f>'実質公債費比率（分子）の構造'!L$52</f>
        <v>425</v>
      </c>
      <c r="H42" s="182"/>
      <c r="I42" s="182"/>
      <c r="J42" s="182">
        <f>'実質公債費比率（分子）の構造'!M$52</f>
        <v>436</v>
      </c>
      <c r="K42" s="182"/>
      <c r="L42" s="182"/>
      <c r="M42" s="182">
        <f>'実質公債費比率（分子）の構造'!N$52</f>
        <v>428</v>
      </c>
      <c r="N42" s="182"/>
      <c r="O42" s="182"/>
      <c r="P42" s="182">
        <f>'実質公債費比率（分子）の構造'!O$52</f>
        <v>448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34</v>
      </c>
      <c r="C45" s="182"/>
      <c r="D45" s="182"/>
      <c r="E45" s="182">
        <f>'実質公債費比率（分子）の構造'!L$49</f>
        <v>36</v>
      </c>
      <c r="F45" s="182"/>
      <c r="G45" s="182"/>
      <c r="H45" s="182">
        <f>'実質公債費比率（分子）の構造'!M$49</f>
        <v>38</v>
      </c>
      <c r="I45" s="182"/>
      <c r="J45" s="182"/>
      <c r="K45" s="182">
        <f>'実質公債費比率（分子）の構造'!N$49</f>
        <v>56</v>
      </c>
      <c r="L45" s="182"/>
      <c r="M45" s="182"/>
      <c r="N45" s="182">
        <f>'実質公債費比率（分子）の構造'!O$49</f>
        <v>99</v>
      </c>
      <c r="O45" s="182"/>
      <c r="P45" s="182"/>
    </row>
    <row r="46" spans="1:16" x14ac:dyDescent="0.2">
      <c r="A46" s="182" t="s">
        <v>67</v>
      </c>
      <c r="B46" s="182">
        <f>'実質公債費比率（分子）の構造'!K$48</f>
        <v>196</v>
      </c>
      <c r="C46" s="182"/>
      <c r="D46" s="182"/>
      <c r="E46" s="182">
        <f>'実質公債費比率（分子）の構造'!L$48</f>
        <v>193</v>
      </c>
      <c r="F46" s="182"/>
      <c r="G46" s="182"/>
      <c r="H46" s="182">
        <f>'実質公債費比率（分子）の構造'!M$48</f>
        <v>203</v>
      </c>
      <c r="I46" s="182"/>
      <c r="J46" s="182"/>
      <c r="K46" s="182">
        <f>'実質公債費比率（分子）の構造'!N$48</f>
        <v>208</v>
      </c>
      <c r="L46" s="182"/>
      <c r="M46" s="182"/>
      <c r="N46" s="182">
        <f>'実質公債費比率（分子）の構造'!O$48</f>
        <v>221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359</v>
      </c>
      <c r="C49" s="182"/>
      <c r="D49" s="182"/>
      <c r="E49" s="182">
        <f>'実質公債費比率（分子）の構造'!L$45</f>
        <v>354</v>
      </c>
      <c r="F49" s="182"/>
      <c r="G49" s="182"/>
      <c r="H49" s="182">
        <f>'実質公債費比率（分子）の構造'!M$45</f>
        <v>361</v>
      </c>
      <c r="I49" s="182"/>
      <c r="J49" s="182"/>
      <c r="K49" s="182">
        <f>'実質公債費比率（分子）の構造'!N$45</f>
        <v>383</v>
      </c>
      <c r="L49" s="182"/>
      <c r="M49" s="182"/>
      <c r="N49" s="182">
        <f>'実質公債費比率（分子）の構造'!O$45</f>
        <v>407</v>
      </c>
      <c r="O49" s="182"/>
      <c r="P49" s="182"/>
    </row>
    <row r="50" spans="1:16" x14ac:dyDescent="0.2">
      <c r="A50" s="182" t="s">
        <v>71</v>
      </c>
      <c r="B50" s="182" t="e">
        <f>NA()</f>
        <v>#N/A</v>
      </c>
      <c r="C50" s="182">
        <f>IF(ISNUMBER('実質公債費比率（分子）の構造'!K$53),'実質公債費比率（分子）の構造'!K$53,NA())</f>
        <v>201</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219</v>
      </c>
      <c r="M50" s="182" t="e">
        <f>NA()</f>
        <v>#N/A</v>
      </c>
      <c r="N50" s="182" t="e">
        <f>NA()</f>
        <v>#N/A</v>
      </c>
      <c r="O50" s="182">
        <f>IF(ISNUMBER('実質公債費比率（分子）の構造'!O$53),'実質公債費比率（分子）の構造'!O$53,NA())</f>
        <v>279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5984</v>
      </c>
      <c r="E56" s="181"/>
      <c r="F56" s="181"/>
      <c r="G56" s="181">
        <f>'将来負担比率（分子）の構造'!J$52</f>
        <v>5934</v>
      </c>
      <c r="H56" s="181"/>
      <c r="I56" s="181"/>
      <c r="J56" s="181">
        <f>'将来負担比率（分子）の構造'!K$52</f>
        <v>5825</v>
      </c>
      <c r="K56" s="181"/>
      <c r="L56" s="181"/>
      <c r="M56" s="181">
        <f>'将来負担比率（分子）の構造'!L$52</f>
        <v>5681</v>
      </c>
      <c r="N56" s="181"/>
      <c r="O56" s="181"/>
      <c r="P56" s="181">
        <f>'将来負担比率（分子）の構造'!M$52</f>
        <v>5505</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3063</v>
      </c>
      <c r="E58" s="181"/>
      <c r="F58" s="181"/>
      <c r="G58" s="181">
        <f>'将来負担比率（分子）の構造'!J$50</f>
        <v>2398</v>
      </c>
      <c r="H58" s="181"/>
      <c r="I58" s="181"/>
      <c r="J58" s="181">
        <f>'将来負担比率（分子）の構造'!K$50</f>
        <v>2393</v>
      </c>
      <c r="K58" s="181"/>
      <c r="L58" s="181"/>
      <c r="M58" s="181">
        <f>'将来負担比率（分子）の構造'!L$50</f>
        <v>3043</v>
      </c>
      <c r="N58" s="181"/>
      <c r="O58" s="181"/>
      <c r="P58" s="181">
        <f>'将来負担比率（分子）の構造'!M$50</f>
        <v>2651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1504</v>
      </c>
      <c r="O61" s="181"/>
      <c r="P61" s="181"/>
    </row>
    <row r="62" spans="1:16" x14ac:dyDescent="0.2">
      <c r="A62" s="181" t="s">
        <v>35</v>
      </c>
      <c r="B62" s="181">
        <f>'将来負担比率（分子）の構造'!I$45</f>
        <v>557</v>
      </c>
      <c r="C62" s="181"/>
      <c r="D62" s="181"/>
      <c r="E62" s="181">
        <f>'将来負担比率（分子）の構造'!J$45</f>
        <v>556</v>
      </c>
      <c r="F62" s="181"/>
      <c r="G62" s="181"/>
      <c r="H62" s="181">
        <f>'将来負担比率（分子）の構造'!K$45</f>
        <v>429</v>
      </c>
      <c r="I62" s="181"/>
      <c r="J62" s="181"/>
      <c r="K62" s="181">
        <f>'将来負担比率（分子）の構造'!L$45</f>
        <v>349</v>
      </c>
      <c r="L62" s="181"/>
      <c r="M62" s="181"/>
      <c r="N62" s="181">
        <f>'将来負担比率（分子）の構造'!M$45</f>
        <v>338</v>
      </c>
      <c r="O62" s="181"/>
      <c r="P62" s="181"/>
    </row>
    <row r="63" spans="1:16" x14ac:dyDescent="0.2">
      <c r="A63" s="181" t="s">
        <v>34</v>
      </c>
      <c r="B63" s="181">
        <f>'将来負担比率（分子）の構造'!I$44</f>
        <v>910</v>
      </c>
      <c r="C63" s="181"/>
      <c r="D63" s="181"/>
      <c r="E63" s="181">
        <f>'将来負担比率（分子）の構造'!J$44</f>
        <v>1063</v>
      </c>
      <c r="F63" s="181"/>
      <c r="G63" s="181"/>
      <c r="H63" s="181">
        <f>'将来負担比率（分子）の構造'!K$44</f>
        <v>1091</v>
      </c>
      <c r="I63" s="181"/>
      <c r="J63" s="181"/>
      <c r="K63" s="181">
        <f>'将来負担比率（分子）の構造'!L$44</f>
        <v>1126</v>
      </c>
      <c r="L63" s="181"/>
      <c r="M63" s="181"/>
      <c r="N63" s="181">
        <f>'将来負担比率（分子）の構造'!M$44</f>
        <v>1053</v>
      </c>
      <c r="O63" s="181"/>
      <c r="P63" s="181"/>
    </row>
    <row r="64" spans="1:16" x14ac:dyDescent="0.2">
      <c r="A64" s="181" t="s">
        <v>33</v>
      </c>
      <c r="B64" s="181">
        <f>'将来負担比率（分子）の構造'!I$43</f>
        <v>3434</v>
      </c>
      <c r="C64" s="181"/>
      <c r="D64" s="181"/>
      <c r="E64" s="181">
        <f>'将来負担比率（分子）の構造'!J$43</f>
        <v>3321</v>
      </c>
      <c r="F64" s="181"/>
      <c r="G64" s="181"/>
      <c r="H64" s="181">
        <f>'将来負担比率（分子）の構造'!K$43</f>
        <v>3245</v>
      </c>
      <c r="I64" s="181"/>
      <c r="J64" s="181"/>
      <c r="K64" s="181">
        <f>'将来負担比率（分子）の構造'!L$43</f>
        <v>3186</v>
      </c>
      <c r="L64" s="181"/>
      <c r="M64" s="181"/>
      <c r="N64" s="181">
        <f>'将来負担比率（分子）の構造'!M$43</f>
        <v>2955</v>
      </c>
      <c r="O64" s="181"/>
      <c r="P64" s="181"/>
    </row>
    <row r="65" spans="1:16" x14ac:dyDescent="0.2">
      <c r="A65" s="181" t="s">
        <v>32</v>
      </c>
      <c r="B65" s="181">
        <f>'将来負担比率（分子）の構造'!I$42</f>
        <v>29</v>
      </c>
      <c r="C65" s="181"/>
      <c r="D65" s="181"/>
      <c r="E65" s="181">
        <f>'将来負担比率（分子）の構造'!J$42</f>
        <v>15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4294</v>
      </c>
      <c r="C66" s="181"/>
      <c r="D66" s="181"/>
      <c r="E66" s="181">
        <f>'将来負担比率（分子）の構造'!J$41</f>
        <v>4254</v>
      </c>
      <c r="F66" s="181"/>
      <c r="G66" s="181"/>
      <c r="H66" s="181">
        <f>'将来負担比率（分子）の構造'!K$41</f>
        <v>4190</v>
      </c>
      <c r="I66" s="181"/>
      <c r="J66" s="181"/>
      <c r="K66" s="181">
        <f>'将来負担比率（分子）の構造'!L$41</f>
        <v>4083</v>
      </c>
      <c r="L66" s="181"/>
      <c r="M66" s="181"/>
      <c r="N66" s="181">
        <f>'将来負担比率（分子）の構造'!M$41</f>
        <v>4129</v>
      </c>
      <c r="O66" s="181"/>
      <c r="P66" s="181"/>
    </row>
    <row r="67" spans="1:16" x14ac:dyDescent="0.2">
      <c r="A67" s="181" t="s">
        <v>75</v>
      </c>
      <c r="B67" s="181" t="e">
        <f>NA()</f>
        <v>#N/A</v>
      </c>
      <c r="C67" s="181">
        <f>IF(ISNUMBER('将来負担比率（分子）の構造'!I$53), IF('将来負担比率（分子）の構造'!I$53 &lt; 0, 0, '将来負担比率（分子）の構造'!I$53), NA())</f>
        <v>176</v>
      </c>
      <c r="D67" s="181" t="e">
        <f>NA()</f>
        <v>#N/A</v>
      </c>
      <c r="E67" s="181" t="e">
        <f>NA()</f>
        <v>#N/A</v>
      </c>
      <c r="F67" s="181">
        <f>IF(ISNUMBER('将来負担比率（分子）の構造'!J$53), IF('将来負担比率（分子）の構造'!J$53 &lt; 0, 0, '将来負担比率（分子）の構造'!J$53), NA())</f>
        <v>876</v>
      </c>
      <c r="G67" s="181" t="e">
        <f>NA()</f>
        <v>#N/A</v>
      </c>
      <c r="H67" s="181" t="e">
        <f>NA()</f>
        <v>#N/A</v>
      </c>
      <c r="I67" s="181">
        <f>IF(ISNUMBER('将来負担比率（分子）の構造'!K$53), IF('将来負担比率（分子）の構造'!K$53 &lt; 0, 0, '将来負担比率（分子）の構造'!K$53), NA())</f>
        <v>738</v>
      </c>
      <c r="J67" s="181" t="e">
        <f>NA()</f>
        <v>#N/A</v>
      </c>
      <c r="K67" s="181" t="e">
        <f>NA()</f>
        <v>#N/A</v>
      </c>
      <c r="L67" s="181">
        <f>IF(ISNUMBER('将来負担比率（分子）の構造'!L$53), IF('将来負担比率（分子）の構造'!L$53 &lt; 0, 0, '将来負担比率（分子）の構造'!L$53), NA())</f>
        <v>20</v>
      </c>
      <c r="M67" s="181" t="e">
        <f>NA()</f>
        <v>#N/A</v>
      </c>
      <c r="N67" s="181" t="e">
        <f>NA()</f>
        <v>#N/A</v>
      </c>
      <c r="O67" s="181">
        <f>IF(ISNUMBER('将来負担比率（分子）の構造'!M$53), IF('将来負担比率（分子）の構造'!M$53 &lt; 0, 0, '将来負担比率（分子）の構造'!M$53), NA())</f>
        <v>1824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1518</v>
      </c>
      <c r="C72" s="185">
        <f>基金残高に係る経年分析!G55</f>
        <v>2078</v>
      </c>
      <c r="D72" s="185">
        <f>基金残高に係る経年分析!H55</f>
        <v>1591</v>
      </c>
    </row>
    <row r="73" spans="1:16" x14ac:dyDescent="0.2">
      <c r="A73" s="184" t="s">
        <v>78</v>
      </c>
      <c r="B73" s="185">
        <f>基金残高に係る経年分析!F56</f>
        <v>9</v>
      </c>
      <c r="C73" s="185">
        <f>基金残高に係る経年分析!G56</f>
        <v>9</v>
      </c>
      <c r="D73" s="185">
        <f>基金残高に係る経年分析!H56</f>
        <v>9</v>
      </c>
    </row>
    <row r="74" spans="1:16" x14ac:dyDescent="0.2">
      <c r="A74" s="184" t="s">
        <v>79</v>
      </c>
      <c r="B74" s="185">
        <f>基金残高に係る経年分析!F57</f>
        <v>419</v>
      </c>
      <c r="C74" s="185">
        <f>基金残高に係る経年分析!G57</f>
        <v>486</v>
      </c>
      <c r="D74" s="185">
        <f>基金残高に係る経年分析!H57</f>
        <v>486</v>
      </c>
    </row>
  </sheetData>
  <sheetProtection algorithmName="SHA-512" hashValue="p7kg9rATS6eK/KTIePuW73NsQwKejSZLPVjehUtoIuBhnRFRIv4Wzf07mUOJn6/z9+QK+pxqFA2/kGj3Hxj4gw==" saltValue="Yb3lZODlB8khKYpwdSPg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2614018</v>
      </c>
      <c r="S5" s="675"/>
      <c r="T5" s="675"/>
      <c r="U5" s="675"/>
      <c r="V5" s="675"/>
      <c r="W5" s="675"/>
      <c r="X5" s="675"/>
      <c r="Y5" s="676"/>
      <c r="Z5" s="677">
        <v>35.6</v>
      </c>
      <c r="AA5" s="677"/>
      <c r="AB5" s="677"/>
      <c r="AC5" s="677"/>
      <c r="AD5" s="678">
        <v>2614018</v>
      </c>
      <c r="AE5" s="678"/>
      <c r="AF5" s="678"/>
      <c r="AG5" s="678"/>
      <c r="AH5" s="678"/>
      <c r="AI5" s="678"/>
      <c r="AJ5" s="678"/>
      <c r="AK5" s="678"/>
      <c r="AL5" s="679">
        <v>79.400000000000006</v>
      </c>
      <c r="AM5" s="680"/>
      <c r="AN5" s="680"/>
      <c r="AO5" s="681"/>
      <c r="AP5" s="671" t="s">
        <v>225</v>
      </c>
      <c r="AQ5" s="672"/>
      <c r="AR5" s="672"/>
      <c r="AS5" s="672"/>
      <c r="AT5" s="672"/>
      <c r="AU5" s="672"/>
      <c r="AV5" s="672"/>
      <c r="AW5" s="672"/>
      <c r="AX5" s="672"/>
      <c r="AY5" s="672"/>
      <c r="AZ5" s="672"/>
      <c r="BA5" s="672"/>
      <c r="BB5" s="672"/>
      <c r="BC5" s="672"/>
      <c r="BD5" s="672"/>
      <c r="BE5" s="672"/>
      <c r="BF5" s="673"/>
      <c r="BG5" s="685">
        <v>2614018</v>
      </c>
      <c r="BH5" s="686"/>
      <c r="BI5" s="686"/>
      <c r="BJ5" s="686"/>
      <c r="BK5" s="686"/>
      <c r="BL5" s="686"/>
      <c r="BM5" s="686"/>
      <c r="BN5" s="687"/>
      <c r="BO5" s="688">
        <v>100</v>
      </c>
      <c r="BP5" s="688"/>
      <c r="BQ5" s="688"/>
      <c r="BR5" s="688"/>
      <c r="BS5" s="689">
        <v>127656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61033</v>
      </c>
      <c r="S6" s="686"/>
      <c r="T6" s="686"/>
      <c r="U6" s="686"/>
      <c r="V6" s="686"/>
      <c r="W6" s="686"/>
      <c r="X6" s="686"/>
      <c r="Y6" s="687"/>
      <c r="Z6" s="688">
        <v>0.8</v>
      </c>
      <c r="AA6" s="688"/>
      <c r="AB6" s="688"/>
      <c r="AC6" s="688"/>
      <c r="AD6" s="689">
        <v>61033</v>
      </c>
      <c r="AE6" s="689"/>
      <c r="AF6" s="689"/>
      <c r="AG6" s="689"/>
      <c r="AH6" s="689"/>
      <c r="AI6" s="689"/>
      <c r="AJ6" s="689"/>
      <c r="AK6" s="689"/>
      <c r="AL6" s="690">
        <v>1.9</v>
      </c>
      <c r="AM6" s="691"/>
      <c r="AN6" s="691"/>
      <c r="AO6" s="692"/>
      <c r="AP6" s="682" t="s">
        <v>230</v>
      </c>
      <c r="AQ6" s="683"/>
      <c r="AR6" s="683"/>
      <c r="AS6" s="683"/>
      <c r="AT6" s="683"/>
      <c r="AU6" s="683"/>
      <c r="AV6" s="683"/>
      <c r="AW6" s="683"/>
      <c r="AX6" s="683"/>
      <c r="AY6" s="683"/>
      <c r="AZ6" s="683"/>
      <c r="BA6" s="683"/>
      <c r="BB6" s="683"/>
      <c r="BC6" s="683"/>
      <c r="BD6" s="683"/>
      <c r="BE6" s="683"/>
      <c r="BF6" s="684"/>
      <c r="BG6" s="685">
        <v>2614018</v>
      </c>
      <c r="BH6" s="686"/>
      <c r="BI6" s="686"/>
      <c r="BJ6" s="686"/>
      <c r="BK6" s="686"/>
      <c r="BL6" s="686"/>
      <c r="BM6" s="686"/>
      <c r="BN6" s="687"/>
      <c r="BO6" s="688">
        <v>100</v>
      </c>
      <c r="BP6" s="688"/>
      <c r="BQ6" s="688"/>
      <c r="BR6" s="688"/>
      <c r="BS6" s="689">
        <v>127656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80573</v>
      </c>
      <c r="CS6" s="686"/>
      <c r="CT6" s="686"/>
      <c r="CU6" s="686"/>
      <c r="CV6" s="686"/>
      <c r="CW6" s="686"/>
      <c r="CX6" s="686"/>
      <c r="CY6" s="687"/>
      <c r="CZ6" s="679">
        <v>1.1000000000000001</v>
      </c>
      <c r="DA6" s="680"/>
      <c r="DB6" s="680"/>
      <c r="DC6" s="699"/>
      <c r="DD6" s="694" t="s">
        <v>129</v>
      </c>
      <c r="DE6" s="686"/>
      <c r="DF6" s="686"/>
      <c r="DG6" s="686"/>
      <c r="DH6" s="686"/>
      <c r="DI6" s="686"/>
      <c r="DJ6" s="686"/>
      <c r="DK6" s="686"/>
      <c r="DL6" s="686"/>
      <c r="DM6" s="686"/>
      <c r="DN6" s="686"/>
      <c r="DO6" s="686"/>
      <c r="DP6" s="687"/>
      <c r="DQ6" s="694">
        <v>80573</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1241</v>
      </c>
      <c r="S7" s="686"/>
      <c r="T7" s="686"/>
      <c r="U7" s="686"/>
      <c r="V7" s="686"/>
      <c r="W7" s="686"/>
      <c r="X7" s="686"/>
      <c r="Y7" s="687"/>
      <c r="Z7" s="688">
        <v>0</v>
      </c>
      <c r="AA7" s="688"/>
      <c r="AB7" s="688"/>
      <c r="AC7" s="688"/>
      <c r="AD7" s="689">
        <v>1241</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1124085</v>
      </c>
      <c r="BH7" s="686"/>
      <c r="BI7" s="686"/>
      <c r="BJ7" s="686"/>
      <c r="BK7" s="686"/>
      <c r="BL7" s="686"/>
      <c r="BM7" s="686"/>
      <c r="BN7" s="687"/>
      <c r="BO7" s="688">
        <v>43</v>
      </c>
      <c r="BP7" s="688"/>
      <c r="BQ7" s="688"/>
      <c r="BR7" s="688"/>
      <c r="BS7" s="689">
        <v>127656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1859514</v>
      </c>
      <c r="CS7" s="686"/>
      <c r="CT7" s="686"/>
      <c r="CU7" s="686"/>
      <c r="CV7" s="686"/>
      <c r="CW7" s="686"/>
      <c r="CX7" s="686"/>
      <c r="CY7" s="687"/>
      <c r="CZ7" s="688">
        <v>25.9</v>
      </c>
      <c r="DA7" s="688"/>
      <c r="DB7" s="688"/>
      <c r="DC7" s="688"/>
      <c r="DD7" s="694">
        <v>136168</v>
      </c>
      <c r="DE7" s="686"/>
      <c r="DF7" s="686"/>
      <c r="DG7" s="686"/>
      <c r="DH7" s="686"/>
      <c r="DI7" s="686"/>
      <c r="DJ7" s="686"/>
      <c r="DK7" s="686"/>
      <c r="DL7" s="686"/>
      <c r="DM7" s="686"/>
      <c r="DN7" s="686"/>
      <c r="DO7" s="686"/>
      <c r="DP7" s="687"/>
      <c r="DQ7" s="694">
        <v>623551</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5342</v>
      </c>
      <c r="S8" s="686"/>
      <c r="T8" s="686"/>
      <c r="U8" s="686"/>
      <c r="V8" s="686"/>
      <c r="W8" s="686"/>
      <c r="X8" s="686"/>
      <c r="Y8" s="687"/>
      <c r="Z8" s="688">
        <v>0.1</v>
      </c>
      <c r="AA8" s="688"/>
      <c r="AB8" s="688"/>
      <c r="AC8" s="688"/>
      <c r="AD8" s="689">
        <v>5342</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20766</v>
      </c>
      <c r="BH8" s="686"/>
      <c r="BI8" s="686"/>
      <c r="BJ8" s="686"/>
      <c r="BK8" s="686"/>
      <c r="BL8" s="686"/>
      <c r="BM8" s="686"/>
      <c r="BN8" s="687"/>
      <c r="BO8" s="688">
        <v>0.8</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1249461</v>
      </c>
      <c r="CS8" s="686"/>
      <c r="CT8" s="686"/>
      <c r="CU8" s="686"/>
      <c r="CV8" s="686"/>
      <c r="CW8" s="686"/>
      <c r="CX8" s="686"/>
      <c r="CY8" s="687"/>
      <c r="CZ8" s="688">
        <v>17.399999999999999</v>
      </c>
      <c r="DA8" s="688"/>
      <c r="DB8" s="688"/>
      <c r="DC8" s="688"/>
      <c r="DD8" s="694">
        <v>13537</v>
      </c>
      <c r="DE8" s="686"/>
      <c r="DF8" s="686"/>
      <c r="DG8" s="686"/>
      <c r="DH8" s="686"/>
      <c r="DI8" s="686"/>
      <c r="DJ8" s="686"/>
      <c r="DK8" s="686"/>
      <c r="DL8" s="686"/>
      <c r="DM8" s="686"/>
      <c r="DN8" s="686"/>
      <c r="DO8" s="686"/>
      <c r="DP8" s="687"/>
      <c r="DQ8" s="694">
        <v>761695</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6511</v>
      </c>
      <c r="S9" s="686"/>
      <c r="T9" s="686"/>
      <c r="U9" s="686"/>
      <c r="V9" s="686"/>
      <c r="W9" s="686"/>
      <c r="X9" s="686"/>
      <c r="Y9" s="687"/>
      <c r="Z9" s="688">
        <v>0.1</v>
      </c>
      <c r="AA9" s="688"/>
      <c r="AB9" s="688"/>
      <c r="AC9" s="688"/>
      <c r="AD9" s="689">
        <v>6511</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522561</v>
      </c>
      <c r="BH9" s="686"/>
      <c r="BI9" s="686"/>
      <c r="BJ9" s="686"/>
      <c r="BK9" s="686"/>
      <c r="BL9" s="686"/>
      <c r="BM9" s="686"/>
      <c r="BN9" s="687"/>
      <c r="BO9" s="688">
        <v>20</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419470</v>
      </c>
      <c r="CS9" s="686"/>
      <c r="CT9" s="686"/>
      <c r="CU9" s="686"/>
      <c r="CV9" s="686"/>
      <c r="CW9" s="686"/>
      <c r="CX9" s="686"/>
      <c r="CY9" s="687"/>
      <c r="CZ9" s="688">
        <v>5.8</v>
      </c>
      <c r="DA9" s="688"/>
      <c r="DB9" s="688"/>
      <c r="DC9" s="688"/>
      <c r="DD9" s="694">
        <v>8558</v>
      </c>
      <c r="DE9" s="686"/>
      <c r="DF9" s="686"/>
      <c r="DG9" s="686"/>
      <c r="DH9" s="686"/>
      <c r="DI9" s="686"/>
      <c r="DJ9" s="686"/>
      <c r="DK9" s="686"/>
      <c r="DL9" s="686"/>
      <c r="DM9" s="686"/>
      <c r="DN9" s="686"/>
      <c r="DO9" s="686"/>
      <c r="DP9" s="687"/>
      <c r="DQ9" s="694">
        <v>345820</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35496</v>
      </c>
      <c r="BH10" s="686"/>
      <c r="BI10" s="686"/>
      <c r="BJ10" s="686"/>
      <c r="BK10" s="686"/>
      <c r="BL10" s="686"/>
      <c r="BM10" s="686"/>
      <c r="BN10" s="687"/>
      <c r="BO10" s="688">
        <v>1.4</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4707</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1707</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264712</v>
      </c>
      <c r="S11" s="686"/>
      <c r="T11" s="686"/>
      <c r="U11" s="686"/>
      <c r="V11" s="686"/>
      <c r="W11" s="686"/>
      <c r="X11" s="686"/>
      <c r="Y11" s="687"/>
      <c r="Z11" s="690">
        <v>3.6</v>
      </c>
      <c r="AA11" s="691"/>
      <c r="AB11" s="691"/>
      <c r="AC11" s="703"/>
      <c r="AD11" s="694">
        <v>264712</v>
      </c>
      <c r="AE11" s="686"/>
      <c r="AF11" s="686"/>
      <c r="AG11" s="686"/>
      <c r="AH11" s="686"/>
      <c r="AI11" s="686"/>
      <c r="AJ11" s="686"/>
      <c r="AK11" s="687"/>
      <c r="AL11" s="690">
        <v>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545262</v>
      </c>
      <c r="BH11" s="686"/>
      <c r="BI11" s="686"/>
      <c r="BJ11" s="686"/>
      <c r="BK11" s="686"/>
      <c r="BL11" s="686"/>
      <c r="BM11" s="686"/>
      <c r="BN11" s="687"/>
      <c r="BO11" s="688">
        <v>20.9</v>
      </c>
      <c r="BP11" s="688"/>
      <c r="BQ11" s="688"/>
      <c r="BR11" s="688"/>
      <c r="BS11" s="694">
        <v>127656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180802</v>
      </c>
      <c r="CS11" s="686"/>
      <c r="CT11" s="686"/>
      <c r="CU11" s="686"/>
      <c r="CV11" s="686"/>
      <c r="CW11" s="686"/>
      <c r="CX11" s="686"/>
      <c r="CY11" s="687"/>
      <c r="CZ11" s="688">
        <v>2.5</v>
      </c>
      <c r="DA11" s="688"/>
      <c r="DB11" s="688"/>
      <c r="DC11" s="688"/>
      <c r="DD11" s="694">
        <v>42820</v>
      </c>
      <c r="DE11" s="686"/>
      <c r="DF11" s="686"/>
      <c r="DG11" s="686"/>
      <c r="DH11" s="686"/>
      <c r="DI11" s="686"/>
      <c r="DJ11" s="686"/>
      <c r="DK11" s="686"/>
      <c r="DL11" s="686"/>
      <c r="DM11" s="686"/>
      <c r="DN11" s="686"/>
      <c r="DO11" s="686"/>
      <c r="DP11" s="687"/>
      <c r="DQ11" s="694">
        <v>62134</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1380651</v>
      </c>
      <c r="BH12" s="686"/>
      <c r="BI12" s="686"/>
      <c r="BJ12" s="686"/>
      <c r="BK12" s="686"/>
      <c r="BL12" s="686"/>
      <c r="BM12" s="686"/>
      <c r="BN12" s="687"/>
      <c r="BO12" s="688">
        <v>52.8</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567086</v>
      </c>
      <c r="CS12" s="686"/>
      <c r="CT12" s="686"/>
      <c r="CU12" s="686"/>
      <c r="CV12" s="686"/>
      <c r="CW12" s="686"/>
      <c r="CX12" s="686"/>
      <c r="CY12" s="687"/>
      <c r="CZ12" s="688">
        <v>7.9</v>
      </c>
      <c r="DA12" s="688"/>
      <c r="DB12" s="688"/>
      <c r="DC12" s="688"/>
      <c r="DD12" s="694" t="s">
        <v>129</v>
      </c>
      <c r="DE12" s="686"/>
      <c r="DF12" s="686"/>
      <c r="DG12" s="686"/>
      <c r="DH12" s="686"/>
      <c r="DI12" s="686"/>
      <c r="DJ12" s="686"/>
      <c r="DK12" s="686"/>
      <c r="DL12" s="686"/>
      <c r="DM12" s="686"/>
      <c r="DN12" s="686"/>
      <c r="DO12" s="686"/>
      <c r="DP12" s="687"/>
      <c r="DQ12" s="694">
        <v>557637</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1380651</v>
      </c>
      <c r="BH13" s="686"/>
      <c r="BI13" s="686"/>
      <c r="BJ13" s="686"/>
      <c r="BK13" s="686"/>
      <c r="BL13" s="686"/>
      <c r="BM13" s="686"/>
      <c r="BN13" s="687"/>
      <c r="BO13" s="688">
        <v>52.8</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1404189</v>
      </c>
      <c r="CS13" s="686"/>
      <c r="CT13" s="686"/>
      <c r="CU13" s="686"/>
      <c r="CV13" s="686"/>
      <c r="CW13" s="686"/>
      <c r="CX13" s="686"/>
      <c r="CY13" s="687"/>
      <c r="CZ13" s="688">
        <v>19.5</v>
      </c>
      <c r="DA13" s="688"/>
      <c r="DB13" s="688"/>
      <c r="DC13" s="688"/>
      <c r="DD13" s="694">
        <v>931383</v>
      </c>
      <c r="DE13" s="686"/>
      <c r="DF13" s="686"/>
      <c r="DG13" s="686"/>
      <c r="DH13" s="686"/>
      <c r="DI13" s="686"/>
      <c r="DJ13" s="686"/>
      <c r="DK13" s="686"/>
      <c r="DL13" s="686"/>
      <c r="DM13" s="686"/>
      <c r="DN13" s="686"/>
      <c r="DO13" s="686"/>
      <c r="DP13" s="687"/>
      <c r="DQ13" s="694">
        <v>615965</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38215</v>
      </c>
      <c r="BH14" s="686"/>
      <c r="BI14" s="686"/>
      <c r="BJ14" s="686"/>
      <c r="BK14" s="686"/>
      <c r="BL14" s="686"/>
      <c r="BM14" s="686"/>
      <c r="BN14" s="687"/>
      <c r="BO14" s="688">
        <v>1.5</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278765</v>
      </c>
      <c r="CS14" s="686"/>
      <c r="CT14" s="686"/>
      <c r="CU14" s="686"/>
      <c r="CV14" s="686"/>
      <c r="CW14" s="686"/>
      <c r="CX14" s="686"/>
      <c r="CY14" s="687"/>
      <c r="CZ14" s="688">
        <v>3.9</v>
      </c>
      <c r="DA14" s="688"/>
      <c r="DB14" s="688"/>
      <c r="DC14" s="688"/>
      <c r="DD14" s="694">
        <v>152</v>
      </c>
      <c r="DE14" s="686"/>
      <c r="DF14" s="686"/>
      <c r="DG14" s="686"/>
      <c r="DH14" s="686"/>
      <c r="DI14" s="686"/>
      <c r="DJ14" s="686"/>
      <c r="DK14" s="686"/>
      <c r="DL14" s="686"/>
      <c r="DM14" s="686"/>
      <c r="DN14" s="686"/>
      <c r="DO14" s="686"/>
      <c r="DP14" s="687"/>
      <c r="DQ14" s="694">
        <v>267781</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71067</v>
      </c>
      <c r="BH15" s="686"/>
      <c r="BI15" s="686"/>
      <c r="BJ15" s="686"/>
      <c r="BK15" s="686"/>
      <c r="BL15" s="686"/>
      <c r="BM15" s="686"/>
      <c r="BN15" s="687"/>
      <c r="BO15" s="688">
        <v>2.7</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734522</v>
      </c>
      <c r="CS15" s="686"/>
      <c r="CT15" s="686"/>
      <c r="CU15" s="686"/>
      <c r="CV15" s="686"/>
      <c r="CW15" s="686"/>
      <c r="CX15" s="686"/>
      <c r="CY15" s="687"/>
      <c r="CZ15" s="688">
        <v>10.199999999999999</v>
      </c>
      <c r="DA15" s="688"/>
      <c r="DB15" s="688"/>
      <c r="DC15" s="688"/>
      <c r="DD15" s="694">
        <v>30026</v>
      </c>
      <c r="DE15" s="686"/>
      <c r="DF15" s="686"/>
      <c r="DG15" s="686"/>
      <c r="DH15" s="686"/>
      <c r="DI15" s="686"/>
      <c r="DJ15" s="686"/>
      <c r="DK15" s="686"/>
      <c r="DL15" s="686"/>
      <c r="DM15" s="686"/>
      <c r="DN15" s="686"/>
      <c r="DO15" s="686"/>
      <c r="DP15" s="687"/>
      <c r="DQ15" s="694">
        <v>608153</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5824</v>
      </c>
      <c r="S16" s="686"/>
      <c r="T16" s="686"/>
      <c r="U16" s="686"/>
      <c r="V16" s="686"/>
      <c r="W16" s="686"/>
      <c r="X16" s="686"/>
      <c r="Y16" s="687"/>
      <c r="Z16" s="688">
        <v>0.1</v>
      </c>
      <c r="AA16" s="688"/>
      <c r="AB16" s="688"/>
      <c r="AC16" s="688"/>
      <c r="AD16" s="689">
        <v>5824</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27794</v>
      </c>
      <c r="S17" s="686"/>
      <c r="T17" s="686"/>
      <c r="U17" s="686"/>
      <c r="V17" s="686"/>
      <c r="W17" s="686"/>
      <c r="X17" s="686"/>
      <c r="Y17" s="687"/>
      <c r="Z17" s="688">
        <v>0.4</v>
      </c>
      <c r="AA17" s="688"/>
      <c r="AB17" s="688"/>
      <c r="AC17" s="688"/>
      <c r="AD17" s="689">
        <v>27794</v>
      </c>
      <c r="AE17" s="689"/>
      <c r="AF17" s="689"/>
      <c r="AG17" s="689"/>
      <c r="AH17" s="689"/>
      <c r="AI17" s="689"/>
      <c r="AJ17" s="689"/>
      <c r="AK17" s="689"/>
      <c r="AL17" s="690">
        <v>0.8</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407107</v>
      </c>
      <c r="CS17" s="686"/>
      <c r="CT17" s="686"/>
      <c r="CU17" s="686"/>
      <c r="CV17" s="686"/>
      <c r="CW17" s="686"/>
      <c r="CX17" s="686"/>
      <c r="CY17" s="687"/>
      <c r="CZ17" s="688">
        <v>5.7</v>
      </c>
      <c r="DA17" s="688"/>
      <c r="DB17" s="688"/>
      <c r="DC17" s="688"/>
      <c r="DD17" s="694" t="s">
        <v>129</v>
      </c>
      <c r="DE17" s="686"/>
      <c r="DF17" s="686"/>
      <c r="DG17" s="686"/>
      <c r="DH17" s="686"/>
      <c r="DI17" s="686"/>
      <c r="DJ17" s="686"/>
      <c r="DK17" s="686"/>
      <c r="DL17" s="686"/>
      <c r="DM17" s="686"/>
      <c r="DN17" s="686"/>
      <c r="DO17" s="686"/>
      <c r="DP17" s="687"/>
      <c r="DQ17" s="694">
        <v>407107</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14669</v>
      </c>
      <c r="S18" s="686"/>
      <c r="T18" s="686"/>
      <c r="U18" s="686"/>
      <c r="V18" s="686"/>
      <c r="W18" s="686"/>
      <c r="X18" s="686"/>
      <c r="Y18" s="687"/>
      <c r="Z18" s="688">
        <v>0.2</v>
      </c>
      <c r="AA18" s="688"/>
      <c r="AB18" s="688"/>
      <c r="AC18" s="688"/>
      <c r="AD18" s="689">
        <v>14669</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11045</v>
      </c>
      <c r="S19" s="686"/>
      <c r="T19" s="686"/>
      <c r="U19" s="686"/>
      <c r="V19" s="686"/>
      <c r="W19" s="686"/>
      <c r="X19" s="686"/>
      <c r="Y19" s="687"/>
      <c r="Z19" s="688">
        <v>0.2</v>
      </c>
      <c r="AA19" s="688"/>
      <c r="AB19" s="688"/>
      <c r="AC19" s="688"/>
      <c r="AD19" s="689">
        <v>11045</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2801</v>
      </c>
      <c r="S20" s="686"/>
      <c r="T20" s="686"/>
      <c r="U20" s="686"/>
      <c r="V20" s="686"/>
      <c r="W20" s="686"/>
      <c r="X20" s="686"/>
      <c r="Y20" s="687"/>
      <c r="Z20" s="688">
        <v>0</v>
      </c>
      <c r="AA20" s="688"/>
      <c r="AB20" s="688"/>
      <c r="AC20" s="688"/>
      <c r="AD20" s="689">
        <v>2801</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7186196</v>
      </c>
      <c r="CS20" s="686"/>
      <c r="CT20" s="686"/>
      <c r="CU20" s="686"/>
      <c r="CV20" s="686"/>
      <c r="CW20" s="686"/>
      <c r="CX20" s="686"/>
      <c r="CY20" s="687"/>
      <c r="CZ20" s="688">
        <v>100</v>
      </c>
      <c r="DA20" s="688"/>
      <c r="DB20" s="688"/>
      <c r="DC20" s="688"/>
      <c r="DD20" s="694">
        <v>1162644</v>
      </c>
      <c r="DE20" s="686"/>
      <c r="DF20" s="686"/>
      <c r="DG20" s="686"/>
      <c r="DH20" s="686"/>
      <c r="DI20" s="686"/>
      <c r="DJ20" s="686"/>
      <c r="DK20" s="686"/>
      <c r="DL20" s="686"/>
      <c r="DM20" s="686"/>
      <c r="DN20" s="686"/>
      <c r="DO20" s="686"/>
      <c r="DP20" s="687"/>
      <c r="DQ20" s="694">
        <v>4332123</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823</v>
      </c>
      <c r="S21" s="686"/>
      <c r="T21" s="686"/>
      <c r="U21" s="686"/>
      <c r="V21" s="686"/>
      <c r="W21" s="686"/>
      <c r="X21" s="686"/>
      <c r="Y21" s="687"/>
      <c r="Z21" s="688">
        <v>0</v>
      </c>
      <c r="AA21" s="688"/>
      <c r="AB21" s="688"/>
      <c r="AC21" s="688"/>
      <c r="AD21" s="689">
        <v>823</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360405</v>
      </c>
      <c r="S22" s="686"/>
      <c r="T22" s="686"/>
      <c r="U22" s="686"/>
      <c r="V22" s="686"/>
      <c r="W22" s="686"/>
      <c r="X22" s="686"/>
      <c r="Y22" s="687"/>
      <c r="Z22" s="688">
        <v>4.9000000000000004</v>
      </c>
      <c r="AA22" s="688"/>
      <c r="AB22" s="688"/>
      <c r="AC22" s="688"/>
      <c r="AD22" s="689">
        <v>285137</v>
      </c>
      <c r="AE22" s="689"/>
      <c r="AF22" s="689"/>
      <c r="AG22" s="689"/>
      <c r="AH22" s="689"/>
      <c r="AI22" s="689"/>
      <c r="AJ22" s="689"/>
      <c r="AK22" s="689"/>
      <c r="AL22" s="690">
        <v>8.6999999999999993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285137</v>
      </c>
      <c r="S23" s="686"/>
      <c r="T23" s="686"/>
      <c r="U23" s="686"/>
      <c r="V23" s="686"/>
      <c r="W23" s="686"/>
      <c r="X23" s="686"/>
      <c r="Y23" s="687"/>
      <c r="Z23" s="688">
        <v>3.9</v>
      </c>
      <c r="AA23" s="688"/>
      <c r="AB23" s="688"/>
      <c r="AC23" s="688"/>
      <c r="AD23" s="689">
        <v>285137</v>
      </c>
      <c r="AE23" s="689"/>
      <c r="AF23" s="689"/>
      <c r="AG23" s="689"/>
      <c r="AH23" s="689"/>
      <c r="AI23" s="689"/>
      <c r="AJ23" s="689"/>
      <c r="AK23" s="689"/>
      <c r="AL23" s="690">
        <v>8.6999999999999993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75268</v>
      </c>
      <c r="S24" s="686"/>
      <c r="T24" s="686"/>
      <c r="U24" s="686"/>
      <c r="V24" s="686"/>
      <c r="W24" s="686"/>
      <c r="X24" s="686"/>
      <c r="Y24" s="687"/>
      <c r="Z24" s="688">
        <v>1</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2133922</v>
      </c>
      <c r="CS24" s="675"/>
      <c r="CT24" s="675"/>
      <c r="CU24" s="675"/>
      <c r="CV24" s="675"/>
      <c r="CW24" s="675"/>
      <c r="CX24" s="675"/>
      <c r="CY24" s="676"/>
      <c r="CZ24" s="679">
        <v>29.7</v>
      </c>
      <c r="DA24" s="680"/>
      <c r="DB24" s="680"/>
      <c r="DC24" s="699"/>
      <c r="DD24" s="721">
        <v>1711934</v>
      </c>
      <c r="DE24" s="675"/>
      <c r="DF24" s="675"/>
      <c r="DG24" s="675"/>
      <c r="DH24" s="675"/>
      <c r="DI24" s="675"/>
      <c r="DJ24" s="675"/>
      <c r="DK24" s="676"/>
      <c r="DL24" s="721">
        <v>1709155</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1173381</v>
      </c>
      <c r="CS25" s="722"/>
      <c r="CT25" s="722"/>
      <c r="CU25" s="722"/>
      <c r="CV25" s="722"/>
      <c r="CW25" s="722"/>
      <c r="CX25" s="722"/>
      <c r="CY25" s="723"/>
      <c r="CZ25" s="690">
        <v>16.3</v>
      </c>
      <c r="DA25" s="719"/>
      <c r="DB25" s="719"/>
      <c r="DC25" s="724"/>
      <c r="DD25" s="694">
        <v>1119001</v>
      </c>
      <c r="DE25" s="722"/>
      <c r="DF25" s="722"/>
      <c r="DG25" s="722"/>
      <c r="DH25" s="722"/>
      <c r="DI25" s="722"/>
      <c r="DJ25" s="722"/>
      <c r="DK25" s="723"/>
      <c r="DL25" s="694">
        <v>1116222</v>
      </c>
      <c r="DM25" s="722"/>
      <c r="DN25" s="722"/>
      <c r="DO25" s="722"/>
      <c r="DP25" s="722"/>
      <c r="DQ25" s="722"/>
      <c r="DR25" s="722"/>
      <c r="DS25" s="722"/>
      <c r="DT25" s="722"/>
      <c r="DU25" s="722"/>
      <c r="DV25" s="723"/>
      <c r="DW25" s="690">
        <v>32.9</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3361549</v>
      </c>
      <c r="S26" s="686"/>
      <c r="T26" s="686"/>
      <c r="U26" s="686"/>
      <c r="V26" s="686"/>
      <c r="W26" s="686"/>
      <c r="X26" s="686"/>
      <c r="Y26" s="687"/>
      <c r="Z26" s="688">
        <v>45.7</v>
      </c>
      <c r="AA26" s="688"/>
      <c r="AB26" s="688"/>
      <c r="AC26" s="688"/>
      <c r="AD26" s="689">
        <v>3286281</v>
      </c>
      <c r="AE26" s="689"/>
      <c r="AF26" s="689"/>
      <c r="AG26" s="689"/>
      <c r="AH26" s="689"/>
      <c r="AI26" s="689"/>
      <c r="AJ26" s="689"/>
      <c r="AK26" s="689"/>
      <c r="AL26" s="690">
        <v>99.8</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635183</v>
      </c>
      <c r="CS26" s="686"/>
      <c r="CT26" s="686"/>
      <c r="CU26" s="686"/>
      <c r="CV26" s="686"/>
      <c r="CW26" s="686"/>
      <c r="CX26" s="686"/>
      <c r="CY26" s="687"/>
      <c r="CZ26" s="690">
        <v>8.8000000000000007</v>
      </c>
      <c r="DA26" s="719"/>
      <c r="DB26" s="719"/>
      <c r="DC26" s="724"/>
      <c r="DD26" s="694">
        <v>600056</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1875</v>
      </c>
      <c r="S27" s="686"/>
      <c r="T27" s="686"/>
      <c r="U27" s="686"/>
      <c r="V27" s="686"/>
      <c r="W27" s="686"/>
      <c r="X27" s="686"/>
      <c r="Y27" s="687"/>
      <c r="Z27" s="688">
        <v>0</v>
      </c>
      <c r="AA27" s="688"/>
      <c r="AB27" s="688"/>
      <c r="AC27" s="688"/>
      <c r="AD27" s="689">
        <v>1875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2614018</v>
      </c>
      <c r="BH27" s="686"/>
      <c r="BI27" s="686"/>
      <c r="BJ27" s="686"/>
      <c r="BK27" s="686"/>
      <c r="BL27" s="686"/>
      <c r="BM27" s="686"/>
      <c r="BN27" s="687"/>
      <c r="BO27" s="688">
        <v>100</v>
      </c>
      <c r="BP27" s="688"/>
      <c r="BQ27" s="688"/>
      <c r="BR27" s="688"/>
      <c r="BS27" s="694">
        <v>127656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553434</v>
      </c>
      <c r="CS27" s="722"/>
      <c r="CT27" s="722"/>
      <c r="CU27" s="722"/>
      <c r="CV27" s="722"/>
      <c r="CW27" s="722"/>
      <c r="CX27" s="722"/>
      <c r="CY27" s="723"/>
      <c r="CZ27" s="690">
        <v>7.7</v>
      </c>
      <c r="DA27" s="719"/>
      <c r="DB27" s="719"/>
      <c r="DC27" s="724"/>
      <c r="DD27" s="694">
        <v>185826</v>
      </c>
      <c r="DE27" s="722"/>
      <c r="DF27" s="722"/>
      <c r="DG27" s="722"/>
      <c r="DH27" s="722"/>
      <c r="DI27" s="722"/>
      <c r="DJ27" s="722"/>
      <c r="DK27" s="723"/>
      <c r="DL27" s="694">
        <v>185826</v>
      </c>
      <c r="DM27" s="722"/>
      <c r="DN27" s="722"/>
      <c r="DO27" s="722"/>
      <c r="DP27" s="722"/>
      <c r="DQ27" s="722"/>
      <c r="DR27" s="722"/>
      <c r="DS27" s="722"/>
      <c r="DT27" s="722"/>
      <c r="DU27" s="722"/>
      <c r="DV27" s="723"/>
      <c r="DW27" s="690">
        <v>5.5</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2787</v>
      </c>
      <c r="S28" s="686"/>
      <c r="T28" s="686"/>
      <c r="U28" s="686"/>
      <c r="V28" s="686"/>
      <c r="W28" s="686"/>
      <c r="X28" s="686"/>
      <c r="Y28" s="687"/>
      <c r="Z28" s="688">
        <v>0</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407107</v>
      </c>
      <c r="CS28" s="686"/>
      <c r="CT28" s="686"/>
      <c r="CU28" s="686"/>
      <c r="CV28" s="686"/>
      <c r="CW28" s="686"/>
      <c r="CX28" s="686"/>
      <c r="CY28" s="687"/>
      <c r="CZ28" s="690">
        <v>5.7</v>
      </c>
      <c r="DA28" s="719"/>
      <c r="DB28" s="719"/>
      <c r="DC28" s="724"/>
      <c r="DD28" s="694">
        <v>407107</v>
      </c>
      <c r="DE28" s="686"/>
      <c r="DF28" s="686"/>
      <c r="DG28" s="686"/>
      <c r="DH28" s="686"/>
      <c r="DI28" s="686"/>
      <c r="DJ28" s="686"/>
      <c r="DK28" s="687"/>
      <c r="DL28" s="694">
        <v>407107</v>
      </c>
      <c r="DM28" s="686"/>
      <c r="DN28" s="686"/>
      <c r="DO28" s="686"/>
      <c r="DP28" s="686"/>
      <c r="DQ28" s="686"/>
      <c r="DR28" s="686"/>
      <c r="DS28" s="686"/>
      <c r="DT28" s="686"/>
      <c r="DU28" s="686"/>
      <c r="DV28" s="687"/>
      <c r="DW28" s="690">
        <v>12</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48598</v>
      </c>
      <c r="S29" s="686"/>
      <c r="T29" s="686"/>
      <c r="U29" s="686"/>
      <c r="V29" s="686"/>
      <c r="W29" s="686"/>
      <c r="X29" s="686"/>
      <c r="Y29" s="687"/>
      <c r="Z29" s="688">
        <v>0.7</v>
      </c>
      <c r="AA29" s="688"/>
      <c r="AB29" s="688"/>
      <c r="AC29" s="688"/>
      <c r="AD29" s="689">
        <v>2751</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70</v>
      </c>
      <c r="CG29" s="701"/>
      <c r="CH29" s="701"/>
      <c r="CI29" s="701"/>
      <c r="CJ29" s="701"/>
      <c r="CK29" s="701"/>
      <c r="CL29" s="701"/>
      <c r="CM29" s="701"/>
      <c r="CN29" s="701"/>
      <c r="CO29" s="701"/>
      <c r="CP29" s="701"/>
      <c r="CQ29" s="702"/>
      <c r="CR29" s="685">
        <v>407107</v>
      </c>
      <c r="CS29" s="722"/>
      <c r="CT29" s="722"/>
      <c r="CU29" s="722"/>
      <c r="CV29" s="722"/>
      <c r="CW29" s="722"/>
      <c r="CX29" s="722"/>
      <c r="CY29" s="723"/>
      <c r="CZ29" s="690">
        <v>5.7</v>
      </c>
      <c r="DA29" s="719"/>
      <c r="DB29" s="719"/>
      <c r="DC29" s="724"/>
      <c r="DD29" s="694">
        <v>407107</v>
      </c>
      <c r="DE29" s="722"/>
      <c r="DF29" s="722"/>
      <c r="DG29" s="722"/>
      <c r="DH29" s="722"/>
      <c r="DI29" s="722"/>
      <c r="DJ29" s="722"/>
      <c r="DK29" s="723"/>
      <c r="DL29" s="694">
        <v>407107</v>
      </c>
      <c r="DM29" s="722"/>
      <c r="DN29" s="722"/>
      <c r="DO29" s="722"/>
      <c r="DP29" s="722"/>
      <c r="DQ29" s="722"/>
      <c r="DR29" s="722"/>
      <c r="DS29" s="722"/>
      <c r="DT29" s="722"/>
      <c r="DU29" s="722"/>
      <c r="DV29" s="723"/>
      <c r="DW29" s="690">
        <v>12</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11802</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387481</v>
      </c>
      <c r="CS30" s="686"/>
      <c r="CT30" s="686"/>
      <c r="CU30" s="686"/>
      <c r="CV30" s="686"/>
      <c r="CW30" s="686"/>
      <c r="CX30" s="686"/>
      <c r="CY30" s="687"/>
      <c r="CZ30" s="690">
        <v>5.4</v>
      </c>
      <c r="DA30" s="719"/>
      <c r="DB30" s="719"/>
      <c r="DC30" s="724"/>
      <c r="DD30" s="694">
        <v>387481</v>
      </c>
      <c r="DE30" s="686"/>
      <c r="DF30" s="686"/>
      <c r="DG30" s="686"/>
      <c r="DH30" s="686"/>
      <c r="DI30" s="686"/>
      <c r="DJ30" s="686"/>
      <c r="DK30" s="687"/>
      <c r="DL30" s="694">
        <v>387481</v>
      </c>
      <c r="DM30" s="686"/>
      <c r="DN30" s="686"/>
      <c r="DO30" s="686"/>
      <c r="DP30" s="686"/>
      <c r="DQ30" s="686"/>
      <c r="DR30" s="686"/>
      <c r="DS30" s="686"/>
      <c r="DT30" s="686"/>
      <c r="DU30" s="686"/>
      <c r="DV30" s="687"/>
      <c r="DW30" s="690">
        <v>11.4</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1975579</v>
      </c>
      <c r="S31" s="686"/>
      <c r="T31" s="686"/>
      <c r="U31" s="686"/>
      <c r="V31" s="686"/>
      <c r="W31" s="686"/>
      <c r="X31" s="686"/>
      <c r="Y31" s="687"/>
      <c r="Z31" s="688">
        <v>26.9</v>
      </c>
      <c r="AA31" s="688"/>
      <c r="AB31" s="688"/>
      <c r="AC31" s="688"/>
      <c r="AD31" s="689" t="s">
        <v>129</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41">
        <v>99.4</v>
      </c>
      <c r="BH31" s="737"/>
      <c r="BI31" s="737"/>
      <c r="BJ31" s="737"/>
      <c r="BK31" s="737"/>
      <c r="BL31" s="737"/>
      <c r="BM31" s="680">
        <v>98.9</v>
      </c>
      <c r="BN31" s="737"/>
      <c r="BO31" s="737"/>
      <c r="BP31" s="737"/>
      <c r="BQ31" s="738"/>
      <c r="BR31" s="741">
        <v>99.7</v>
      </c>
      <c r="BS31" s="737"/>
      <c r="BT31" s="737"/>
      <c r="BU31" s="737"/>
      <c r="BV31" s="737"/>
      <c r="BW31" s="737"/>
      <c r="BX31" s="680">
        <v>99.2</v>
      </c>
      <c r="BY31" s="737"/>
      <c r="BZ31" s="737"/>
      <c r="CA31" s="737"/>
      <c r="CB31" s="738"/>
      <c r="CD31" s="733"/>
      <c r="CE31" s="734"/>
      <c r="CF31" s="700" t="s">
        <v>309</v>
      </c>
      <c r="CG31" s="701"/>
      <c r="CH31" s="701"/>
      <c r="CI31" s="701"/>
      <c r="CJ31" s="701"/>
      <c r="CK31" s="701"/>
      <c r="CL31" s="701"/>
      <c r="CM31" s="701"/>
      <c r="CN31" s="701"/>
      <c r="CO31" s="701"/>
      <c r="CP31" s="701"/>
      <c r="CQ31" s="702"/>
      <c r="CR31" s="685">
        <v>19626</v>
      </c>
      <c r="CS31" s="722"/>
      <c r="CT31" s="722"/>
      <c r="CU31" s="722"/>
      <c r="CV31" s="722"/>
      <c r="CW31" s="722"/>
      <c r="CX31" s="722"/>
      <c r="CY31" s="723"/>
      <c r="CZ31" s="690">
        <v>0.3</v>
      </c>
      <c r="DA31" s="719"/>
      <c r="DB31" s="719"/>
      <c r="DC31" s="724"/>
      <c r="DD31" s="694">
        <v>19626</v>
      </c>
      <c r="DE31" s="722"/>
      <c r="DF31" s="722"/>
      <c r="DG31" s="722"/>
      <c r="DH31" s="722"/>
      <c r="DI31" s="722"/>
      <c r="DJ31" s="722"/>
      <c r="DK31" s="723"/>
      <c r="DL31" s="694">
        <v>19626</v>
      </c>
      <c r="DM31" s="722"/>
      <c r="DN31" s="722"/>
      <c r="DO31" s="722"/>
      <c r="DP31" s="722"/>
      <c r="DQ31" s="722"/>
      <c r="DR31" s="722"/>
      <c r="DS31" s="722"/>
      <c r="DT31" s="722"/>
      <c r="DU31" s="722"/>
      <c r="DV31" s="723"/>
      <c r="DW31" s="690">
        <v>0.6</v>
      </c>
      <c r="DX31" s="719"/>
      <c r="DY31" s="719"/>
      <c r="DZ31" s="719"/>
      <c r="EA31" s="719"/>
      <c r="EB31" s="719"/>
      <c r="EC31" s="720"/>
    </row>
    <row r="32" spans="2:133" ht="11.25" customHeight="1" x14ac:dyDescent="0.2">
      <c r="B32" s="752" t="s">
        <v>310</v>
      </c>
      <c r="C32" s="753"/>
      <c r="D32" s="753"/>
      <c r="E32" s="753"/>
      <c r="F32" s="753"/>
      <c r="G32" s="753"/>
      <c r="H32" s="753"/>
      <c r="I32" s="753"/>
      <c r="J32" s="753"/>
      <c r="K32" s="753"/>
      <c r="L32" s="753"/>
      <c r="M32" s="753"/>
      <c r="N32" s="753"/>
      <c r="O32" s="753"/>
      <c r="P32" s="753"/>
      <c r="Q32" s="754"/>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99.5</v>
      </c>
      <c r="BH32" s="722"/>
      <c r="BI32" s="722"/>
      <c r="BJ32" s="722"/>
      <c r="BK32" s="722"/>
      <c r="BL32" s="722"/>
      <c r="BM32" s="691">
        <v>99</v>
      </c>
      <c r="BN32" s="739"/>
      <c r="BO32" s="739"/>
      <c r="BP32" s="739"/>
      <c r="BQ32" s="740"/>
      <c r="BR32" s="751">
        <v>99.6</v>
      </c>
      <c r="BS32" s="722"/>
      <c r="BT32" s="722"/>
      <c r="BU32" s="722"/>
      <c r="BV32" s="722"/>
      <c r="BW32" s="722"/>
      <c r="BX32" s="691">
        <v>99.2</v>
      </c>
      <c r="BY32" s="739"/>
      <c r="BZ32" s="739"/>
      <c r="CA32" s="739"/>
      <c r="CB32" s="740"/>
      <c r="CD32" s="735"/>
      <c r="CE32" s="736"/>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4"/>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295244</v>
      </c>
      <c r="S33" s="686"/>
      <c r="T33" s="686"/>
      <c r="U33" s="686"/>
      <c r="V33" s="686"/>
      <c r="W33" s="686"/>
      <c r="X33" s="686"/>
      <c r="Y33" s="687"/>
      <c r="Z33" s="688">
        <v>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99.4</v>
      </c>
      <c r="BH33" s="756"/>
      <c r="BI33" s="756"/>
      <c r="BJ33" s="756"/>
      <c r="BK33" s="756"/>
      <c r="BL33" s="756"/>
      <c r="BM33" s="757">
        <v>98.9</v>
      </c>
      <c r="BN33" s="756"/>
      <c r="BO33" s="756"/>
      <c r="BP33" s="756"/>
      <c r="BQ33" s="758"/>
      <c r="BR33" s="755">
        <v>99.7</v>
      </c>
      <c r="BS33" s="756"/>
      <c r="BT33" s="756"/>
      <c r="BU33" s="756"/>
      <c r="BV33" s="756"/>
      <c r="BW33" s="756"/>
      <c r="BX33" s="757">
        <v>99.2</v>
      </c>
      <c r="BY33" s="756"/>
      <c r="BZ33" s="756"/>
      <c r="CA33" s="756"/>
      <c r="CB33" s="758"/>
      <c r="CD33" s="700" t="s">
        <v>316</v>
      </c>
      <c r="CE33" s="701"/>
      <c r="CF33" s="701"/>
      <c r="CG33" s="701"/>
      <c r="CH33" s="701"/>
      <c r="CI33" s="701"/>
      <c r="CJ33" s="701"/>
      <c r="CK33" s="701"/>
      <c r="CL33" s="701"/>
      <c r="CM33" s="701"/>
      <c r="CN33" s="701"/>
      <c r="CO33" s="701"/>
      <c r="CP33" s="701"/>
      <c r="CQ33" s="702"/>
      <c r="CR33" s="685">
        <v>3889630</v>
      </c>
      <c r="CS33" s="722"/>
      <c r="CT33" s="722"/>
      <c r="CU33" s="722"/>
      <c r="CV33" s="722"/>
      <c r="CW33" s="722"/>
      <c r="CX33" s="722"/>
      <c r="CY33" s="723"/>
      <c r="CZ33" s="690">
        <v>54.1</v>
      </c>
      <c r="DA33" s="719"/>
      <c r="DB33" s="719"/>
      <c r="DC33" s="724"/>
      <c r="DD33" s="694">
        <v>2310410</v>
      </c>
      <c r="DE33" s="722"/>
      <c r="DF33" s="722"/>
      <c r="DG33" s="722"/>
      <c r="DH33" s="722"/>
      <c r="DI33" s="722"/>
      <c r="DJ33" s="722"/>
      <c r="DK33" s="723"/>
      <c r="DL33" s="694">
        <v>1666260</v>
      </c>
      <c r="DM33" s="722"/>
      <c r="DN33" s="722"/>
      <c r="DO33" s="722"/>
      <c r="DP33" s="722"/>
      <c r="DQ33" s="722"/>
      <c r="DR33" s="722"/>
      <c r="DS33" s="722"/>
      <c r="DT33" s="722"/>
      <c r="DU33" s="722"/>
      <c r="DV33" s="723"/>
      <c r="DW33" s="690">
        <v>49.1</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74345</v>
      </c>
      <c r="S34" s="686"/>
      <c r="T34" s="686"/>
      <c r="U34" s="686"/>
      <c r="V34" s="686"/>
      <c r="W34" s="686"/>
      <c r="X34" s="686"/>
      <c r="Y34" s="687"/>
      <c r="Z34" s="688">
        <v>1</v>
      </c>
      <c r="AA34" s="688"/>
      <c r="AB34" s="688"/>
      <c r="AC34" s="688"/>
      <c r="AD34" s="689">
        <v>1496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831635</v>
      </c>
      <c r="CS34" s="686"/>
      <c r="CT34" s="686"/>
      <c r="CU34" s="686"/>
      <c r="CV34" s="686"/>
      <c r="CW34" s="686"/>
      <c r="CX34" s="686"/>
      <c r="CY34" s="687"/>
      <c r="CZ34" s="690">
        <v>11.6</v>
      </c>
      <c r="DA34" s="719"/>
      <c r="DB34" s="719"/>
      <c r="DC34" s="724"/>
      <c r="DD34" s="694">
        <v>560671</v>
      </c>
      <c r="DE34" s="686"/>
      <c r="DF34" s="686"/>
      <c r="DG34" s="686"/>
      <c r="DH34" s="686"/>
      <c r="DI34" s="686"/>
      <c r="DJ34" s="686"/>
      <c r="DK34" s="687"/>
      <c r="DL34" s="694">
        <v>549470</v>
      </c>
      <c r="DM34" s="686"/>
      <c r="DN34" s="686"/>
      <c r="DO34" s="686"/>
      <c r="DP34" s="686"/>
      <c r="DQ34" s="686"/>
      <c r="DR34" s="686"/>
      <c r="DS34" s="686"/>
      <c r="DT34" s="686"/>
      <c r="DU34" s="686"/>
      <c r="DV34" s="687"/>
      <c r="DW34" s="690">
        <v>16.2</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62340</v>
      </c>
      <c r="S35" s="686"/>
      <c r="T35" s="686"/>
      <c r="U35" s="686"/>
      <c r="V35" s="686"/>
      <c r="W35" s="686"/>
      <c r="X35" s="686"/>
      <c r="Y35" s="687"/>
      <c r="Z35" s="688">
        <v>0.8</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112735</v>
      </c>
      <c r="CS35" s="722"/>
      <c r="CT35" s="722"/>
      <c r="CU35" s="722"/>
      <c r="CV35" s="722"/>
      <c r="CW35" s="722"/>
      <c r="CX35" s="722"/>
      <c r="CY35" s="723"/>
      <c r="CZ35" s="690">
        <v>1.6</v>
      </c>
      <c r="DA35" s="719"/>
      <c r="DB35" s="719"/>
      <c r="DC35" s="724"/>
      <c r="DD35" s="694">
        <v>101593</v>
      </c>
      <c r="DE35" s="722"/>
      <c r="DF35" s="722"/>
      <c r="DG35" s="722"/>
      <c r="DH35" s="722"/>
      <c r="DI35" s="722"/>
      <c r="DJ35" s="722"/>
      <c r="DK35" s="723"/>
      <c r="DL35" s="694">
        <v>101593</v>
      </c>
      <c r="DM35" s="722"/>
      <c r="DN35" s="722"/>
      <c r="DO35" s="722"/>
      <c r="DP35" s="722"/>
      <c r="DQ35" s="722"/>
      <c r="DR35" s="722"/>
      <c r="DS35" s="722"/>
      <c r="DT35" s="722"/>
      <c r="DU35" s="722"/>
      <c r="DV35" s="723"/>
      <c r="DW35" s="690">
        <v>3</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540624</v>
      </c>
      <c r="S36" s="686"/>
      <c r="T36" s="686"/>
      <c r="U36" s="686"/>
      <c r="V36" s="686"/>
      <c r="W36" s="686"/>
      <c r="X36" s="686"/>
      <c r="Y36" s="687"/>
      <c r="Z36" s="688">
        <v>7.4</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676710</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70455</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1750345</v>
      </c>
      <c r="CS36" s="686"/>
      <c r="CT36" s="686"/>
      <c r="CU36" s="686"/>
      <c r="CV36" s="686"/>
      <c r="CW36" s="686"/>
      <c r="CX36" s="686"/>
      <c r="CY36" s="687"/>
      <c r="CZ36" s="690">
        <v>24.4</v>
      </c>
      <c r="DA36" s="719"/>
      <c r="DB36" s="719"/>
      <c r="DC36" s="724"/>
      <c r="DD36" s="694">
        <v>539026</v>
      </c>
      <c r="DE36" s="686"/>
      <c r="DF36" s="686"/>
      <c r="DG36" s="686"/>
      <c r="DH36" s="686"/>
      <c r="DI36" s="686"/>
      <c r="DJ36" s="686"/>
      <c r="DK36" s="687"/>
      <c r="DL36" s="694">
        <v>501858</v>
      </c>
      <c r="DM36" s="686"/>
      <c r="DN36" s="686"/>
      <c r="DO36" s="686"/>
      <c r="DP36" s="686"/>
      <c r="DQ36" s="686"/>
      <c r="DR36" s="686"/>
      <c r="DS36" s="686"/>
      <c r="DT36" s="686"/>
      <c r="DU36" s="686"/>
      <c r="DV36" s="687"/>
      <c r="DW36" s="690">
        <v>14.8</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447728</v>
      </c>
      <c r="S37" s="686"/>
      <c r="T37" s="686"/>
      <c r="U37" s="686"/>
      <c r="V37" s="686"/>
      <c r="W37" s="686"/>
      <c r="X37" s="686"/>
      <c r="Y37" s="687"/>
      <c r="Z37" s="688">
        <v>6.1</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251679</v>
      </c>
      <c r="BA37" s="686"/>
      <c r="BB37" s="686"/>
      <c r="BC37" s="686"/>
      <c r="BD37" s="722"/>
      <c r="BE37" s="722"/>
      <c r="BF37" s="740"/>
      <c r="BG37" s="700" t="s">
        <v>329</v>
      </c>
      <c r="BH37" s="701"/>
      <c r="BI37" s="701"/>
      <c r="BJ37" s="701"/>
      <c r="BK37" s="701"/>
      <c r="BL37" s="701"/>
      <c r="BM37" s="701"/>
      <c r="BN37" s="701"/>
      <c r="BO37" s="701"/>
      <c r="BP37" s="701"/>
      <c r="BQ37" s="701"/>
      <c r="BR37" s="701"/>
      <c r="BS37" s="701"/>
      <c r="BT37" s="701"/>
      <c r="BU37" s="702"/>
      <c r="BV37" s="685">
        <v>65414</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361817</v>
      </c>
      <c r="CS37" s="722"/>
      <c r="CT37" s="722"/>
      <c r="CU37" s="722"/>
      <c r="CV37" s="722"/>
      <c r="CW37" s="722"/>
      <c r="CX37" s="722"/>
      <c r="CY37" s="723"/>
      <c r="CZ37" s="690">
        <v>5</v>
      </c>
      <c r="DA37" s="719"/>
      <c r="DB37" s="719"/>
      <c r="DC37" s="724"/>
      <c r="DD37" s="694">
        <v>357180</v>
      </c>
      <c r="DE37" s="722"/>
      <c r="DF37" s="722"/>
      <c r="DG37" s="722"/>
      <c r="DH37" s="722"/>
      <c r="DI37" s="722"/>
      <c r="DJ37" s="722"/>
      <c r="DK37" s="723"/>
      <c r="DL37" s="694">
        <v>353367</v>
      </c>
      <c r="DM37" s="722"/>
      <c r="DN37" s="722"/>
      <c r="DO37" s="722"/>
      <c r="DP37" s="722"/>
      <c r="DQ37" s="722"/>
      <c r="DR37" s="722"/>
      <c r="DS37" s="722"/>
      <c r="DT37" s="722"/>
      <c r="DU37" s="722"/>
      <c r="DV37" s="723"/>
      <c r="DW37" s="690">
        <v>10.4</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93889</v>
      </c>
      <c r="S38" s="686"/>
      <c r="T38" s="686"/>
      <c r="U38" s="686"/>
      <c r="V38" s="686"/>
      <c r="W38" s="686"/>
      <c r="X38" s="686"/>
      <c r="Y38" s="687"/>
      <c r="Z38" s="688">
        <v>1.3</v>
      </c>
      <c r="AA38" s="688"/>
      <c r="AB38" s="688"/>
      <c r="AC38" s="688"/>
      <c r="AD38" s="689">
        <v>526</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47601</v>
      </c>
      <c r="BA38" s="686"/>
      <c r="BB38" s="686"/>
      <c r="BC38" s="686"/>
      <c r="BD38" s="722"/>
      <c r="BE38" s="722"/>
      <c r="BF38" s="740"/>
      <c r="BG38" s="700" t="s">
        <v>333</v>
      </c>
      <c r="BH38" s="701"/>
      <c r="BI38" s="701"/>
      <c r="BJ38" s="701"/>
      <c r="BK38" s="701"/>
      <c r="BL38" s="701"/>
      <c r="BM38" s="701"/>
      <c r="BN38" s="701"/>
      <c r="BO38" s="701"/>
      <c r="BP38" s="701"/>
      <c r="BQ38" s="701"/>
      <c r="BR38" s="701"/>
      <c r="BS38" s="701"/>
      <c r="BT38" s="701"/>
      <c r="BU38" s="702"/>
      <c r="BV38" s="685">
        <v>1591</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629109</v>
      </c>
      <c r="CS38" s="686"/>
      <c r="CT38" s="686"/>
      <c r="CU38" s="686"/>
      <c r="CV38" s="686"/>
      <c r="CW38" s="686"/>
      <c r="CX38" s="686"/>
      <c r="CY38" s="687"/>
      <c r="CZ38" s="690">
        <v>8.8000000000000007</v>
      </c>
      <c r="DA38" s="719"/>
      <c r="DB38" s="719"/>
      <c r="DC38" s="724"/>
      <c r="DD38" s="694">
        <v>552357</v>
      </c>
      <c r="DE38" s="686"/>
      <c r="DF38" s="686"/>
      <c r="DG38" s="686"/>
      <c r="DH38" s="686"/>
      <c r="DI38" s="686"/>
      <c r="DJ38" s="686"/>
      <c r="DK38" s="687"/>
      <c r="DL38" s="694">
        <v>513339</v>
      </c>
      <c r="DM38" s="686"/>
      <c r="DN38" s="686"/>
      <c r="DO38" s="686"/>
      <c r="DP38" s="686"/>
      <c r="DQ38" s="686"/>
      <c r="DR38" s="686"/>
      <c r="DS38" s="686"/>
      <c r="DT38" s="686"/>
      <c r="DU38" s="686"/>
      <c r="DV38" s="687"/>
      <c r="DW38" s="690">
        <v>15.1</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434300</v>
      </c>
      <c r="S39" s="686"/>
      <c r="T39" s="686"/>
      <c r="U39" s="686"/>
      <c r="V39" s="686"/>
      <c r="W39" s="686"/>
      <c r="X39" s="686"/>
      <c r="Y39" s="687"/>
      <c r="Z39" s="688">
        <v>5.9</v>
      </c>
      <c r="AA39" s="688"/>
      <c r="AB39" s="688"/>
      <c r="AC39" s="688"/>
      <c r="AD39" s="689" t="s">
        <v>129</v>
      </c>
      <c r="AE39" s="689"/>
      <c r="AF39" s="689"/>
      <c r="AG39" s="689"/>
      <c r="AH39" s="689"/>
      <c r="AI39" s="689"/>
      <c r="AJ39" s="689"/>
      <c r="AK39" s="689"/>
      <c r="AL39" s="690" t="s">
        <v>129</v>
      </c>
      <c r="AM39" s="691"/>
      <c r="AN39" s="691"/>
      <c r="AO39" s="692"/>
      <c r="AQ39" s="763" t="s">
        <v>336</v>
      </c>
      <c r="AR39" s="764"/>
      <c r="AS39" s="764"/>
      <c r="AT39" s="764"/>
      <c r="AU39" s="764"/>
      <c r="AV39" s="764"/>
      <c r="AW39" s="764"/>
      <c r="AX39" s="764"/>
      <c r="AY39" s="765"/>
      <c r="AZ39" s="685" t="s">
        <v>129</v>
      </c>
      <c r="BA39" s="686"/>
      <c r="BB39" s="686"/>
      <c r="BC39" s="686"/>
      <c r="BD39" s="722"/>
      <c r="BE39" s="722"/>
      <c r="BF39" s="740"/>
      <c r="BG39" s="700" t="s">
        <v>337</v>
      </c>
      <c r="BH39" s="701"/>
      <c r="BI39" s="701"/>
      <c r="BJ39" s="701"/>
      <c r="BK39" s="701"/>
      <c r="BL39" s="701"/>
      <c r="BM39" s="701"/>
      <c r="BN39" s="701"/>
      <c r="BO39" s="701"/>
      <c r="BP39" s="701"/>
      <c r="BQ39" s="701"/>
      <c r="BR39" s="701"/>
      <c r="BS39" s="701"/>
      <c r="BT39" s="701"/>
      <c r="BU39" s="702"/>
      <c r="BV39" s="685">
        <v>2617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43807</v>
      </c>
      <c r="CS39" s="722"/>
      <c r="CT39" s="722"/>
      <c r="CU39" s="722"/>
      <c r="CV39" s="722"/>
      <c r="CW39" s="722"/>
      <c r="CX39" s="722"/>
      <c r="CY39" s="723"/>
      <c r="CZ39" s="690">
        <v>0.6</v>
      </c>
      <c r="DA39" s="719"/>
      <c r="DB39" s="719"/>
      <c r="DC39" s="724"/>
      <c r="DD39" s="694">
        <v>43044</v>
      </c>
      <c r="DE39" s="722"/>
      <c r="DF39" s="722"/>
      <c r="DG39" s="722"/>
      <c r="DH39" s="722"/>
      <c r="DI39" s="722"/>
      <c r="DJ39" s="722"/>
      <c r="DK39" s="723"/>
      <c r="DL39" s="694" t="s">
        <v>129</v>
      </c>
      <c r="DM39" s="722"/>
      <c r="DN39" s="722"/>
      <c r="DO39" s="722"/>
      <c r="DP39" s="722"/>
      <c r="DQ39" s="722"/>
      <c r="DR39" s="722"/>
      <c r="DS39" s="722"/>
      <c r="DT39" s="722"/>
      <c r="DU39" s="722"/>
      <c r="DV39" s="723"/>
      <c r="DW39" s="690" t="s">
        <v>129</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t="s">
        <v>129</v>
      </c>
      <c r="BA40" s="686"/>
      <c r="BB40" s="686"/>
      <c r="BC40" s="686"/>
      <c r="BD40" s="722"/>
      <c r="BE40" s="722"/>
      <c r="BF40" s="740"/>
      <c r="BG40" s="766" t="s">
        <v>341</v>
      </c>
      <c r="BH40" s="767"/>
      <c r="BI40" s="767"/>
      <c r="BJ40" s="767"/>
      <c r="BK40" s="767"/>
      <c r="BL40" s="236"/>
      <c r="BM40" s="701" t="s">
        <v>342</v>
      </c>
      <c r="BN40" s="701"/>
      <c r="BO40" s="701"/>
      <c r="BP40" s="701"/>
      <c r="BQ40" s="701"/>
      <c r="BR40" s="701"/>
      <c r="BS40" s="701"/>
      <c r="BT40" s="701"/>
      <c r="BU40" s="702"/>
      <c r="BV40" s="685">
        <v>98</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521999</v>
      </c>
      <c r="CS40" s="686"/>
      <c r="CT40" s="686"/>
      <c r="CU40" s="686"/>
      <c r="CV40" s="686"/>
      <c r="CW40" s="686"/>
      <c r="CX40" s="686"/>
      <c r="CY40" s="687"/>
      <c r="CZ40" s="690">
        <v>7.3</v>
      </c>
      <c r="DA40" s="719"/>
      <c r="DB40" s="719"/>
      <c r="DC40" s="724"/>
      <c r="DD40" s="694">
        <v>513719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96901</v>
      </c>
      <c r="BA41" s="686"/>
      <c r="BB41" s="686"/>
      <c r="BC41" s="686"/>
      <c r="BD41" s="722"/>
      <c r="BE41" s="722"/>
      <c r="BF41" s="740"/>
      <c r="BG41" s="766"/>
      <c r="BH41" s="767"/>
      <c r="BI41" s="767"/>
      <c r="BJ41" s="767"/>
      <c r="BK41" s="767"/>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2"/>
      <c r="CT41" s="722"/>
      <c r="CU41" s="722"/>
      <c r="CV41" s="722"/>
      <c r="CW41" s="722"/>
      <c r="CX41" s="722"/>
      <c r="CY41" s="723"/>
      <c r="CZ41" s="690" t="s">
        <v>129</v>
      </c>
      <c r="DA41" s="719"/>
      <c r="DB41" s="719"/>
      <c r="DC41" s="724"/>
      <c r="DD41" s="694" t="s">
        <v>129</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348</v>
      </c>
      <c r="C42" s="683"/>
      <c r="D42" s="683"/>
      <c r="E42" s="683"/>
      <c r="F42" s="683"/>
      <c r="G42" s="683"/>
      <c r="H42" s="683"/>
      <c r="I42" s="683"/>
      <c r="J42" s="683"/>
      <c r="K42" s="683"/>
      <c r="L42" s="683"/>
      <c r="M42" s="683"/>
      <c r="N42" s="683"/>
      <c r="O42" s="683"/>
      <c r="P42" s="683"/>
      <c r="Q42" s="684"/>
      <c r="R42" s="685">
        <v>98000</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280529</v>
      </c>
      <c r="BA42" s="777"/>
      <c r="BB42" s="777"/>
      <c r="BC42" s="777"/>
      <c r="BD42" s="756"/>
      <c r="BE42" s="756"/>
      <c r="BF42" s="758"/>
      <c r="BG42" s="768"/>
      <c r="BH42" s="769"/>
      <c r="BI42" s="769"/>
      <c r="BJ42" s="769"/>
      <c r="BK42" s="769"/>
      <c r="BL42" s="237"/>
      <c r="BM42" s="711" t="s">
        <v>350</v>
      </c>
      <c r="BN42" s="711"/>
      <c r="BO42" s="711"/>
      <c r="BP42" s="711"/>
      <c r="BQ42" s="711"/>
      <c r="BR42" s="711"/>
      <c r="BS42" s="711"/>
      <c r="BT42" s="711"/>
      <c r="BU42" s="712"/>
      <c r="BV42" s="776">
        <v>284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1162644</v>
      </c>
      <c r="CS42" s="686"/>
      <c r="CT42" s="686"/>
      <c r="CU42" s="686"/>
      <c r="CV42" s="686"/>
      <c r="CW42" s="686"/>
      <c r="CX42" s="686"/>
      <c r="CY42" s="687"/>
      <c r="CZ42" s="690">
        <v>16.2</v>
      </c>
      <c r="DA42" s="691"/>
      <c r="DB42" s="691"/>
      <c r="DC42" s="703"/>
      <c r="DD42" s="694">
        <v>309779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352</v>
      </c>
      <c r="C43" s="727"/>
      <c r="D43" s="727"/>
      <c r="E43" s="727"/>
      <c r="F43" s="727"/>
      <c r="G43" s="727"/>
      <c r="H43" s="727"/>
      <c r="I43" s="727"/>
      <c r="J43" s="727"/>
      <c r="K43" s="727"/>
      <c r="L43" s="727"/>
      <c r="M43" s="727"/>
      <c r="N43" s="727"/>
      <c r="O43" s="727"/>
      <c r="P43" s="727"/>
      <c r="Q43" s="728"/>
      <c r="R43" s="776">
        <v>7350660</v>
      </c>
      <c r="S43" s="777"/>
      <c r="T43" s="777"/>
      <c r="U43" s="777"/>
      <c r="V43" s="777"/>
      <c r="W43" s="777"/>
      <c r="X43" s="777"/>
      <c r="Y43" s="778"/>
      <c r="Z43" s="779">
        <v>100</v>
      </c>
      <c r="AA43" s="779"/>
      <c r="AB43" s="779"/>
      <c r="AC43" s="779"/>
      <c r="AD43" s="780">
        <v>3292929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12569</v>
      </c>
      <c r="CS43" s="722"/>
      <c r="CT43" s="722"/>
      <c r="CU43" s="722"/>
      <c r="CV43" s="722"/>
      <c r="CW43" s="722"/>
      <c r="CX43" s="722"/>
      <c r="CY43" s="723"/>
      <c r="CZ43" s="690">
        <v>0.2</v>
      </c>
      <c r="DA43" s="719"/>
      <c r="DB43" s="719"/>
      <c r="DC43" s="724"/>
      <c r="DD43" s="694">
        <v>12569</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1162644</v>
      </c>
      <c r="CS44" s="686"/>
      <c r="CT44" s="686"/>
      <c r="CU44" s="686"/>
      <c r="CV44" s="686"/>
      <c r="CW44" s="686"/>
      <c r="CX44" s="686"/>
      <c r="CY44" s="687"/>
      <c r="CZ44" s="690">
        <v>16.2</v>
      </c>
      <c r="DA44" s="691"/>
      <c r="DB44" s="691"/>
      <c r="DC44" s="703"/>
      <c r="DD44" s="694">
        <v>309779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646852</v>
      </c>
      <c r="CS45" s="722"/>
      <c r="CT45" s="722"/>
      <c r="CU45" s="722"/>
      <c r="CV45" s="722"/>
      <c r="CW45" s="722"/>
      <c r="CX45" s="722"/>
      <c r="CY45" s="723"/>
      <c r="CZ45" s="690">
        <v>9</v>
      </c>
      <c r="DA45" s="719"/>
      <c r="DB45" s="719"/>
      <c r="DC45" s="724"/>
      <c r="DD45" s="694">
        <v>63667</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402392</v>
      </c>
      <c r="CS46" s="686"/>
      <c r="CT46" s="686"/>
      <c r="CU46" s="686"/>
      <c r="CV46" s="686"/>
      <c r="CW46" s="686"/>
      <c r="CX46" s="686"/>
      <c r="CY46" s="687"/>
      <c r="CZ46" s="690">
        <v>5.6</v>
      </c>
      <c r="DA46" s="691"/>
      <c r="DB46" s="691"/>
      <c r="DC46" s="703"/>
      <c r="DD46" s="694">
        <v>231990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129</v>
      </c>
      <c r="CS47" s="722"/>
      <c r="CT47" s="722"/>
      <c r="CU47" s="722"/>
      <c r="CV47" s="722"/>
      <c r="CW47" s="722"/>
      <c r="CX47" s="722"/>
      <c r="CY47" s="723"/>
      <c r="CZ47" s="690" t="s">
        <v>177</v>
      </c>
      <c r="DA47" s="719"/>
      <c r="DB47" s="719"/>
      <c r="DC47" s="724"/>
      <c r="DD47" s="694" t="s">
        <v>129</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177</v>
      </c>
      <c r="DA48" s="691"/>
      <c r="DB48" s="691"/>
      <c r="DC48" s="703"/>
      <c r="DD48" s="694" t="s">
        <v>129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7186196</v>
      </c>
      <c r="CS49" s="756"/>
      <c r="CT49" s="756"/>
      <c r="CU49" s="756"/>
      <c r="CV49" s="756"/>
      <c r="CW49" s="756"/>
      <c r="CX49" s="756"/>
      <c r="CY49" s="787"/>
      <c r="CZ49" s="781">
        <v>100</v>
      </c>
      <c r="DA49" s="788"/>
      <c r="DB49" s="788"/>
      <c r="DC49" s="789"/>
      <c r="DD49" s="790">
        <v>4332123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jMqbNLOyVIRoqTuR+ziC+WyrR4iJdWdoBm4y80g+A4Bd3SoFPpS/LYBHr4l/qmolX5OKQJi8pbPZVtLfykynw==" saltValue="cBWGpTqKxPT8eYHH3co7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7356</v>
      </c>
      <c r="R7" s="821"/>
      <c r="S7" s="821"/>
      <c r="T7" s="821"/>
      <c r="U7" s="821"/>
      <c r="V7" s="821">
        <v>7192</v>
      </c>
      <c r="W7" s="821"/>
      <c r="X7" s="821"/>
      <c r="Y7" s="821"/>
      <c r="Z7" s="821"/>
      <c r="AA7" s="821">
        <v>165</v>
      </c>
      <c r="AB7" s="821"/>
      <c r="AC7" s="821"/>
      <c r="AD7" s="821"/>
      <c r="AE7" s="822"/>
      <c r="AF7" s="823">
        <v>108</v>
      </c>
      <c r="AG7" s="824"/>
      <c r="AH7" s="824"/>
      <c r="AI7" s="824"/>
      <c r="AJ7" s="825"/>
      <c r="AK7" s="860">
        <v>9</v>
      </c>
      <c r="AL7" s="861"/>
      <c r="AM7" s="861"/>
      <c r="AN7" s="861"/>
      <c r="AO7" s="861"/>
      <c r="AP7" s="861">
        <v>4129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594</v>
      </c>
      <c r="BS7" s="864" t="s">
        <v>592</v>
      </c>
      <c r="BT7" s="865"/>
      <c r="BU7" s="865"/>
      <c r="BV7" s="865"/>
      <c r="BW7" s="865"/>
      <c r="BX7" s="865"/>
      <c r="BY7" s="865"/>
      <c r="BZ7" s="865"/>
      <c r="CA7" s="865"/>
      <c r="CB7" s="865"/>
      <c r="CC7" s="865"/>
      <c r="CD7" s="865"/>
      <c r="CE7" s="865"/>
      <c r="CF7" s="865"/>
      <c r="CG7" s="866"/>
      <c r="CH7" s="857">
        <v>-8</v>
      </c>
      <c r="CI7" s="858"/>
      <c r="CJ7" s="858"/>
      <c r="CK7" s="858"/>
      <c r="CL7" s="859"/>
      <c r="CM7" s="857">
        <v>2134</v>
      </c>
      <c r="CN7" s="858"/>
      <c r="CO7" s="858"/>
      <c r="CP7" s="858"/>
      <c r="CQ7" s="859"/>
      <c r="CR7" s="857">
        <v>5</v>
      </c>
      <c r="CS7" s="858"/>
      <c r="CT7" s="858"/>
      <c r="CU7" s="858"/>
      <c r="CV7" s="859"/>
      <c r="CW7" s="857" t="s">
        <v>582</v>
      </c>
      <c r="CX7" s="858"/>
      <c r="CY7" s="858"/>
      <c r="CZ7" s="858"/>
      <c r="DA7" s="859"/>
      <c r="DB7" s="857">
        <v>500</v>
      </c>
      <c r="DC7" s="858"/>
      <c r="DD7" s="858"/>
      <c r="DE7" s="858"/>
      <c r="DF7" s="859"/>
      <c r="DG7" s="857" t="s">
        <v>582</v>
      </c>
      <c r="DH7" s="858"/>
      <c r="DI7" s="858"/>
      <c r="DJ7" s="858"/>
      <c r="DK7" s="859"/>
      <c r="DL7" s="857">
        <v>1600</v>
      </c>
      <c r="DM7" s="858"/>
      <c r="DN7" s="858"/>
      <c r="DO7" s="858"/>
      <c r="DP7" s="859"/>
      <c r="DQ7" s="857">
        <v>1502</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3</v>
      </c>
      <c r="CI8" s="868"/>
      <c r="CJ8" s="868"/>
      <c r="CK8" s="868"/>
      <c r="CL8" s="869"/>
      <c r="CM8" s="867">
        <v>229</v>
      </c>
      <c r="CN8" s="868"/>
      <c r="CO8" s="868"/>
      <c r="CP8" s="868"/>
      <c r="CQ8" s="869"/>
      <c r="CR8" s="867">
        <v>100</v>
      </c>
      <c r="CS8" s="868"/>
      <c r="CT8" s="868"/>
      <c r="CU8" s="868"/>
      <c r="CV8" s="869"/>
      <c r="CW8" s="867" t="s">
        <v>582</v>
      </c>
      <c r="CX8" s="868"/>
      <c r="CY8" s="868"/>
      <c r="CZ8" s="868"/>
      <c r="DA8" s="869"/>
      <c r="DB8" s="867" t="s">
        <v>582</v>
      </c>
      <c r="DC8" s="868"/>
      <c r="DD8" s="868"/>
      <c r="DE8" s="868"/>
      <c r="DF8" s="869"/>
      <c r="DG8" s="867" t="s">
        <v>582</v>
      </c>
      <c r="DH8" s="868"/>
      <c r="DI8" s="868"/>
      <c r="DJ8" s="868"/>
      <c r="DK8" s="869"/>
      <c r="DL8" s="867" t="s">
        <v>582</v>
      </c>
      <c r="DM8" s="868"/>
      <c r="DN8" s="868"/>
      <c r="DO8" s="868"/>
      <c r="DP8" s="869"/>
      <c r="DQ8" s="867" t="s">
        <v>582</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387</v>
      </c>
      <c r="B23" s="876" t="s">
        <v>388</v>
      </c>
      <c r="C23" s="877"/>
      <c r="D23" s="877"/>
      <c r="E23" s="877"/>
      <c r="F23" s="877"/>
      <c r="G23" s="877"/>
      <c r="H23" s="877"/>
      <c r="I23" s="877"/>
      <c r="J23" s="877"/>
      <c r="K23" s="877"/>
      <c r="L23" s="877"/>
      <c r="M23" s="877"/>
      <c r="N23" s="877"/>
      <c r="O23" s="877"/>
      <c r="P23" s="878"/>
      <c r="Q23" s="879">
        <v>7356</v>
      </c>
      <c r="R23" s="880"/>
      <c r="S23" s="880"/>
      <c r="T23" s="880"/>
      <c r="U23" s="880"/>
      <c r="V23" s="880">
        <v>7192</v>
      </c>
      <c r="W23" s="880"/>
      <c r="X23" s="880"/>
      <c r="Y23" s="880"/>
      <c r="Z23" s="880"/>
      <c r="AA23" s="880">
        <v>165</v>
      </c>
      <c r="AB23" s="880"/>
      <c r="AC23" s="880"/>
      <c r="AD23" s="880"/>
      <c r="AE23" s="881"/>
      <c r="AF23" s="882">
        <v>108</v>
      </c>
      <c r="AG23" s="880"/>
      <c r="AH23" s="880"/>
      <c r="AI23" s="880"/>
      <c r="AJ23" s="883"/>
      <c r="AK23" s="884"/>
      <c r="AL23" s="885"/>
      <c r="AM23" s="885"/>
      <c r="AN23" s="885"/>
      <c r="AO23" s="885"/>
      <c r="AP23" s="880">
        <v>4129</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400</v>
      </c>
      <c r="C28" s="818"/>
      <c r="D28" s="818"/>
      <c r="E28" s="818"/>
      <c r="F28" s="818"/>
      <c r="G28" s="818"/>
      <c r="H28" s="818"/>
      <c r="I28" s="818"/>
      <c r="J28" s="818"/>
      <c r="K28" s="818"/>
      <c r="L28" s="818"/>
      <c r="M28" s="818"/>
      <c r="N28" s="818"/>
      <c r="O28" s="818"/>
      <c r="P28" s="819"/>
      <c r="Q28" s="908">
        <v>1196</v>
      </c>
      <c r="R28" s="909"/>
      <c r="S28" s="909"/>
      <c r="T28" s="909"/>
      <c r="U28" s="909"/>
      <c r="V28" s="909">
        <v>1125</v>
      </c>
      <c r="W28" s="909"/>
      <c r="X28" s="909"/>
      <c r="Y28" s="909"/>
      <c r="Z28" s="909"/>
      <c r="AA28" s="909">
        <v>70</v>
      </c>
      <c r="AB28" s="909"/>
      <c r="AC28" s="909"/>
      <c r="AD28" s="909"/>
      <c r="AE28" s="910"/>
      <c r="AF28" s="911">
        <v>70</v>
      </c>
      <c r="AG28" s="909"/>
      <c r="AH28" s="909"/>
      <c r="AI28" s="909"/>
      <c r="AJ28" s="912"/>
      <c r="AK28" s="913">
        <v>97</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401</v>
      </c>
      <c r="C29" s="842"/>
      <c r="D29" s="842"/>
      <c r="E29" s="842"/>
      <c r="F29" s="842"/>
      <c r="G29" s="842"/>
      <c r="H29" s="842"/>
      <c r="I29" s="842"/>
      <c r="J29" s="842"/>
      <c r="K29" s="842"/>
      <c r="L29" s="842"/>
      <c r="M29" s="842"/>
      <c r="N29" s="842"/>
      <c r="O29" s="842"/>
      <c r="P29" s="843"/>
      <c r="Q29" s="844">
        <v>1011</v>
      </c>
      <c r="R29" s="845"/>
      <c r="S29" s="845"/>
      <c r="T29" s="845"/>
      <c r="U29" s="845"/>
      <c r="V29" s="845">
        <v>970</v>
      </c>
      <c r="W29" s="845"/>
      <c r="X29" s="845"/>
      <c r="Y29" s="845"/>
      <c r="Z29" s="845"/>
      <c r="AA29" s="845">
        <v>42</v>
      </c>
      <c r="AB29" s="845"/>
      <c r="AC29" s="845"/>
      <c r="AD29" s="845"/>
      <c r="AE29" s="846"/>
      <c r="AF29" s="847">
        <v>42</v>
      </c>
      <c r="AG29" s="848"/>
      <c r="AH29" s="848"/>
      <c r="AI29" s="848"/>
      <c r="AJ29" s="849"/>
      <c r="AK29" s="916">
        <v>163</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402</v>
      </c>
      <c r="C30" s="842"/>
      <c r="D30" s="842"/>
      <c r="E30" s="842"/>
      <c r="F30" s="842"/>
      <c r="G30" s="842"/>
      <c r="H30" s="842"/>
      <c r="I30" s="842"/>
      <c r="J30" s="842"/>
      <c r="K30" s="842"/>
      <c r="L30" s="842"/>
      <c r="M30" s="842"/>
      <c r="N30" s="842"/>
      <c r="O30" s="842"/>
      <c r="P30" s="843"/>
      <c r="Q30" s="844">
        <v>127</v>
      </c>
      <c r="R30" s="845"/>
      <c r="S30" s="845"/>
      <c r="T30" s="845"/>
      <c r="U30" s="845"/>
      <c r="V30" s="845">
        <v>127</v>
      </c>
      <c r="W30" s="845"/>
      <c r="X30" s="845"/>
      <c r="Y30" s="845"/>
      <c r="Z30" s="845"/>
      <c r="AA30" s="845">
        <v>0</v>
      </c>
      <c r="AB30" s="845"/>
      <c r="AC30" s="845"/>
      <c r="AD30" s="845"/>
      <c r="AE30" s="846"/>
      <c r="AF30" s="847">
        <v>0</v>
      </c>
      <c r="AG30" s="848"/>
      <c r="AH30" s="848"/>
      <c r="AI30" s="848"/>
      <c r="AJ30" s="849"/>
      <c r="AK30" s="916">
        <v>30</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403</v>
      </c>
      <c r="C31" s="842"/>
      <c r="D31" s="842"/>
      <c r="E31" s="842"/>
      <c r="F31" s="842"/>
      <c r="G31" s="842"/>
      <c r="H31" s="842"/>
      <c r="I31" s="842"/>
      <c r="J31" s="842"/>
      <c r="K31" s="842"/>
      <c r="L31" s="842"/>
      <c r="M31" s="842"/>
      <c r="N31" s="842"/>
      <c r="O31" s="842"/>
      <c r="P31" s="843"/>
      <c r="Q31" s="844">
        <v>539</v>
      </c>
      <c r="R31" s="845"/>
      <c r="S31" s="845"/>
      <c r="T31" s="845"/>
      <c r="U31" s="845"/>
      <c r="V31" s="845">
        <v>521</v>
      </c>
      <c r="W31" s="845"/>
      <c r="X31" s="845"/>
      <c r="Y31" s="845"/>
      <c r="Z31" s="845"/>
      <c r="AA31" s="845">
        <v>18</v>
      </c>
      <c r="AB31" s="845"/>
      <c r="AC31" s="845"/>
      <c r="AD31" s="845"/>
      <c r="AE31" s="846"/>
      <c r="AF31" s="847">
        <v>18</v>
      </c>
      <c r="AG31" s="848"/>
      <c r="AH31" s="848"/>
      <c r="AI31" s="848"/>
      <c r="AJ31" s="849"/>
      <c r="AK31" s="916">
        <v>252</v>
      </c>
      <c r="AL31" s="917"/>
      <c r="AM31" s="917"/>
      <c r="AN31" s="917"/>
      <c r="AO31" s="917"/>
      <c r="AP31" s="917">
        <v>3389</v>
      </c>
      <c r="AQ31" s="917"/>
      <c r="AR31" s="917"/>
      <c r="AS31" s="917"/>
      <c r="AT31" s="917"/>
      <c r="AU31" s="917">
        <v>2955</v>
      </c>
      <c r="AV31" s="917"/>
      <c r="AW31" s="917"/>
      <c r="AX31" s="917"/>
      <c r="AY31" s="917"/>
      <c r="AZ31" s="918" t="s">
        <v>582</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387</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130</v>
      </c>
      <c r="AG63" s="928"/>
      <c r="AH63" s="928"/>
      <c r="AI63" s="928"/>
      <c r="AJ63" s="929"/>
      <c r="AK63" s="930"/>
      <c r="AL63" s="925"/>
      <c r="AM63" s="925"/>
      <c r="AN63" s="925"/>
      <c r="AO63" s="925"/>
      <c r="AP63" s="928">
        <v>3389</v>
      </c>
      <c r="AQ63" s="928"/>
      <c r="AR63" s="928"/>
      <c r="AS63" s="928"/>
      <c r="AT63" s="928"/>
      <c r="AU63" s="928">
        <v>2955</v>
      </c>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583</v>
      </c>
      <c r="C68" s="956"/>
      <c r="D68" s="956"/>
      <c r="E68" s="956"/>
      <c r="F68" s="956"/>
      <c r="G68" s="956"/>
      <c r="H68" s="956"/>
      <c r="I68" s="956"/>
      <c r="J68" s="956"/>
      <c r="K68" s="956"/>
      <c r="L68" s="956"/>
      <c r="M68" s="956"/>
      <c r="N68" s="956"/>
      <c r="O68" s="956"/>
      <c r="P68" s="957"/>
      <c r="Q68" s="958">
        <v>2393</v>
      </c>
      <c r="R68" s="952"/>
      <c r="S68" s="952"/>
      <c r="T68" s="952"/>
      <c r="U68" s="952"/>
      <c r="V68" s="952">
        <v>2227</v>
      </c>
      <c r="W68" s="952"/>
      <c r="X68" s="952"/>
      <c r="Y68" s="952"/>
      <c r="Z68" s="952"/>
      <c r="AA68" s="952">
        <v>167</v>
      </c>
      <c r="AB68" s="952"/>
      <c r="AC68" s="952"/>
      <c r="AD68" s="952"/>
      <c r="AE68" s="952"/>
      <c r="AF68" s="952">
        <v>161</v>
      </c>
      <c r="AG68" s="952"/>
      <c r="AH68" s="952"/>
      <c r="AI68" s="952"/>
      <c r="AJ68" s="952"/>
      <c r="AK68" s="952">
        <v>31</v>
      </c>
      <c r="AL68" s="952"/>
      <c r="AM68" s="952"/>
      <c r="AN68" s="952"/>
      <c r="AO68" s="952"/>
      <c r="AP68" s="952">
        <v>2676</v>
      </c>
      <c r="AQ68" s="952"/>
      <c r="AR68" s="952"/>
      <c r="AS68" s="952"/>
      <c r="AT68" s="952"/>
      <c r="AU68" s="952">
        <v>321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584</v>
      </c>
      <c r="C69" s="960"/>
      <c r="D69" s="960"/>
      <c r="E69" s="960"/>
      <c r="F69" s="960"/>
      <c r="G69" s="960"/>
      <c r="H69" s="960"/>
      <c r="I69" s="960"/>
      <c r="J69" s="960"/>
      <c r="K69" s="960"/>
      <c r="L69" s="960"/>
      <c r="M69" s="960"/>
      <c r="N69" s="960"/>
      <c r="O69" s="960"/>
      <c r="P69" s="961"/>
      <c r="Q69" s="962">
        <v>197</v>
      </c>
      <c r="R69" s="917"/>
      <c r="S69" s="917"/>
      <c r="T69" s="917"/>
      <c r="U69" s="917"/>
      <c r="V69" s="917">
        <v>163</v>
      </c>
      <c r="W69" s="917"/>
      <c r="X69" s="917"/>
      <c r="Y69" s="917"/>
      <c r="Z69" s="917"/>
      <c r="AA69" s="917">
        <v>35</v>
      </c>
      <c r="AB69" s="917"/>
      <c r="AC69" s="917"/>
      <c r="AD69" s="917"/>
      <c r="AE69" s="917"/>
      <c r="AF69" s="917">
        <v>35</v>
      </c>
      <c r="AG69" s="917"/>
      <c r="AH69" s="917"/>
      <c r="AI69" s="917"/>
      <c r="AJ69" s="917"/>
      <c r="AK69" s="917" t="s">
        <v>582</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585</v>
      </c>
      <c r="C70" s="960"/>
      <c r="D70" s="960"/>
      <c r="E70" s="960"/>
      <c r="F70" s="960"/>
      <c r="G70" s="960"/>
      <c r="H70" s="960"/>
      <c r="I70" s="960"/>
      <c r="J70" s="960"/>
      <c r="K70" s="960"/>
      <c r="L70" s="960"/>
      <c r="M70" s="960"/>
      <c r="N70" s="960"/>
      <c r="O70" s="960"/>
      <c r="P70" s="961"/>
      <c r="Q70" s="962">
        <v>8248</v>
      </c>
      <c r="R70" s="917"/>
      <c r="S70" s="917"/>
      <c r="T70" s="917"/>
      <c r="U70" s="917"/>
      <c r="V70" s="917">
        <v>8301</v>
      </c>
      <c r="W70" s="917"/>
      <c r="X70" s="917"/>
      <c r="Y70" s="917"/>
      <c r="Z70" s="917"/>
      <c r="AA70" s="917">
        <v>-53</v>
      </c>
      <c r="AB70" s="917"/>
      <c r="AC70" s="917"/>
      <c r="AD70" s="917"/>
      <c r="AE70" s="917"/>
      <c r="AF70" s="917">
        <v>1472</v>
      </c>
      <c r="AG70" s="917"/>
      <c r="AH70" s="917"/>
      <c r="AI70" s="917"/>
      <c r="AJ70" s="917"/>
      <c r="AK70" s="917" t="s">
        <v>582</v>
      </c>
      <c r="AL70" s="917"/>
      <c r="AM70" s="917"/>
      <c r="AN70" s="917"/>
      <c r="AO70" s="917"/>
      <c r="AP70" s="917">
        <v>6675</v>
      </c>
      <c r="AQ70" s="917"/>
      <c r="AR70" s="917"/>
      <c r="AS70" s="917"/>
      <c r="AT70" s="917"/>
      <c r="AU70" s="917">
        <v>180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586</v>
      </c>
      <c r="C71" s="960"/>
      <c r="D71" s="960"/>
      <c r="E71" s="960"/>
      <c r="F71" s="960"/>
      <c r="G71" s="960"/>
      <c r="H71" s="960"/>
      <c r="I71" s="960"/>
      <c r="J71" s="960"/>
      <c r="K71" s="960"/>
      <c r="L71" s="960"/>
      <c r="M71" s="960"/>
      <c r="N71" s="960"/>
      <c r="O71" s="960"/>
      <c r="P71" s="961"/>
      <c r="Q71" s="962">
        <v>1559</v>
      </c>
      <c r="R71" s="917"/>
      <c r="S71" s="917"/>
      <c r="T71" s="917"/>
      <c r="U71" s="917"/>
      <c r="V71" s="917">
        <v>1498</v>
      </c>
      <c r="W71" s="917"/>
      <c r="X71" s="917"/>
      <c r="Y71" s="917"/>
      <c r="Z71" s="917"/>
      <c r="AA71" s="917">
        <v>60</v>
      </c>
      <c r="AB71" s="917"/>
      <c r="AC71" s="917"/>
      <c r="AD71" s="917"/>
      <c r="AE71" s="917"/>
      <c r="AF71" s="917">
        <v>60</v>
      </c>
      <c r="AG71" s="917"/>
      <c r="AH71" s="917"/>
      <c r="AI71" s="917"/>
      <c r="AJ71" s="917"/>
      <c r="AK71" s="917">
        <v>96</v>
      </c>
      <c r="AL71" s="917"/>
      <c r="AM71" s="917"/>
      <c r="AN71" s="917"/>
      <c r="AO71" s="917"/>
      <c r="AP71" s="917">
        <v>4968</v>
      </c>
      <c r="AQ71" s="917"/>
      <c r="AR71" s="917"/>
      <c r="AS71" s="917"/>
      <c r="AT71" s="917"/>
      <c r="AU71" s="917">
        <v>552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587</v>
      </c>
      <c r="C72" s="960"/>
      <c r="D72" s="960"/>
      <c r="E72" s="960"/>
      <c r="F72" s="960"/>
      <c r="G72" s="960"/>
      <c r="H72" s="960"/>
      <c r="I72" s="960"/>
      <c r="J72" s="960"/>
      <c r="K72" s="960"/>
      <c r="L72" s="960"/>
      <c r="M72" s="960"/>
      <c r="N72" s="960"/>
      <c r="O72" s="960"/>
      <c r="P72" s="961"/>
      <c r="Q72" s="962">
        <v>189</v>
      </c>
      <c r="R72" s="917"/>
      <c r="S72" s="917"/>
      <c r="T72" s="917"/>
      <c r="U72" s="917"/>
      <c r="V72" s="917">
        <v>154</v>
      </c>
      <c r="W72" s="917"/>
      <c r="X72" s="917"/>
      <c r="Y72" s="917"/>
      <c r="Z72" s="917"/>
      <c r="AA72" s="917">
        <v>35</v>
      </c>
      <c r="AB72" s="917"/>
      <c r="AC72" s="917"/>
      <c r="AD72" s="917"/>
      <c r="AE72" s="917"/>
      <c r="AF72" s="917">
        <v>35</v>
      </c>
      <c r="AG72" s="917"/>
      <c r="AH72" s="917"/>
      <c r="AI72" s="917"/>
      <c r="AJ72" s="917"/>
      <c r="AK72" s="917">
        <v>41</v>
      </c>
      <c r="AL72" s="917"/>
      <c r="AM72" s="917"/>
      <c r="AN72" s="917"/>
      <c r="AO72" s="917"/>
      <c r="AP72" s="917" t="s">
        <v>582</v>
      </c>
      <c r="AQ72" s="917"/>
      <c r="AR72" s="917"/>
      <c r="AS72" s="917"/>
      <c r="AT72" s="917"/>
      <c r="AU72" s="917" t="s">
        <v>582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588</v>
      </c>
      <c r="C73" s="960"/>
      <c r="D73" s="960"/>
      <c r="E73" s="960"/>
      <c r="F73" s="960"/>
      <c r="G73" s="960"/>
      <c r="H73" s="960"/>
      <c r="I73" s="960"/>
      <c r="J73" s="960"/>
      <c r="K73" s="960"/>
      <c r="L73" s="960"/>
      <c r="M73" s="960"/>
      <c r="N73" s="960"/>
      <c r="O73" s="960"/>
      <c r="P73" s="961"/>
      <c r="Q73" s="962">
        <v>4783</v>
      </c>
      <c r="R73" s="917"/>
      <c r="S73" s="917"/>
      <c r="T73" s="917"/>
      <c r="U73" s="917"/>
      <c r="V73" s="917">
        <v>4101</v>
      </c>
      <c r="W73" s="917"/>
      <c r="X73" s="917"/>
      <c r="Y73" s="917"/>
      <c r="Z73" s="917"/>
      <c r="AA73" s="917">
        <v>682</v>
      </c>
      <c r="AB73" s="917"/>
      <c r="AC73" s="917"/>
      <c r="AD73" s="917"/>
      <c r="AE73" s="917"/>
      <c r="AF73" s="917">
        <v>682</v>
      </c>
      <c r="AG73" s="917"/>
      <c r="AH73" s="917"/>
      <c r="AI73" s="917"/>
      <c r="AJ73" s="917"/>
      <c r="AK73" s="917" t="s">
        <v>582</v>
      </c>
      <c r="AL73" s="917"/>
      <c r="AM73" s="917"/>
      <c r="AN73" s="917"/>
      <c r="AO73" s="917"/>
      <c r="AP73" s="917" t="s">
        <v>582</v>
      </c>
      <c r="AQ73" s="917"/>
      <c r="AR73" s="917"/>
      <c r="AS73" s="917"/>
      <c r="AT73" s="917"/>
      <c r="AU73" s="917" t="s">
        <v>582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589</v>
      </c>
      <c r="C74" s="960"/>
      <c r="D74" s="960"/>
      <c r="E74" s="960"/>
      <c r="F74" s="960"/>
      <c r="G74" s="960"/>
      <c r="H74" s="960"/>
      <c r="I74" s="960"/>
      <c r="J74" s="960"/>
      <c r="K74" s="960"/>
      <c r="L74" s="960"/>
      <c r="M74" s="960"/>
      <c r="N74" s="960"/>
      <c r="O74" s="960"/>
      <c r="P74" s="961"/>
      <c r="Q74" s="962">
        <v>91</v>
      </c>
      <c r="R74" s="917"/>
      <c r="S74" s="917"/>
      <c r="T74" s="917"/>
      <c r="U74" s="917"/>
      <c r="V74" s="917">
        <v>85</v>
      </c>
      <c r="W74" s="917"/>
      <c r="X74" s="917"/>
      <c r="Y74" s="917"/>
      <c r="Z74" s="917"/>
      <c r="AA74" s="917">
        <v>6</v>
      </c>
      <c r="AB74" s="917"/>
      <c r="AC74" s="917"/>
      <c r="AD74" s="917"/>
      <c r="AE74" s="917"/>
      <c r="AF74" s="917">
        <v>6</v>
      </c>
      <c r="AG74" s="917"/>
      <c r="AH74" s="917"/>
      <c r="AI74" s="917"/>
      <c r="AJ74" s="917"/>
      <c r="AK74" s="917">
        <v>3</v>
      </c>
      <c r="AL74" s="917"/>
      <c r="AM74" s="917"/>
      <c r="AN74" s="917"/>
      <c r="AO74" s="917"/>
      <c r="AP74" s="917" t="s">
        <v>582</v>
      </c>
      <c r="AQ74" s="917"/>
      <c r="AR74" s="917"/>
      <c r="AS74" s="917"/>
      <c r="AT74" s="917"/>
      <c r="AU74" s="917" t="s">
        <v>582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590</v>
      </c>
      <c r="C75" s="960"/>
      <c r="D75" s="960"/>
      <c r="E75" s="960"/>
      <c r="F75" s="960"/>
      <c r="G75" s="960"/>
      <c r="H75" s="960"/>
      <c r="I75" s="960"/>
      <c r="J75" s="960"/>
      <c r="K75" s="960"/>
      <c r="L75" s="960"/>
      <c r="M75" s="960"/>
      <c r="N75" s="960"/>
      <c r="O75" s="960"/>
      <c r="P75" s="961"/>
      <c r="Q75" s="965">
        <v>245465</v>
      </c>
      <c r="R75" s="966"/>
      <c r="S75" s="966"/>
      <c r="T75" s="966"/>
      <c r="U75" s="916"/>
      <c r="V75" s="967">
        <v>232795</v>
      </c>
      <c r="W75" s="966"/>
      <c r="X75" s="966"/>
      <c r="Y75" s="966"/>
      <c r="Z75" s="916"/>
      <c r="AA75" s="967">
        <v>12670</v>
      </c>
      <c r="AB75" s="966"/>
      <c r="AC75" s="966"/>
      <c r="AD75" s="966"/>
      <c r="AE75" s="916"/>
      <c r="AF75" s="967">
        <v>12670</v>
      </c>
      <c r="AG75" s="966"/>
      <c r="AH75" s="966"/>
      <c r="AI75" s="966"/>
      <c r="AJ75" s="916"/>
      <c r="AK75" s="967">
        <v>2278</v>
      </c>
      <c r="AL75" s="966"/>
      <c r="AM75" s="966"/>
      <c r="AN75" s="966"/>
      <c r="AO75" s="916"/>
      <c r="AP75" s="967" t="s">
        <v>599</v>
      </c>
      <c r="AQ75" s="966"/>
      <c r="AR75" s="966"/>
      <c r="AS75" s="966"/>
      <c r="AT75" s="916"/>
      <c r="AU75" s="967" t="s">
        <v>582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591</v>
      </c>
      <c r="C76" s="960"/>
      <c r="D76" s="960"/>
      <c r="E76" s="960"/>
      <c r="F76" s="960"/>
      <c r="G76" s="960"/>
      <c r="H76" s="960"/>
      <c r="I76" s="960"/>
      <c r="J76" s="960"/>
      <c r="K76" s="960"/>
      <c r="L76" s="960"/>
      <c r="M76" s="960"/>
      <c r="N76" s="960"/>
      <c r="O76" s="960"/>
      <c r="P76" s="961"/>
      <c r="Q76" s="965">
        <v>9955</v>
      </c>
      <c r="R76" s="966"/>
      <c r="S76" s="966"/>
      <c r="T76" s="966"/>
      <c r="U76" s="916"/>
      <c r="V76" s="967">
        <v>8555</v>
      </c>
      <c r="W76" s="966"/>
      <c r="X76" s="966"/>
      <c r="Y76" s="966"/>
      <c r="Z76" s="916"/>
      <c r="AA76" s="967">
        <v>1400</v>
      </c>
      <c r="AB76" s="966"/>
      <c r="AC76" s="966"/>
      <c r="AD76" s="966"/>
      <c r="AE76" s="916"/>
      <c r="AF76" s="967">
        <v>7552</v>
      </c>
      <c r="AG76" s="966"/>
      <c r="AH76" s="966"/>
      <c r="AI76" s="966"/>
      <c r="AJ76" s="916"/>
      <c r="AK76" s="917" t="s">
        <v>582</v>
      </c>
      <c r="AL76" s="917"/>
      <c r="AM76" s="917"/>
      <c r="AN76" s="917"/>
      <c r="AO76" s="917"/>
      <c r="AP76" s="967">
        <v>26881</v>
      </c>
      <c r="AQ76" s="966"/>
      <c r="AR76" s="966"/>
      <c r="AS76" s="966"/>
      <c r="AT76" s="916"/>
      <c r="AU76" s="967" t="s">
        <v>582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387</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22673</v>
      </c>
      <c r="AG88" s="928"/>
      <c r="AH88" s="928"/>
      <c r="AI88" s="928"/>
      <c r="AJ88" s="928"/>
      <c r="AK88" s="925"/>
      <c r="AL88" s="925"/>
      <c r="AM88" s="925"/>
      <c r="AN88" s="925"/>
      <c r="AO88" s="925"/>
      <c r="AP88" s="928">
        <v>41200</v>
      </c>
      <c r="AQ88" s="928"/>
      <c r="AR88" s="928"/>
      <c r="AS88" s="928"/>
      <c r="AT88" s="928"/>
      <c r="AU88" s="928">
        <v>1053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105</v>
      </c>
      <c r="CS102" s="936"/>
      <c r="CT102" s="936"/>
      <c r="CU102" s="936"/>
      <c r="CV102" s="979"/>
      <c r="CW102" s="978" t="s">
        <v>582</v>
      </c>
      <c r="CX102" s="936"/>
      <c r="CY102" s="936"/>
      <c r="CZ102" s="936"/>
      <c r="DA102" s="979"/>
      <c r="DB102" s="978">
        <v>500</v>
      </c>
      <c r="DC102" s="936"/>
      <c r="DD102" s="936"/>
      <c r="DE102" s="936"/>
      <c r="DF102" s="979"/>
      <c r="DG102" s="978" t="s">
        <v>582</v>
      </c>
      <c r="DH102" s="936"/>
      <c r="DI102" s="936"/>
      <c r="DJ102" s="936"/>
      <c r="DK102" s="979"/>
      <c r="DL102" s="978">
        <v>1600</v>
      </c>
      <c r="DM102" s="936"/>
      <c r="DN102" s="936"/>
      <c r="DO102" s="936"/>
      <c r="DP102" s="979"/>
      <c r="DQ102" s="978">
        <v>1502</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303</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303</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303</v>
      </c>
      <c r="DR109" s="981"/>
      <c r="DS109" s="981"/>
      <c r="DT109" s="981"/>
      <c r="DU109" s="982"/>
      <c r="DV109" s="980" t="s">
        <v>428</v>
      </c>
      <c r="DW109" s="981"/>
      <c r="DX109" s="981"/>
      <c r="DY109" s="981"/>
      <c r="DZ109" s="983"/>
    </row>
    <row r="110" spans="1:131" s="248" customFormat="1" ht="26.25" customHeight="1" x14ac:dyDescent="0.2">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361294</v>
      </c>
      <c r="AB110" s="988"/>
      <c r="AC110" s="988"/>
      <c r="AD110" s="988"/>
      <c r="AE110" s="989"/>
      <c r="AF110" s="990">
        <v>383134</v>
      </c>
      <c r="AG110" s="988"/>
      <c r="AH110" s="988"/>
      <c r="AI110" s="988"/>
      <c r="AJ110" s="989"/>
      <c r="AK110" s="990">
        <v>407107</v>
      </c>
      <c r="AL110" s="988"/>
      <c r="AM110" s="988"/>
      <c r="AN110" s="988"/>
      <c r="AO110" s="989"/>
      <c r="AP110" s="991">
        <v>12.9</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4190365</v>
      </c>
      <c r="BR110" s="1023"/>
      <c r="BS110" s="1023"/>
      <c r="BT110" s="1023"/>
      <c r="BU110" s="1023"/>
      <c r="BV110" s="1023">
        <v>4082528</v>
      </c>
      <c r="BW110" s="1023"/>
      <c r="BX110" s="1023"/>
      <c r="BY110" s="1023"/>
      <c r="BZ110" s="1023"/>
      <c r="CA110" s="1023">
        <v>4129346</v>
      </c>
      <c r="CB110" s="1023"/>
      <c r="CC110" s="1023"/>
      <c r="CD110" s="1023"/>
      <c r="CE110" s="1023"/>
      <c r="CF110" s="1037">
        <v>131.30000000000001</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435</v>
      </c>
      <c r="DM110" s="1023"/>
      <c r="DN110" s="1023"/>
      <c r="DO110" s="1023"/>
      <c r="DP110" s="1023"/>
      <c r="DQ110" s="1023" t="s">
        <v>435</v>
      </c>
      <c r="DR110" s="1023"/>
      <c r="DS110" s="1023"/>
      <c r="DT110" s="1023"/>
      <c r="DU110" s="1023"/>
      <c r="DV110" s="1024" t="s">
        <v>436</v>
      </c>
      <c r="DW110" s="1024"/>
      <c r="DX110" s="1024"/>
      <c r="DY110" s="1024"/>
      <c r="DZ110" s="1025"/>
    </row>
    <row r="111" spans="1:131" s="248" customFormat="1" ht="26.25" customHeight="1" x14ac:dyDescent="0.2">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389</v>
      </c>
      <c r="AB111" s="1030"/>
      <c r="AC111" s="1030"/>
      <c r="AD111" s="1030"/>
      <c r="AE111" s="1031"/>
      <c r="AF111" s="1032" t="s">
        <v>434</v>
      </c>
      <c r="AG111" s="1030"/>
      <c r="AH111" s="1030"/>
      <c r="AI111" s="1030"/>
      <c r="AJ111" s="1031"/>
      <c r="AK111" s="1032" t="s">
        <v>389</v>
      </c>
      <c r="AL111" s="1030"/>
      <c r="AM111" s="1030"/>
      <c r="AN111" s="1030"/>
      <c r="AO111" s="1031"/>
      <c r="AP111" s="1033" t="s">
        <v>389</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435</v>
      </c>
      <c r="BR111" s="1016"/>
      <c r="BS111" s="1016"/>
      <c r="BT111" s="1016"/>
      <c r="BU111" s="1016"/>
      <c r="BV111" s="1016" t="s">
        <v>435</v>
      </c>
      <c r="BW111" s="1016"/>
      <c r="BX111" s="1016"/>
      <c r="BY111" s="1016"/>
      <c r="BZ111" s="1016"/>
      <c r="CA111" s="1016" t="s">
        <v>389</v>
      </c>
      <c r="CB111" s="1016"/>
      <c r="CC111" s="1016"/>
      <c r="CD111" s="1016"/>
      <c r="CE111" s="1016"/>
      <c r="CF111" s="1010" t="s">
        <v>435</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435</v>
      </c>
      <c r="DH111" s="1016"/>
      <c r="DI111" s="1016"/>
      <c r="DJ111" s="1016"/>
      <c r="DK111" s="1016"/>
      <c r="DL111" s="1016" t="s">
        <v>435</v>
      </c>
      <c r="DM111" s="1016"/>
      <c r="DN111" s="1016"/>
      <c r="DO111" s="1016"/>
      <c r="DP111" s="1016"/>
      <c r="DQ111" s="1016" t="s">
        <v>435</v>
      </c>
      <c r="DR111" s="1016"/>
      <c r="DS111" s="1016"/>
      <c r="DT111" s="1016"/>
      <c r="DU111" s="1016"/>
      <c r="DV111" s="1017" t="s">
        <v>389</v>
      </c>
      <c r="DW111" s="1017"/>
      <c r="DX111" s="1017"/>
      <c r="DY111" s="1017"/>
      <c r="DZ111" s="1018"/>
    </row>
    <row r="112" spans="1:131" s="248" customFormat="1" ht="26.25" customHeight="1" x14ac:dyDescent="0.2">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3244708</v>
      </c>
      <c r="BR112" s="1016"/>
      <c r="BS112" s="1016"/>
      <c r="BT112" s="1016"/>
      <c r="BU112" s="1016"/>
      <c r="BV112" s="1016">
        <v>3186494</v>
      </c>
      <c r="BW112" s="1016"/>
      <c r="BX112" s="1016"/>
      <c r="BY112" s="1016"/>
      <c r="BZ112" s="1016"/>
      <c r="CA112" s="1016">
        <v>2955434</v>
      </c>
      <c r="CB112" s="1016"/>
      <c r="CC112" s="1016"/>
      <c r="CD112" s="1016"/>
      <c r="CE112" s="1016"/>
      <c r="CF112" s="1010">
        <v>94</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436</v>
      </c>
      <c r="DM112" s="1016"/>
      <c r="DN112" s="1016"/>
      <c r="DO112" s="1016"/>
      <c r="DP112" s="1016"/>
      <c r="DQ112" s="1016" t="s">
        <v>436</v>
      </c>
      <c r="DR112" s="1016"/>
      <c r="DS112" s="1016"/>
      <c r="DT112" s="1016"/>
      <c r="DU112" s="1016"/>
      <c r="DV112" s="1017" t="s">
        <v>436</v>
      </c>
      <c r="DW112" s="1017"/>
      <c r="DX112" s="1017"/>
      <c r="DY112" s="1017"/>
      <c r="DZ112" s="1018"/>
    </row>
    <row r="113" spans="1:130" s="248" customFormat="1" ht="26.25" customHeight="1" x14ac:dyDescent="0.2">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202971</v>
      </c>
      <c r="AB113" s="1030"/>
      <c r="AC113" s="1030"/>
      <c r="AD113" s="1030"/>
      <c r="AE113" s="1031"/>
      <c r="AF113" s="1032">
        <v>207750</v>
      </c>
      <c r="AG113" s="1030"/>
      <c r="AH113" s="1030"/>
      <c r="AI113" s="1030"/>
      <c r="AJ113" s="1031"/>
      <c r="AK113" s="1032">
        <v>221249</v>
      </c>
      <c r="AL113" s="1030"/>
      <c r="AM113" s="1030"/>
      <c r="AN113" s="1030"/>
      <c r="AO113" s="1031"/>
      <c r="AP113" s="1033">
        <v>7</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1091406</v>
      </c>
      <c r="BR113" s="1016"/>
      <c r="BS113" s="1016"/>
      <c r="BT113" s="1016"/>
      <c r="BU113" s="1016"/>
      <c r="BV113" s="1016">
        <v>1126013</v>
      </c>
      <c r="BW113" s="1016"/>
      <c r="BX113" s="1016"/>
      <c r="BY113" s="1016"/>
      <c r="BZ113" s="1016"/>
      <c r="CA113" s="1016">
        <v>1053331</v>
      </c>
      <c r="CB113" s="1016"/>
      <c r="CC113" s="1016"/>
      <c r="CD113" s="1016"/>
      <c r="CE113" s="1016"/>
      <c r="CF113" s="1010">
        <v>33.5</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2">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37749</v>
      </c>
      <c r="AB114" s="1055"/>
      <c r="AC114" s="1055"/>
      <c r="AD114" s="1055"/>
      <c r="AE114" s="1056"/>
      <c r="AF114" s="1057">
        <v>55749</v>
      </c>
      <c r="AG114" s="1055"/>
      <c r="AH114" s="1055"/>
      <c r="AI114" s="1055"/>
      <c r="AJ114" s="1056"/>
      <c r="AK114" s="1057">
        <v>98613</v>
      </c>
      <c r="AL114" s="1055"/>
      <c r="AM114" s="1055"/>
      <c r="AN114" s="1055"/>
      <c r="AO114" s="1056"/>
      <c r="AP114" s="1058">
        <v>3.1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428964</v>
      </c>
      <c r="BR114" s="1016"/>
      <c r="BS114" s="1016"/>
      <c r="BT114" s="1016"/>
      <c r="BU114" s="1016"/>
      <c r="BV114" s="1016">
        <v>349289</v>
      </c>
      <c r="BW114" s="1016"/>
      <c r="BX114" s="1016"/>
      <c r="BY114" s="1016"/>
      <c r="BZ114" s="1016"/>
      <c r="CA114" s="1016">
        <v>337885</v>
      </c>
      <c r="CB114" s="1016"/>
      <c r="CC114" s="1016"/>
      <c r="CD114" s="1016"/>
      <c r="CE114" s="1016"/>
      <c r="CF114" s="1010">
        <v>10.7</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436</v>
      </c>
      <c r="DR114" s="1055"/>
      <c r="DS114" s="1055"/>
      <c r="DT114" s="1055"/>
      <c r="DU114" s="1056"/>
      <c r="DV114" s="1058" t="s">
        <v>436</v>
      </c>
      <c r="DW114" s="1059"/>
      <c r="DX114" s="1059"/>
      <c r="DY114" s="1059"/>
      <c r="DZ114" s="1060"/>
    </row>
    <row r="115" spans="1:130" s="248" customFormat="1" ht="26.25" customHeight="1" x14ac:dyDescent="0.2">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14950</v>
      </c>
      <c r="AB115" s="1030"/>
      <c r="AC115" s="1030"/>
      <c r="AD115" s="1030"/>
      <c r="AE115" s="1031"/>
      <c r="AF115" s="1032">
        <v>48</v>
      </c>
      <c r="AG115" s="1030"/>
      <c r="AH115" s="1030"/>
      <c r="AI115" s="1030"/>
      <c r="AJ115" s="1031"/>
      <c r="AK115" s="1032">
        <v>77</v>
      </c>
      <c r="AL115" s="1030"/>
      <c r="AM115" s="1030"/>
      <c r="AN115" s="1030"/>
      <c r="AO115" s="1031"/>
      <c r="AP115" s="1033">
        <v>0</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436</v>
      </c>
      <c r="BW115" s="1016"/>
      <c r="BX115" s="1016"/>
      <c r="BY115" s="1016"/>
      <c r="BZ115" s="1016"/>
      <c r="CA115" s="1016">
        <v>1504059</v>
      </c>
      <c r="CB115" s="1016"/>
      <c r="CC115" s="1016"/>
      <c r="CD115" s="1016"/>
      <c r="CE115" s="1016"/>
      <c r="CF115" s="1010">
        <v>47.8</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436</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2">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435</v>
      </c>
      <c r="AB116" s="1055"/>
      <c r="AC116" s="1055"/>
      <c r="AD116" s="1055"/>
      <c r="AE116" s="1056"/>
      <c r="AF116" s="1057" t="s">
        <v>436</v>
      </c>
      <c r="AG116" s="1055"/>
      <c r="AH116" s="1055"/>
      <c r="AI116" s="1055"/>
      <c r="AJ116" s="1056"/>
      <c r="AK116" s="1057" t="s">
        <v>436</v>
      </c>
      <c r="AL116" s="1055"/>
      <c r="AM116" s="1055"/>
      <c r="AN116" s="1055"/>
      <c r="AO116" s="1056"/>
      <c r="AP116" s="1058" t="s">
        <v>436</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436</v>
      </c>
      <c r="DM116" s="1055"/>
      <c r="DN116" s="1055"/>
      <c r="DO116" s="1055"/>
      <c r="DP116" s="1056"/>
      <c r="DQ116" s="1057" t="s">
        <v>436</v>
      </c>
      <c r="DR116" s="1055"/>
      <c r="DS116" s="1055"/>
      <c r="DT116" s="1055"/>
      <c r="DU116" s="1056"/>
      <c r="DV116" s="1058" t="s">
        <v>436</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616964</v>
      </c>
      <c r="AB117" s="1073"/>
      <c r="AC117" s="1073"/>
      <c r="AD117" s="1073"/>
      <c r="AE117" s="1074"/>
      <c r="AF117" s="1075">
        <v>646681</v>
      </c>
      <c r="AG117" s="1073"/>
      <c r="AH117" s="1073"/>
      <c r="AI117" s="1073"/>
      <c r="AJ117" s="1074"/>
      <c r="AK117" s="1075">
        <v>727046</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458</v>
      </c>
      <c r="CB117" s="1016"/>
      <c r="CC117" s="1016"/>
      <c r="CD117" s="1016"/>
      <c r="CE117" s="1016"/>
      <c r="CF117" s="1010" t="s">
        <v>459</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461</v>
      </c>
      <c r="DH117" s="1055"/>
      <c r="DI117" s="1055"/>
      <c r="DJ117" s="1055"/>
      <c r="DK117" s="1056"/>
      <c r="DL117" s="1057" t="s">
        <v>459</v>
      </c>
      <c r="DM117" s="1055"/>
      <c r="DN117" s="1055"/>
      <c r="DO117" s="1055"/>
      <c r="DP117" s="1056"/>
      <c r="DQ117" s="1057" t="s">
        <v>459</v>
      </c>
      <c r="DR117" s="1055"/>
      <c r="DS117" s="1055"/>
      <c r="DT117" s="1055"/>
      <c r="DU117" s="1056"/>
      <c r="DV117" s="1058" t="s">
        <v>389</v>
      </c>
      <c r="DW117" s="1059"/>
      <c r="DX117" s="1059"/>
      <c r="DY117" s="1059"/>
      <c r="DZ117" s="1060"/>
    </row>
    <row r="118" spans="1:130" s="248" customFormat="1" ht="26.25" customHeight="1" x14ac:dyDescent="0.2">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303</v>
      </c>
      <c r="AL118" s="981"/>
      <c r="AM118" s="981"/>
      <c r="AN118" s="981"/>
      <c r="AO118" s="982"/>
      <c r="AP118" s="1067" t="s">
        <v>428</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129</v>
      </c>
      <c r="BW118" s="1094"/>
      <c r="BX118" s="1094"/>
      <c r="BY118" s="1094"/>
      <c r="BZ118" s="1094"/>
      <c r="CA118" s="1094" t="s">
        <v>389</v>
      </c>
      <c r="CB118" s="1094"/>
      <c r="CC118" s="1094"/>
      <c r="CD118" s="1094"/>
      <c r="CE118" s="1094"/>
      <c r="CF118" s="1010" t="s">
        <v>464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389</v>
      </c>
      <c r="DM118" s="1055"/>
      <c r="DN118" s="1055"/>
      <c r="DO118" s="1055"/>
      <c r="DP118" s="1056"/>
      <c r="DQ118" s="1057" t="s">
        <v>459</v>
      </c>
      <c r="DR118" s="1055"/>
      <c r="DS118" s="1055"/>
      <c r="DT118" s="1055"/>
      <c r="DU118" s="1056"/>
      <c r="DV118" s="1058" t="s">
        <v>467</v>
      </c>
      <c r="DW118" s="1059"/>
      <c r="DX118" s="1059"/>
      <c r="DY118" s="1059"/>
      <c r="DZ118" s="1060"/>
    </row>
    <row r="119" spans="1:130" s="248" customFormat="1" ht="26.25" customHeight="1" x14ac:dyDescent="0.2">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463</v>
      </c>
      <c r="AB119" s="988"/>
      <c r="AC119" s="988"/>
      <c r="AD119" s="988"/>
      <c r="AE119" s="989"/>
      <c r="AF119" s="990" t="s">
        <v>129</v>
      </c>
      <c r="AG119" s="988"/>
      <c r="AH119" s="988"/>
      <c r="AI119" s="988"/>
      <c r="AJ119" s="989"/>
      <c r="AK119" s="990" t="s">
        <v>464</v>
      </c>
      <c r="AL119" s="988"/>
      <c r="AM119" s="988"/>
      <c r="AN119" s="988"/>
      <c r="AO119" s="989"/>
      <c r="AP119" s="991" t="s">
        <v>129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468</v>
      </c>
      <c r="BP119" s="1102"/>
      <c r="BQ119" s="1093">
        <v>8955443</v>
      </c>
      <c r="BR119" s="1094"/>
      <c r="BS119" s="1094"/>
      <c r="BT119" s="1094"/>
      <c r="BU119" s="1094"/>
      <c r="BV119" s="1094">
        <v>8744324</v>
      </c>
      <c r="BW119" s="1094"/>
      <c r="BX119" s="1094"/>
      <c r="BY119" s="1094"/>
      <c r="BZ119" s="1094"/>
      <c r="CA119" s="1094">
        <v>9980055</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407</v>
      </c>
      <c r="DH119" s="1080"/>
      <c r="DI119" s="1080"/>
      <c r="DJ119" s="1080"/>
      <c r="DK119" s="1081"/>
      <c r="DL119" s="1079" t="s">
        <v>389</v>
      </c>
      <c r="DM119" s="1080"/>
      <c r="DN119" s="1080"/>
      <c r="DO119" s="1080"/>
      <c r="DP119" s="1081"/>
      <c r="DQ119" s="1079" t="s">
        <v>466</v>
      </c>
      <c r="DR119" s="1080"/>
      <c r="DS119" s="1080"/>
      <c r="DT119" s="1080"/>
      <c r="DU119" s="1081"/>
      <c r="DV119" s="1082" t="s">
        <v>389</v>
      </c>
      <c r="DW119" s="1083"/>
      <c r="DX119" s="1083"/>
      <c r="DY119" s="1083"/>
      <c r="DZ119" s="1084"/>
    </row>
    <row r="120" spans="1:130" s="248" customFormat="1" ht="26.25" customHeight="1" x14ac:dyDescent="0.2">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467</v>
      </c>
      <c r="AB120" s="1055"/>
      <c r="AC120" s="1055"/>
      <c r="AD120" s="1055"/>
      <c r="AE120" s="1056"/>
      <c r="AF120" s="1057" t="s">
        <v>470</v>
      </c>
      <c r="AG120" s="1055"/>
      <c r="AH120" s="1055"/>
      <c r="AI120" s="1055"/>
      <c r="AJ120" s="1056"/>
      <c r="AK120" s="1057" t="s">
        <v>407</v>
      </c>
      <c r="AL120" s="1055"/>
      <c r="AM120" s="1055"/>
      <c r="AN120" s="1055"/>
      <c r="AO120" s="1056"/>
      <c r="AP120" s="1058" t="s">
        <v>389</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2393247</v>
      </c>
      <c r="BR120" s="1023"/>
      <c r="BS120" s="1023"/>
      <c r="BT120" s="1023"/>
      <c r="BU120" s="1023"/>
      <c r="BV120" s="1023">
        <v>3042784</v>
      </c>
      <c r="BW120" s="1023"/>
      <c r="BX120" s="1023"/>
      <c r="BY120" s="1023"/>
      <c r="BZ120" s="1023"/>
      <c r="CA120" s="1023">
        <v>2650878</v>
      </c>
      <c r="CB120" s="1023"/>
      <c r="CC120" s="1023"/>
      <c r="CD120" s="1023"/>
      <c r="CE120" s="1023"/>
      <c r="CF120" s="1037">
        <v>84.3</v>
      </c>
      <c r="CG120" s="1038"/>
      <c r="CH120" s="1038"/>
      <c r="CI120" s="1038"/>
      <c r="CJ120" s="1038"/>
      <c r="CK120" s="1103" t="s">
        <v>473</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v>3244708</v>
      </c>
      <c r="DH120" s="1023"/>
      <c r="DI120" s="1023"/>
      <c r="DJ120" s="1023"/>
      <c r="DK120" s="1023"/>
      <c r="DL120" s="1023">
        <v>3186494</v>
      </c>
      <c r="DM120" s="1023"/>
      <c r="DN120" s="1023"/>
      <c r="DO120" s="1023"/>
      <c r="DP120" s="1023"/>
      <c r="DQ120" s="1023">
        <v>2955434</v>
      </c>
      <c r="DR120" s="1023"/>
      <c r="DS120" s="1023"/>
      <c r="DT120" s="1023"/>
      <c r="DU120" s="1023"/>
      <c r="DV120" s="1024">
        <v>94</v>
      </c>
      <c r="DW120" s="1024"/>
      <c r="DX120" s="1024"/>
      <c r="DY120" s="1024"/>
      <c r="DZ120" s="1025"/>
    </row>
    <row r="121" spans="1:130" s="248" customFormat="1" ht="26.25" customHeight="1" x14ac:dyDescent="0.2">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14906</v>
      </c>
      <c r="AB121" s="1055"/>
      <c r="AC121" s="1055"/>
      <c r="AD121" s="1055"/>
      <c r="AE121" s="1056"/>
      <c r="AF121" s="1057" t="s">
        <v>467</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t="s">
        <v>476</v>
      </c>
      <c r="BR121" s="1016"/>
      <c r="BS121" s="1016"/>
      <c r="BT121" s="1016"/>
      <c r="BU121" s="1016"/>
      <c r="BV121" s="1016" t="s">
        <v>476</v>
      </c>
      <c r="BW121" s="1016"/>
      <c r="BX121" s="1016"/>
      <c r="BY121" s="1016"/>
      <c r="BZ121" s="1016"/>
      <c r="CA121" s="1016" t="s">
        <v>129</v>
      </c>
      <c r="CB121" s="1016"/>
      <c r="CC121" s="1016"/>
      <c r="CD121" s="1016"/>
      <c r="CE121" s="1016"/>
      <c r="CF121" s="1010" t="s">
        <v>459</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t="s">
        <v>463</v>
      </c>
      <c r="DH121" s="1016"/>
      <c r="DI121" s="1016"/>
      <c r="DJ121" s="1016"/>
      <c r="DK121" s="1016"/>
      <c r="DL121" s="1016" t="s">
        <v>458</v>
      </c>
      <c r="DM121" s="1016"/>
      <c r="DN121" s="1016"/>
      <c r="DO121" s="1016"/>
      <c r="DP121" s="1016"/>
      <c r="DQ121" s="1016" t="s">
        <v>407</v>
      </c>
      <c r="DR121" s="1016"/>
      <c r="DS121" s="1016"/>
      <c r="DT121" s="1016"/>
      <c r="DU121" s="1016"/>
      <c r="DV121" s="1017" t="s">
        <v>463</v>
      </c>
      <c r="DW121" s="1017"/>
      <c r="DX121" s="1017"/>
      <c r="DY121" s="1017"/>
      <c r="DZ121" s="1018"/>
    </row>
    <row r="122" spans="1:130" s="248" customFormat="1" ht="26.25" customHeight="1" x14ac:dyDescent="0.2">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389</v>
      </c>
      <c r="AG122" s="1055"/>
      <c r="AH122" s="1055"/>
      <c r="AI122" s="1055"/>
      <c r="AJ122" s="1056"/>
      <c r="AK122" s="1057" t="s">
        <v>407</v>
      </c>
      <c r="AL122" s="1055"/>
      <c r="AM122" s="1055"/>
      <c r="AN122" s="1055"/>
      <c r="AO122" s="1056"/>
      <c r="AP122" s="1058" t="s">
        <v>459</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5824554</v>
      </c>
      <c r="BR122" s="1094"/>
      <c r="BS122" s="1094"/>
      <c r="BT122" s="1094"/>
      <c r="BU122" s="1094"/>
      <c r="BV122" s="1094">
        <v>5681270</v>
      </c>
      <c r="BW122" s="1094"/>
      <c r="BX122" s="1094"/>
      <c r="BY122" s="1094"/>
      <c r="BZ122" s="1094"/>
      <c r="CA122" s="1094">
        <v>5505395</v>
      </c>
      <c r="CB122" s="1094"/>
      <c r="CC122" s="1094"/>
      <c r="CD122" s="1094"/>
      <c r="CE122" s="1094"/>
      <c r="CF122" s="1114">
        <v>175</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389</v>
      </c>
      <c r="DH122" s="1016"/>
      <c r="DI122" s="1016"/>
      <c r="DJ122" s="1016"/>
      <c r="DK122" s="1016"/>
      <c r="DL122" s="1016" t="s">
        <v>129</v>
      </c>
      <c r="DM122" s="1016"/>
      <c r="DN122" s="1016"/>
      <c r="DO122" s="1016"/>
      <c r="DP122" s="1016"/>
      <c r="DQ122" s="1016" t="s">
        <v>129</v>
      </c>
      <c r="DR122" s="1016"/>
      <c r="DS122" s="1016"/>
      <c r="DT122" s="1016"/>
      <c r="DU122" s="1016"/>
      <c r="DV122" s="1017" t="s">
        <v>459</v>
      </c>
      <c r="DW122" s="1017"/>
      <c r="DX122" s="1017"/>
      <c r="DY122" s="1017"/>
      <c r="DZ122" s="1018"/>
    </row>
    <row r="123" spans="1:130" s="248" customFormat="1" ht="26.25" customHeight="1" x14ac:dyDescent="0.2">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389</v>
      </c>
      <c r="AG123" s="1055"/>
      <c r="AH123" s="1055"/>
      <c r="AI123" s="1055"/>
      <c r="AJ123" s="1056"/>
      <c r="AK123" s="1057" t="s">
        <v>389</v>
      </c>
      <c r="AL123" s="1055"/>
      <c r="AM123" s="1055"/>
      <c r="AN123" s="1055"/>
      <c r="AO123" s="1056"/>
      <c r="AP123" s="1058" t="s">
        <v>480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481</v>
      </c>
      <c r="BP123" s="1102"/>
      <c r="BQ123" s="1161">
        <v>8217801</v>
      </c>
      <c r="BR123" s="1162"/>
      <c r="BS123" s="1162"/>
      <c r="BT123" s="1162"/>
      <c r="BU123" s="1162"/>
      <c r="BV123" s="1162">
        <v>8724054</v>
      </c>
      <c r="BW123" s="1162"/>
      <c r="BX123" s="1162"/>
      <c r="BY123" s="1162"/>
      <c r="BZ123" s="1162"/>
      <c r="CA123" s="1162">
        <v>8156273</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389</v>
      </c>
      <c r="DH123" s="1055"/>
      <c r="DI123" s="1055"/>
      <c r="DJ123" s="1055"/>
      <c r="DK123" s="1056"/>
      <c r="DL123" s="1057" t="s">
        <v>129</v>
      </c>
      <c r="DM123" s="1055"/>
      <c r="DN123" s="1055"/>
      <c r="DO123" s="1055"/>
      <c r="DP123" s="1056"/>
      <c r="DQ123" s="1057" t="s">
        <v>458</v>
      </c>
      <c r="DR123" s="1055"/>
      <c r="DS123" s="1055"/>
      <c r="DT123" s="1055"/>
      <c r="DU123" s="1056"/>
      <c r="DV123" s="1058" t="s">
        <v>389</v>
      </c>
      <c r="DW123" s="1059"/>
      <c r="DX123" s="1059"/>
      <c r="DY123" s="1059"/>
      <c r="DZ123" s="1060"/>
    </row>
    <row r="124" spans="1:130" s="248" customFormat="1" ht="26.25" customHeight="1" thickBot="1" x14ac:dyDescent="0.25">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389</v>
      </c>
      <c r="AB124" s="1055"/>
      <c r="AC124" s="1055"/>
      <c r="AD124" s="1055"/>
      <c r="AE124" s="1056"/>
      <c r="AF124" s="1057" t="s">
        <v>129</v>
      </c>
      <c r="AG124" s="1055"/>
      <c r="AH124" s="1055"/>
      <c r="AI124" s="1055"/>
      <c r="AJ124" s="1056"/>
      <c r="AK124" s="1057" t="s">
        <v>480</v>
      </c>
      <c r="AL124" s="1055"/>
      <c r="AM124" s="1055"/>
      <c r="AN124" s="1055"/>
      <c r="AO124" s="1056"/>
      <c r="AP124" s="1058" t="s">
        <v>458</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26.1</v>
      </c>
      <c r="BR124" s="1124"/>
      <c r="BS124" s="1124"/>
      <c r="BT124" s="1124"/>
      <c r="BU124" s="1124"/>
      <c r="BV124" s="1124">
        <v>0.7</v>
      </c>
      <c r="BW124" s="1124"/>
      <c r="BX124" s="1124"/>
      <c r="BY124" s="1124"/>
      <c r="BZ124" s="1124"/>
      <c r="CA124" s="1124">
        <v>57.9</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407</v>
      </c>
      <c r="DH124" s="1080"/>
      <c r="DI124" s="1080"/>
      <c r="DJ124" s="1080"/>
      <c r="DK124" s="1081"/>
      <c r="DL124" s="1079" t="s">
        <v>459</v>
      </c>
      <c r="DM124" s="1080"/>
      <c r="DN124" s="1080"/>
      <c r="DO124" s="1080"/>
      <c r="DP124" s="1081"/>
      <c r="DQ124" s="1079" t="s">
        <v>466</v>
      </c>
      <c r="DR124" s="1080"/>
      <c r="DS124" s="1080"/>
      <c r="DT124" s="1080"/>
      <c r="DU124" s="1081"/>
      <c r="DV124" s="1082" t="s">
        <v>470</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458</v>
      </c>
      <c r="AB125" s="1055"/>
      <c r="AC125" s="1055"/>
      <c r="AD125" s="1055"/>
      <c r="AE125" s="1056"/>
      <c r="AF125" s="1057" t="s">
        <v>470</v>
      </c>
      <c r="AG125" s="1055"/>
      <c r="AH125" s="1055"/>
      <c r="AI125" s="1055"/>
      <c r="AJ125" s="1056"/>
      <c r="AK125" s="1057" t="s">
        <v>407</v>
      </c>
      <c r="AL125" s="1055"/>
      <c r="AM125" s="1055"/>
      <c r="AN125" s="1055"/>
      <c r="AO125" s="1056"/>
      <c r="AP125" s="1058" t="s">
        <v>470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459</v>
      </c>
      <c r="DH125" s="1023"/>
      <c r="DI125" s="1023"/>
      <c r="DJ125" s="1023"/>
      <c r="DK125" s="1023"/>
      <c r="DL125" s="1023" t="s">
        <v>458</v>
      </c>
      <c r="DM125" s="1023"/>
      <c r="DN125" s="1023"/>
      <c r="DO125" s="1023"/>
      <c r="DP125" s="1023"/>
      <c r="DQ125" s="1023" t="s">
        <v>407</v>
      </c>
      <c r="DR125" s="1023"/>
      <c r="DS125" s="1023"/>
      <c r="DT125" s="1023"/>
      <c r="DU125" s="1023"/>
      <c r="DV125" s="1024" t="s">
        <v>459</v>
      </c>
      <c r="DW125" s="1024"/>
      <c r="DX125" s="1024"/>
      <c r="DY125" s="1024"/>
      <c r="DZ125" s="1025"/>
    </row>
    <row r="126" spans="1:130" s="248" customFormat="1" ht="26.25" customHeight="1" thickBot="1" x14ac:dyDescent="0.25">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407</v>
      </c>
      <c r="AB126" s="1055"/>
      <c r="AC126" s="1055"/>
      <c r="AD126" s="1055"/>
      <c r="AE126" s="1056"/>
      <c r="AF126" s="1057" t="s">
        <v>464</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464</v>
      </c>
      <c r="DH126" s="1016"/>
      <c r="DI126" s="1016"/>
      <c r="DJ126" s="1016"/>
      <c r="DK126" s="1016"/>
      <c r="DL126" s="1016" t="s">
        <v>129</v>
      </c>
      <c r="DM126" s="1016"/>
      <c r="DN126" s="1016"/>
      <c r="DO126" s="1016"/>
      <c r="DP126" s="1016"/>
      <c r="DQ126" s="1016">
        <v>1501603</v>
      </c>
      <c r="DR126" s="1016"/>
      <c r="DS126" s="1016"/>
      <c r="DT126" s="1016"/>
      <c r="DU126" s="1016"/>
      <c r="DV126" s="1017">
        <v>47.7</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44</v>
      </c>
      <c r="AB127" s="1055"/>
      <c r="AC127" s="1055"/>
      <c r="AD127" s="1055"/>
      <c r="AE127" s="1056"/>
      <c r="AF127" s="1057">
        <v>48</v>
      </c>
      <c r="AG127" s="1055"/>
      <c r="AH127" s="1055"/>
      <c r="AI127" s="1055"/>
      <c r="AJ127" s="1056"/>
      <c r="AK127" s="1057">
        <v>77</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407</v>
      </c>
      <c r="DH127" s="1016"/>
      <c r="DI127" s="1016"/>
      <c r="DJ127" s="1016"/>
      <c r="DK127" s="1016"/>
      <c r="DL127" s="1016" t="s">
        <v>476</v>
      </c>
      <c r="DM127" s="1016"/>
      <c r="DN127" s="1016"/>
      <c r="DO127" s="1016"/>
      <c r="DP127" s="1016"/>
      <c r="DQ127" s="1016" t="s">
        <v>464</v>
      </c>
      <c r="DR127" s="1016"/>
      <c r="DS127" s="1016"/>
      <c r="DT127" s="1016"/>
      <c r="DU127" s="1016"/>
      <c r="DV127" s="1017" t="s">
        <v>129</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389</v>
      </c>
      <c r="AB128" s="1144"/>
      <c r="AC128" s="1144"/>
      <c r="AD128" s="1144"/>
      <c r="AE128" s="1145"/>
      <c r="AF128" s="1146" t="s">
        <v>129</v>
      </c>
      <c r="AG128" s="1144"/>
      <c r="AH128" s="1144"/>
      <c r="AI128" s="1144"/>
      <c r="AJ128" s="1145"/>
      <c r="AK128" s="1146" t="s">
        <v>129</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470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389</v>
      </c>
      <c r="DH128" s="1136"/>
      <c r="DI128" s="1136"/>
      <c r="DJ128" s="1136"/>
      <c r="DK128" s="1136"/>
      <c r="DL128" s="1136" t="s">
        <v>389</v>
      </c>
      <c r="DM128" s="1136"/>
      <c r="DN128" s="1136"/>
      <c r="DO128" s="1136"/>
      <c r="DP128" s="1136"/>
      <c r="DQ128" s="1136">
        <v>2456</v>
      </c>
      <c r="DR128" s="1136"/>
      <c r="DS128" s="1136"/>
      <c r="DT128" s="1136"/>
      <c r="DU128" s="1136"/>
      <c r="DV128" s="1137">
        <v>0.1</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3254540</v>
      </c>
      <c r="AB129" s="1055"/>
      <c r="AC129" s="1055"/>
      <c r="AD129" s="1055"/>
      <c r="AE129" s="1056"/>
      <c r="AF129" s="1057">
        <v>3262809</v>
      </c>
      <c r="AG129" s="1055"/>
      <c r="AH129" s="1055"/>
      <c r="AI129" s="1055"/>
      <c r="AJ129" s="1056"/>
      <c r="AK129" s="1057">
        <v>3593779</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436160</v>
      </c>
      <c r="AB130" s="1055"/>
      <c r="AC130" s="1055"/>
      <c r="AD130" s="1055"/>
      <c r="AE130" s="1056"/>
      <c r="AF130" s="1057">
        <v>428838</v>
      </c>
      <c r="AG130" s="1055"/>
      <c r="AH130" s="1055"/>
      <c r="AI130" s="1055"/>
      <c r="AJ130" s="1056"/>
      <c r="AK130" s="1057">
        <v>448450</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7.6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2818380</v>
      </c>
      <c r="AB131" s="1080"/>
      <c r="AC131" s="1080"/>
      <c r="AD131" s="1080"/>
      <c r="AE131" s="1081"/>
      <c r="AF131" s="1079">
        <v>2833971</v>
      </c>
      <c r="AG131" s="1080"/>
      <c r="AH131" s="1080"/>
      <c r="AI131" s="1080"/>
      <c r="AJ131" s="1081"/>
      <c r="AK131" s="1079">
        <v>3145329</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57.9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6.4151746750000003</v>
      </c>
      <c r="AB132" s="1196"/>
      <c r="AC132" s="1196"/>
      <c r="AD132" s="1196"/>
      <c r="AE132" s="1197"/>
      <c r="AF132" s="1198">
        <v>7.6868464779999996</v>
      </c>
      <c r="AG132" s="1196"/>
      <c r="AH132" s="1196"/>
      <c r="AI132" s="1196"/>
      <c r="AJ132" s="1197"/>
      <c r="AK132" s="1198">
        <v>8.8574517959999994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6.6</v>
      </c>
      <c r="AB133" s="1179"/>
      <c r="AC133" s="1179"/>
      <c r="AD133" s="1179"/>
      <c r="AE133" s="1180"/>
      <c r="AF133" s="1178">
        <v>6.7</v>
      </c>
      <c r="AG133" s="1179"/>
      <c r="AH133" s="1179"/>
      <c r="AI133" s="1179"/>
      <c r="AJ133" s="1180"/>
      <c r="AK133" s="1178">
        <v>7.6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QxBv3HCQEAhvppxwJJwavPfmzdMGUPpHsiqJkOfIRA1UeG5V/kJoxVvVnW8IaU0nJs6XEbRr6j+myIu2wdUeA==" saltValue="dTd2LYZ8072t6FJNwf5Y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cAr5OSONGzSeugoQklCF62C48G/6PtMuoHQgkE/oVs6xXKqJIOWTvg7Iv7jjjyqBd38BTInwLB3kmJjdTnWJg==" saltValue="+5YgkvCGzXCDsV1O6sI4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myTo7hx1PFI9D2+PBBan+zOlq0yQ3OtrXo0pvWuFx6QA2A1Vipg+v+TG9ZmW8P0RYDlRjAcc1ZDxOkrWLtwQ==" saltValue="KMM7cOPrIEeF8dVkbBz1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1173381</v>
      </c>
      <c r="AP9" s="314">
        <v>105824</v>
      </c>
      <c r="AQ9" s="315">
        <v>99000</v>
      </c>
      <c r="AR9" s="316">
        <v>6.9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158206</v>
      </c>
      <c r="AP10" s="317">
        <v>14268</v>
      </c>
      <c r="AQ10" s="318">
        <v>14922</v>
      </c>
      <c r="AR10" s="319">
        <v>-4.4000000000000004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769</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73822</v>
      </c>
      <c r="AP13" s="317">
        <v>6658</v>
      </c>
      <c r="AQ13" s="318">
        <v>4122</v>
      </c>
      <c r="AR13" s="319">
        <v>61.5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12569</v>
      </c>
      <c r="AP14" s="317">
        <v>1134</v>
      </c>
      <c r="AQ14" s="318">
        <v>2449</v>
      </c>
      <c r="AR14" s="319">
        <v>-53.7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-72502</v>
      </c>
      <c r="AP15" s="317">
        <v>-6539</v>
      </c>
      <c r="AQ15" s="318">
        <v>-7484</v>
      </c>
      <c r="AR15" s="319">
        <v>-12.6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1345476</v>
      </c>
      <c r="AP16" s="317">
        <v>121345</v>
      </c>
      <c r="AQ16" s="318">
        <v>113777</v>
      </c>
      <c r="AR16" s="319">
        <v>6.7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10.73</v>
      </c>
      <c r="AP21" s="331">
        <v>10.16</v>
      </c>
      <c r="AQ21" s="332">
        <v>0.56999999999999995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98.4</v>
      </c>
      <c r="AP22" s="336">
        <v>96.4</v>
      </c>
      <c r="AQ22" s="337">
        <v>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407107</v>
      </c>
      <c r="AP32" s="345">
        <v>36716</v>
      </c>
      <c r="AQ32" s="346">
        <v>56454</v>
      </c>
      <c r="AR32" s="347">
        <v>-35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t="s">
        <v>519</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221249</v>
      </c>
      <c r="AP35" s="345">
        <v>19954</v>
      </c>
      <c r="AQ35" s="346">
        <v>20776</v>
      </c>
      <c r="AR35" s="347">
        <v>-4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98613</v>
      </c>
      <c r="AP36" s="345">
        <v>8894</v>
      </c>
      <c r="AQ36" s="346">
        <v>4629</v>
      </c>
      <c r="AR36" s="347">
        <v>92.1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77</v>
      </c>
      <c r="AP37" s="345">
        <v>7</v>
      </c>
      <c r="AQ37" s="346">
        <v>590</v>
      </c>
      <c r="AR37" s="347">
        <v>-98.8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4</v>
      </c>
      <c r="AR38" s="337" t="s">
        <v>519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519</v>
      </c>
      <c r="AP39" s="345" t="s">
        <v>519</v>
      </c>
      <c r="AQ39" s="346">
        <v>-1455</v>
      </c>
      <c r="AR39" s="347" t="s">
        <v>519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-448450</v>
      </c>
      <c r="AP40" s="345">
        <v>-40445</v>
      </c>
      <c r="AQ40" s="346">
        <v>-55724</v>
      </c>
      <c r="AR40" s="347">
        <v>-27.4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278596</v>
      </c>
      <c r="AP41" s="345">
        <v>25126</v>
      </c>
      <c r="AQ41" s="346">
        <v>25274</v>
      </c>
      <c r="AR41" s="347">
        <v>-0.6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950015</v>
      </c>
      <c r="AN51" s="367">
        <v>82877</v>
      </c>
      <c r="AO51" s="368">
        <v>-23.9</v>
      </c>
      <c r="AP51" s="369">
        <v>78903</v>
      </c>
      <c r="AQ51" s="370">
        <v>-25.6</v>
      </c>
      <c r="AR51" s="371">
        <v>1.7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478304</v>
      </c>
      <c r="AN52" s="375">
        <v>41726</v>
      </c>
      <c r="AO52" s="376">
        <v>384.2</v>
      </c>
      <c r="AP52" s="377">
        <v>49201</v>
      </c>
      <c r="AQ52" s="378">
        <v>11.1</v>
      </c>
      <c r="AR52" s="379">
        <v>373.1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886485</v>
      </c>
      <c r="AN53" s="367">
        <v>77851</v>
      </c>
      <c r="AO53" s="368">
        <v>-6.1</v>
      </c>
      <c r="AP53" s="369">
        <v>82993</v>
      </c>
      <c r="AQ53" s="370">
        <v>5.2</v>
      </c>
      <c r="AR53" s="371">
        <v>-11.3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495516</v>
      </c>
      <c r="AN54" s="375">
        <v>43516</v>
      </c>
      <c r="AO54" s="376">
        <v>4.3</v>
      </c>
      <c r="AP54" s="377">
        <v>46787</v>
      </c>
      <c r="AQ54" s="378">
        <v>-4.9000000000000004</v>
      </c>
      <c r="AR54" s="379">
        <v>9.1999999999999993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701656</v>
      </c>
      <c r="AN55" s="367">
        <v>62022</v>
      </c>
      <c r="AO55" s="368">
        <v>-20.3</v>
      </c>
      <c r="AP55" s="369">
        <v>108252</v>
      </c>
      <c r="AQ55" s="370">
        <v>30.4</v>
      </c>
      <c r="AR55" s="371">
        <v>-50.7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440088</v>
      </c>
      <c r="AN56" s="375">
        <v>38901</v>
      </c>
      <c r="AO56" s="376">
        <v>-10.6</v>
      </c>
      <c r="AP56" s="377">
        <v>50321</v>
      </c>
      <c r="AQ56" s="378">
        <v>7.6</v>
      </c>
      <c r="AR56" s="379">
        <v>-18.2</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594367</v>
      </c>
      <c r="AN57" s="367">
        <v>52744</v>
      </c>
      <c r="AO57" s="368">
        <v>-15</v>
      </c>
      <c r="AP57" s="369">
        <v>93492</v>
      </c>
      <c r="AQ57" s="370">
        <v>-13.6</v>
      </c>
      <c r="AR57" s="371">
        <v>-1.4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332496</v>
      </c>
      <c r="AN58" s="375">
        <v>29505</v>
      </c>
      <c r="AO58" s="376">
        <v>-24.2</v>
      </c>
      <c r="AP58" s="377">
        <v>53316</v>
      </c>
      <c r="AQ58" s="378">
        <v>6</v>
      </c>
      <c r="AR58" s="379">
        <v>-30.2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1162644</v>
      </c>
      <c r="AN59" s="367">
        <v>104856</v>
      </c>
      <c r="AO59" s="368">
        <v>98.8</v>
      </c>
      <c r="AP59" s="369">
        <v>94796</v>
      </c>
      <c r="AQ59" s="370">
        <v>1.4</v>
      </c>
      <c r="AR59" s="371">
        <v>97.4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402392</v>
      </c>
      <c r="AN60" s="375">
        <v>36291</v>
      </c>
      <c r="AO60" s="376">
        <v>23</v>
      </c>
      <c r="AP60" s="377">
        <v>55781</v>
      </c>
      <c r="AQ60" s="378">
        <v>4.5999999999999996</v>
      </c>
      <c r="AR60" s="379">
        <v>18.399999999999999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859033</v>
      </c>
      <c r="AN61" s="382">
        <v>76070</v>
      </c>
      <c r="AO61" s="383">
        <v>6.7</v>
      </c>
      <c r="AP61" s="384">
        <v>91687</v>
      </c>
      <c r="AQ61" s="385">
        <v>-0.4</v>
      </c>
      <c r="AR61" s="371">
        <v>7.1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429759</v>
      </c>
      <c r="AN62" s="375">
        <v>37988</v>
      </c>
      <c r="AO62" s="376">
        <v>75.3</v>
      </c>
      <c r="AP62" s="377">
        <v>51081</v>
      </c>
      <c r="AQ62" s="378">
        <v>4.9000000000000004</v>
      </c>
      <c r="AR62" s="379">
        <v>70.400000000000006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kh0fWLlo89ki18zR4xw3VbLsoYmm/IW306VdO1J9d5D5ITflrG9doDsGa6Ntu7WKGehV6g4IlHm/VlORkpvA/A==" saltValue="X+xkyREHx/u9ypzziWP8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Bft1w9RdwittS+Kmu33hjo1KJ5tgiodmuzlf8f22I7fB0ASSkf2QDehS5LbJi3Q36isb9s6QCEHEzzhmE6FSFQ==" saltValue="E7FB8AvapW0Uu1aHkwQy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gbUjRrx1aEFGyOzVsRHvBf+5QafZL8qul4wCBYzMskJKLOqctCqOjIs5tjJEOr9CKsMXUlJAtzFXpBvH0WmHDA==" saltValue="rOZtzkdwYG0AZE72hN72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73.38</v>
      </c>
      <c r="G47" s="12">
        <v>46.93</v>
      </c>
      <c r="H47" s="12">
        <v>46.65</v>
      </c>
      <c r="I47" s="12">
        <v>63.67</v>
      </c>
      <c r="J47" s="13">
        <v>44.28</v>
      </c>
    </row>
    <row r="48" spans="2:10" ht="57.75" customHeight="1" x14ac:dyDescent="0.2">
      <c r="B48" s="14"/>
      <c r="C48" s="1240" t="s">
        <v>4</v>
      </c>
      <c r="D48" s="1240"/>
      <c r="E48" s="1241"/>
      <c r="F48" s="15">
        <v>6.45</v>
      </c>
      <c r="G48" s="16">
        <v>9.56</v>
      </c>
      <c r="H48" s="16">
        <v>9.57</v>
      </c>
      <c r="I48" s="16">
        <v>9.2899999999999991</v>
      </c>
      <c r="J48" s="17">
        <v>3</v>
      </c>
    </row>
    <row r="49" spans="2:10" ht="57.75" customHeight="1" thickBot="1" x14ac:dyDescent="0.25">
      <c r="B49" s="18"/>
      <c r="C49" s="1242" t="s">
        <v>5</v>
      </c>
      <c r="D49" s="1242"/>
      <c r="E49" s="1243"/>
      <c r="F49" s="19" t="s">
        <v>566</v>
      </c>
      <c r="G49" s="20" t="s">
        <v>567</v>
      </c>
      <c r="H49" s="20">
        <v>0.48</v>
      </c>
      <c r="I49" s="20">
        <v>16.89</v>
      </c>
      <c r="J49" s="21" t="s">
        <v>568</v>
      </c>
    </row>
    <row r="50" spans="2:10" ht="13.5" customHeight="1" x14ac:dyDescent="0.2"/>
  </sheetData>
  <sheetProtection algorithmName="SHA-512" hashValue="fosnOUUGRHuXpLdXAQIB+gYuQ1CJmpGC9A4JVKGGvQzEozAfBAw3r2aYzAk9Zyzykc9xCKa8s2HCRZ38dvIUVQ==" saltValue="rZBSgamOUJp5l0UN/JJW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2022-03-18T00:18:17Z</cp:lastPrinted>
  <dcterms:created xsi:type="dcterms:W3CDTF">2022-02-02T04:10:24Z</dcterms:created>
  <dcterms:modified xsi:type="dcterms:W3CDTF">2023-03-27T07:09:54Z</dcterms:modified>
  <cp:category/>
</cp:coreProperties>
</file>