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<sst xmlns="http://schemas.openxmlformats.org/spreadsheetml/2006/main" count="217" uniqueCount="107">
  <si>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</si>
  <si>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</si>
  <si>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</si>
  <si>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</si>
  <si>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</si>
  <si>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</si>
  <si>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</si>
  <si>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</si>
  <si>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</si>
  <si>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</si>
  <si>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</si>
  <si>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</si>
  <si>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</si>
  <si>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</si>
  <si>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</si>
  <si>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</si>
  <si>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</si>
  <si>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</si>
  <si>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</si>
  <si>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</si>
  <si>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</si>
  <si>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</si>
  <si>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</si>
  <si>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</si>
  <si>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</si>
  <si>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</si>
  <si>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</si>
  <si>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</si>
  <si>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</si>
  <si>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</si>
  <si>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</si>
  <si>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</si>
  <si>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</si>
  <si>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</si>
  <si>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</si>
  <si>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</si>
  <si>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</si>
  <si>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</si>
  <si>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</si>
  <si>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</si>
  <si>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</si>
  <si>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</si>
  <si>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</si>
  <si>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</si>
  <si>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</si>
  <si>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</si>
  <si>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</si>
  <si>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</si>
  <si>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</si>
  <si>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</si>
  <si>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</si>
  <si>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</si>
  <si>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</si>
  <si>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</si>
  <si>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</si>
  <si>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</si>
  <si>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</si>
  <si>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</si>
  <si>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</si>
  <si>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</si>
  <si>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</si>
  <si>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</si>
  <si>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</si>
  <si>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</si>
  <si>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</si>
  <si>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</si>
  <si>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</si>
  <si>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</si>
  <si>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</si>
  <si>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</si>
  <si>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</si>
  <si>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</si>
  <si>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</si>
  <si>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</si>
  <si>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</si>
  <si>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</si>
  <si>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</si>
  <si>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</si>
  <si>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</si>
  <si>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</si>
  <si>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</si>
  <si>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</si>
  <si>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</si>
  <si>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</si>
  <si>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</si>
  <si>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</si>
  <si>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</si>
  <si>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</si>
  <si>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</si>
  <si>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</si>
  <si>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</si>
  <si>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</si>
  <si>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</si>
  <si>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高崎市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</si>
  <si>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</si>
  <si>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</si>
  <si>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</si>
  <si>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</si>
  <si>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</si>
  <si>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</si>
  <si>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</si>
  <si>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</si>
  <si>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</si>
  <si>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</si>
  <si>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「経常収支比率」が100％を超えて推移していることや、「流動比率」が示す支払能力の状況から、経営の健全性については、現時点で特段の問題はないと考えられる。
　平均値を上回っている「企業債残高対給水収益比率」については、経営健全化計画にもとづく企業債の繰上償還などにより、H22から継続して企業債残高は減少しているが、引き続き削減に取り組む必要がある。
　また、「料金回収率」、「給水原価」及び「施設利用率」からは、概ね効率的な経営ができていると考えられるが、更に収益性を向上させるため、「有収率」の改善策を検討する必要がある。</t>
    <rPh sb="59" eb="62">
      <t>ゲンジテン</t>
    </rPh>
    <rPh sb="63" eb="65">
      <t>トクダン</t>
    </rPh>
    <rPh sb="66" eb="68">
      <t>モンダイ</t>
    </rPh>
    <rPh sb="72" eb="73">
      <t>カンガ</t>
    </rPh>
    <rPh sb="141" eb="143">
      <t>ケイゾク</t>
    </rPh>
    <phoneticPr fontId="4"/>
  </si>
  <si>
    <t>　「有形固定資産減価償却率」や「管路経年化率」は類似団体平均と比較して同等以上であるが、数値が微増で推移していることや、「管路更新率」の状況などから、徐々に老朽化が進んでいる状況にあると考えられる。
　効率的な施設更新を実施し、災害に強いライフラインの構築を着実に進めていく必要がある。</t>
    <phoneticPr fontId="4"/>
  </si>
  <si>
    <t>　近年の市町村合併により、給水区域の広がりや、企業債残高の増加など、経営指標の悪化に繋がる要素があったものの、「経営の健全性・効率性」、「施設の老朽化」ともに類似団体と比較して概ね同程度の数値を示している。これは、経営健全化計画に基づいた事業の効率化や人件費の抑制などの取組みが、一定の成果を挙げたものと考えられる。
　給水需要が減少傾向にある中、将来にわたり健全経営を継続し、本市が掲げる「良質な水道水の安定供給」を達成するためには、中長期的な視野に立った「計画的な投資」と更なる「経営コストの削減」など、これまで以上に「合理性・効率性」が求められる。また、常に財政状況や財政見通しを点検し、必要に応じて適切な措置を講じることにより、施設更新にかかる財源を確保する必要がある。</t>
    <rPh sb="91" eb="93">
      <t>テイド</t>
    </rPh>
    <rPh sb="333" eb="3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</si>
</sst>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0.56000000000000005</c:v>
                </c:pt>
                <c:pt idx="1">
                  <c:v>0.46</c:v>
                </c:pt>
                <c:pt idx="2">
                  <c:v>0.4</c:v>
                </c:pt>
                <c:pt idx="3">
                  <c:v>0.42</c:v>
                </c:pt>
                <c:pt idx="4">
                  <c:v>0.43</c:v>
                </c:pt>
              </c:numCache>
            </c:numRef>
          </c:val>
        </c:ser>
        <c:dLbls>
          <c:showLegendKey val="0"/>
          <c:showVal val="0"/>
          <c:showCatName val="0"/>
          <c:showSerName val="0"/>
          <c:showPercent val="0"/>
          <c:showBubbleSize val="0"/>
        </c:dLbls>
        <c:gapWidth val="150"/>
        <c:axId val="142058976"/>
        <c:axId val="14205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42058976"/>
        <c:axId val="142058584"/>
      </c:lineChart>
      <c:dateAx>
        <c:axId val="142058976"/>
        <c:scaling>
          <c:orientation val="minMax"/>
        </c:scaling>
        <c:delete val="1"/>
        <c:axPos val="b"/>
        <c:numFmt formatCode="ge" sourceLinked="1"/>
        <c:majorTickMark val="none"/>
        <c:minorTickMark val="none"/>
        <c:tickLblPos val="none"/>
        <c:crossAx val="142058584"/>
        <c:crosses val="autoZero"/>
        <c:auto val="1"/>
        <c:lblOffset val="100"/>
        <c:baseTimeUnit val="years"/>
      </c:dateAx>
      <c:valAx>
        <c:axId val="14205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72.650000000000006</c:v>
                </c:pt>
                <c:pt idx="1">
                  <c:v>72.400000000000006</c:v>
                </c:pt>
                <c:pt idx="2">
                  <c:v>71.349999999999994</c:v>
                </c:pt>
                <c:pt idx="3">
                  <c:v>71.02</c:v>
                </c:pt>
                <c:pt idx="4">
                  <c:v>69.959999999999994</c:v>
                </c:pt>
              </c:numCache>
            </c:numRef>
          </c:val>
        </c:ser>
        <c:dLbls>
          <c:showLegendKey val="0"/>
          <c:showVal val="0"/>
          <c:showCatName val="0"/>
          <c:showSerName val="0"/>
          <c:showPercent val="0"/>
          <c:showBubbleSize val="0"/>
        </c:dLbls>
        <c:gapWidth val="150"/>
        <c:axId val="143154104"/>
        <c:axId val="14315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43154104"/>
        <c:axId val="143153712"/>
      </c:lineChart>
      <c:dateAx>
        <c:axId val="143154104"/>
        <c:scaling>
          <c:orientation val="minMax"/>
        </c:scaling>
        <c:delete val="1"/>
        <c:axPos val="b"/>
        <c:numFmt formatCode="ge" sourceLinked="1"/>
        <c:majorTickMark val="none"/>
        <c:minorTickMark val="none"/>
        <c:tickLblPos val="none"/>
        <c:crossAx val="143153712"/>
        <c:crosses val="autoZero"/>
        <c:auto val="1"/>
        <c:lblOffset val="100"/>
        <c:baseTimeUnit val="years"/>
      </c:dateAx>
      <c:valAx>
        <c:axId val="14315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5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87.7</c:v>
                </c:pt>
                <c:pt idx="1">
                  <c:v>87.54</c:v>
                </c:pt>
                <c:pt idx="2">
                  <c:v>87.84</c:v>
                </c:pt>
                <c:pt idx="3">
                  <c:v>88.06</c:v>
                </c:pt>
                <c:pt idx="4">
                  <c:v>87.5</c:v>
                </c:pt>
              </c:numCache>
            </c:numRef>
          </c:val>
        </c:ser>
        <c:dLbls>
          <c:showLegendKey val="0"/>
          <c:showVal val="0"/>
          <c:showCatName val="0"/>
          <c:showSerName val="0"/>
          <c:showPercent val="0"/>
          <c:showBubbleSize val="0"/>
        </c:dLbls>
        <c:gapWidth val="150"/>
        <c:axId val="235288720"/>
        <c:axId val="23528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235288720"/>
        <c:axId val="235289112"/>
      </c:lineChart>
      <c:dateAx>
        <c:axId val="235288720"/>
        <c:scaling>
          <c:orientation val="minMax"/>
        </c:scaling>
        <c:delete val="1"/>
        <c:axPos val="b"/>
        <c:numFmt formatCode="ge" sourceLinked="1"/>
        <c:majorTickMark val="none"/>
        <c:minorTickMark val="none"/>
        <c:tickLblPos val="none"/>
        <c:crossAx val="235289112"/>
        <c:crosses val="autoZero"/>
        <c:auto val="1"/>
        <c:lblOffset val="100"/>
        <c:baseTimeUnit val="years"/>
      </c:dateAx>
      <c:valAx>
        <c:axId val="23528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106.9</c:v>
                </c:pt>
                <c:pt idx="1">
                  <c:v>104.7</c:v>
                </c:pt>
                <c:pt idx="2">
                  <c:v>103.32</c:v>
                </c:pt>
                <c:pt idx="3">
                  <c:v>105.02</c:v>
                </c:pt>
                <c:pt idx="4">
                  <c:v>112.61</c:v>
                </c:pt>
              </c:numCache>
            </c:numRef>
          </c:val>
        </c:ser>
        <c:dLbls>
          <c:showLegendKey val="0"/>
          <c:showVal val="0"/>
          <c:showCatName val="0"/>
          <c:showSerName val="0"/>
          <c:showPercent val="0"/>
          <c:showBubbleSize val="0"/>
        </c:dLbls>
        <c:gapWidth val="150"/>
        <c:axId val="143065832"/>
        <c:axId val="14306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43065832"/>
        <c:axId val="143066224"/>
      </c:lineChart>
      <c:dateAx>
        <c:axId val="143065832"/>
        <c:scaling>
          <c:orientation val="minMax"/>
        </c:scaling>
        <c:delete val="1"/>
        <c:axPos val="b"/>
        <c:numFmt formatCode="ge" sourceLinked="1"/>
        <c:majorTickMark val="none"/>
        <c:minorTickMark val="none"/>
        <c:tickLblPos val="none"/>
        <c:crossAx val="143066224"/>
        <c:crosses val="autoZero"/>
        <c:auto val="1"/>
        <c:lblOffset val="100"/>
        <c:baseTimeUnit val="years"/>
      </c:dateAx>
      <c:valAx>
        <c:axId val="14306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06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41.2</c:v>
                </c:pt>
                <c:pt idx="1">
                  <c:v>42.78</c:v>
                </c:pt>
                <c:pt idx="2">
                  <c:v>44.14</c:v>
                </c:pt>
                <c:pt idx="3">
                  <c:v>45.61</c:v>
                </c:pt>
                <c:pt idx="4">
                  <c:v>47.13</c:v>
                </c:pt>
              </c:numCache>
            </c:numRef>
          </c:val>
        </c:ser>
        <c:dLbls>
          <c:showLegendKey val="0"/>
          <c:showVal val="0"/>
          <c:showCatName val="0"/>
          <c:showSerName val="0"/>
          <c:showPercent val="0"/>
          <c:showBubbleSize val="0"/>
        </c:dLbls>
        <c:gapWidth val="150"/>
        <c:axId val="142434768"/>
        <c:axId val="14315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42434768"/>
        <c:axId val="143152536"/>
      </c:lineChart>
      <c:dateAx>
        <c:axId val="142434768"/>
        <c:scaling>
          <c:orientation val="minMax"/>
        </c:scaling>
        <c:delete val="1"/>
        <c:axPos val="b"/>
        <c:numFmt formatCode="ge" sourceLinked="1"/>
        <c:majorTickMark val="none"/>
        <c:minorTickMark val="none"/>
        <c:tickLblPos val="none"/>
        <c:crossAx val="143152536"/>
        <c:crosses val="autoZero"/>
        <c:auto val="1"/>
        <c:lblOffset val="100"/>
        <c:baseTimeUnit val="years"/>
      </c:dateAx>
      <c:valAx>
        <c:axId val="14315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7.34</c:v>
                </c:pt>
                <c:pt idx="1">
                  <c:v>7.56</c:v>
                </c:pt>
                <c:pt idx="2">
                  <c:v>7.93</c:v>
                </c:pt>
                <c:pt idx="3">
                  <c:v>8.27</c:v>
                </c:pt>
                <c:pt idx="4">
                  <c:v>8.9499999999999993</c:v>
                </c:pt>
              </c:numCache>
            </c:numRef>
          </c:val>
        </c:ser>
        <c:dLbls>
          <c:showLegendKey val="0"/>
          <c:showVal val="0"/>
          <c:showCatName val="0"/>
          <c:showSerName val="0"/>
          <c:showPercent val="0"/>
          <c:showBubbleSize val="0"/>
        </c:dLbls>
        <c:gapWidth val="150"/>
        <c:axId val="143234464"/>
        <c:axId val="14323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43234464"/>
        <c:axId val="143234856"/>
      </c:lineChart>
      <c:dateAx>
        <c:axId val="143234464"/>
        <c:scaling>
          <c:orientation val="minMax"/>
        </c:scaling>
        <c:delete val="1"/>
        <c:axPos val="b"/>
        <c:numFmt formatCode="ge" sourceLinked="1"/>
        <c:majorTickMark val="none"/>
        <c:minorTickMark val="none"/>
        <c:tickLblPos val="none"/>
        <c:crossAx val="143234856"/>
        <c:crosses val="autoZero"/>
        <c:auto val="1"/>
        <c:lblOffset val="100"/>
        <c:baseTimeUnit val="years"/>
      </c:dateAx>
      <c:valAx>
        <c:axId val="14323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298152"/>
        <c:axId val="14329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43298152"/>
        <c:axId val="143298544"/>
      </c:lineChart>
      <c:dateAx>
        <c:axId val="143298152"/>
        <c:scaling>
          <c:orientation val="minMax"/>
        </c:scaling>
        <c:delete val="1"/>
        <c:axPos val="b"/>
        <c:numFmt formatCode="ge" sourceLinked="1"/>
        <c:majorTickMark val="none"/>
        <c:minorTickMark val="none"/>
        <c:tickLblPos val="none"/>
        <c:crossAx val="143298544"/>
        <c:crosses val="autoZero"/>
        <c:auto val="1"/>
        <c:lblOffset val="100"/>
        <c:baseTimeUnit val="years"/>
      </c:dateAx>
      <c:valAx>
        <c:axId val="14329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29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638.85</c:v>
                </c:pt>
                <c:pt idx="1">
                  <c:v>747.05</c:v>
                </c:pt>
                <c:pt idx="2">
                  <c:v>586.49</c:v>
                </c:pt>
                <c:pt idx="3">
                  <c:v>753.19</c:v>
                </c:pt>
                <c:pt idx="4">
                  <c:v>199.3</c:v>
                </c:pt>
              </c:numCache>
            </c:numRef>
          </c:val>
        </c:ser>
        <c:dLbls>
          <c:showLegendKey val="0"/>
          <c:showVal val="0"/>
          <c:showCatName val="0"/>
          <c:showSerName val="0"/>
          <c:showPercent val="0"/>
          <c:showBubbleSize val="0"/>
        </c:dLbls>
        <c:gapWidth val="150"/>
        <c:axId val="143299720"/>
        <c:axId val="1433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43299720"/>
        <c:axId val="143322496"/>
      </c:lineChart>
      <c:dateAx>
        <c:axId val="143299720"/>
        <c:scaling>
          <c:orientation val="minMax"/>
        </c:scaling>
        <c:delete val="1"/>
        <c:axPos val="b"/>
        <c:numFmt formatCode="ge" sourceLinked="1"/>
        <c:majorTickMark val="none"/>
        <c:minorTickMark val="none"/>
        <c:tickLblPos val="none"/>
        <c:crossAx val="143322496"/>
        <c:crosses val="autoZero"/>
        <c:auto val="1"/>
        <c:lblOffset val="100"/>
        <c:baseTimeUnit val="years"/>
      </c:dateAx>
      <c:valAx>
        <c:axId val="14332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29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493.68</c:v>
                </c:pt>
                <c:pt idx="1">
                  <c:v>486.31</c:v>
                </c:pt>
                <c:pt idx="2">
                  <c:v>468.8</c:v>
                </c:pt>
                <c:pt idx="3">
                  <c:v>453.47</c:v>
                </c:pt>
                <c:pt idx="4">
                  <c:v>446</c:v>
                </c:pt>
              </c:numCache>
            </c:numRef>
          </c:val>
        </c:ser>
        <c:dLbls>
          <c:showLegendKey val="0"/>
          <c:showVal val="0"/>
          <c:showCatName val="0"/>
          <c:showSerName val="0"/>
          <c:showPercent val="0"/>
          <c:showBubbleSize val="0"/>
        </c:dLbls>
        <c:gapWidth val="150"/>
        <c:axId val="143324936"/>
        <c:axId val="14331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43324936"/>
        <c:axId val="143315568"/>
      </c:lineChart>
      <c:dateAx>
        <c:axId val="143324936"/>
        <c:scaling>
          <c:orientation val="minMax"/>
        </c:scaling>
        <c:delete val="1"/>
        <c:axPos val="b"/>
        <c:numFmt formatCode="ge" sourceLinked="1"/>
        <c:majorTickMark val="none"/>
        <c:minorTickMark val="none"/>
        <c:tickLblPos val="none"/>
        <c:crossAx val="143315568"/>
        <c:crosses val="autoZero"/>
        <c:auto val="1"/>
        <c:lblOffset val="100"/>
        <c:baseTimeUnit val="years"/>
      </c:dateAx>
      <c:valAx>
        <c:axId val="14331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32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100.74</c:v>
                </c:pt>
                <c:pt idx="1">
                  <c:v>98.06</c:v>
                </c:pt>
                <c:pt idx="2">
                  <c:v>96.3</c:v>
                </c:pt>
                <c:pt idx="3">
                  <c:v>97.72</c:v>
                </c:pt>
                <c:pt idx="4">
                  <c:v>105.58</c:v>
                </c:pt>
              </c:numCache>
            </c:numRef>
          </c:val>
        </c:ser>
        <c:dLbls>
          <c:showLegendKey val="0"/>
          <c:showVal val="0"/>
          <c:showCatName val="0"/>
          <c:showSerName val="0"/>
          <c:showPercent val="0"/>
          <c:showBubbleSize val="0"/>
        </c:dLbls>
        <c:gapWidth val="150"/>
        <c:axId val="143236032"/>
        <c:axId val="14331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43236032"/>
        <c:axId val="143316744"/>
      </c:lineChart>
      <c:dateAx>
        <c:axId val="143236032"/>
        <c:scaling>
          <c:orientation val="minMax"/>
        </c:scaling>
        <c:delete val="1"/>
        <c:axPos val="b"/>
        <c:numFmt formatCode="ge" sourceLinked="1"/>
        <c:majorTickMark val="none"/>
        <c:minorTickMark val="none"/>
        <c:tickLblPos val="none"/>
        <c:crossAx val="143316744"/>
        <c:crosses val="autoZero"/>
        <c:auto val="1"/>
        <c:lblOffset val="100"/>
        <c:baseTimeUnit val="years"/>
      </c:dateAx>
      <c:valAx>
        <c:axId val="14331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131.05000000000001</c:v>
                </c:pt>
                <c:pt idx="1">
                  <c:v>134.30000000000001</c:v>
                </c:pt>
                <c:pt idx="2">
                  <c:v>136.5</c:v>
                </c:pt>
                <c:pt idx="3">
                  <c:v>134.52000000000001</c:v>
                </c:pt>
                <c:pt idx="4">
                  <c:v>124.46</c:v>
                </c:pt>
              </c:numCache>
            </c:numRef>
          </c:val>
        </c:ser>
        <c:dLbls>
          <c:showLegendKey val="0"/>
          <c:showVal val="0"/>
          <c:showCatName val="0"/>
          <c:showSerName val="0"/>
          <c:showPercent val="0"/>
          <c:showBubbleSize val="0"/>
        </c:dLbls>
        <c:gapWidth val="150"/>
        <c:axId val="235748512"/>
        <c:axId val="2351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235748512"/>
        <c:axId val="235188320"/>
      </c:lineChart>
      <c:dateAx>
        <c:axId val="235748512"/>
        <c:scaling>
          <c:orientation val="minMax"/>
        </c:scaling>
        <c:delete val="1"/>
        <c:axPos val="b"/>
        <c:numFmt formatCode="ge" sourceLinked="1"/>
        <c:majorTickMark val="none"/>
        <c:minorTickMark val="none"/>
        <c:tickLblPos val="none"/>
        <c:crossAx val="235188320"/>
        <c:crosses val="autoZero"/>
        <c:auto val="1"/>
        <c:lblOffset val="100"/>
        <c:baseTimeUnit val="years"/>
      </c:dateAx>
      <c:valAx>
        <c:axId val="2351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高崎市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375341</v>
      </c>
      <c r="AJ8" s="75"/>
      <c r="AK8" s="75"/>
      <c r="AL8" s="75"/>
      <c r="AM8" s="75"/>
      <c r="AN8" s="75"/>
      <c r="AO8" s="75"/>
      <c r="AP8" s="76"/>
      <c r="AQ8" s="57">
        <f>データ!R6</f>
        <v>459.16</v>
      </c>
      <c r="AR8" s="57"/>
      <c r="AS8" s="57"/>
      <c r="AT8" s="57"/>
      <c r="AU8" s="57"/>
      <c r="AV8" s="57"/>
      <c r="AW8" s="57"/>
      <c r="AX8" s="57"/>
      <c r="AY8" s="57">
        <f>データ!S6</f>
        <v>817.45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58.69</v>
      </c>
      <c r="K10" s="57"/>
      <c r="L10" s="57"/>
      <c r="M10" s="57"/>
      <c r="N10" s="57"/>
      <c r="O10" s="57"/>
      <c r="P10" s="57"/>
      <c r="Q10" s="57"/>
      <c r="R10" s="57">
        <f>データ!O6</f>
        <v>98.13</v>
      </c>
      <c r="S10" s="57"/>
      <c r="T10" s="57"/>
      <c r="U10" s="57"/>
      <c r="V10" s="57"/>
      <c r="W10" s="57"/>
      <c r="X10" s="57"/>
      <c r="Y10" s="57"/>
      <c r="Z10" s="65">
        <f>データ!P6</f>
        <v>2224</v>
      </c>
      <c r="AA10" s="65"/>
      <c r="AB10" s="65"/>
      <c r="AC10" s="65"/>
      <c r="AD10" s="65"/>
      <c r="AE10" s="65"/>
      <c r="AF10" s="65"/>
      <c r="AG10" s="65"/>
      <c r="AH10" s="2"/>
      <c r="AI10" s="65">
        <f>データ!T6</f>
        <v>367913</v>
      </c>
      <c r="AJ10" s="65"/>
      <c r="AK10" s="65"/>
      <c r="AL10" s="65"/>
      <c r="AM10" s="65"/>
      <c r="AN10" s="65"/>
      <c r="AO10" s="65"/>
      <c r="AP10" s="65"/>
      <c r="AQ10" s="57">
        <f>データ!U6</f>
        <v>231.65</v>
      </c>
      <c r="AR10" s="57"/>
      <c r="AS10" s="57"/>
      <c r="AT10" s="57"/>
      <c r="AU10" s="57"/>
      <c r="AV10" s="57"/>
      <c r="AW10" s="57"/>
      <c r="AX10" s="57"/>
      <c r="AY10" s="57">
        <f>データ!V6</f>
        <v>1588.23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102024</v>
      </c>
      <c r="D6" s="31">
        <f t="shared" si="3"/>
        <v>46</v>
      </c>
      <c r="E6" s="31">
        <f t="shared" si="3"/>
        <v>1</v>
      </c>
      <c r="F6" s="31">
        <f t="shared" si="3"/>
        <v>0</v>
      </c>
      <c r="G6" s="31">
        <f t="shared" si="3"/>
        <v>1</v>
      </c>
      <c r="H6" s="31" t="str">
        <f t="shared" si="3"/>
        <v>群馬県　高崎市</v>
      </c>
      <c r="I6" s="31" t="str">
        <f t="shared" si="3"/>
        <v>法適用</v>
      </c>
      <c r="J6" s="31" t="str">
        <f t="shared" si="3"/>
        <v>水道事業</v>
      </c>
      <c r="K6" s="31" t="str">
        <f t="shared" si="3"/>
        <v>末端給水事業</v>
      </c>
      <c r="L6" s="31" t="str">
        <f t="shared" si="3"/>
        <v>A1</v>
      </c>
      <c r="M6" s="32" t="str">
        <f t="shared" si="3"/>
        <v>-</v>
      </c>
      <c r="N6" s="32">
        <f t="shared" si="3"/>
        <v>58.69</v>
      </c>
      <c r="O6" s="32">
        <f t="shared" si="3"/>
        <v>98.13</v>
      </c>
      <c r="P6" s="32">
        <f t="shared" si="3"/>
        <v>2224</v>
      </c>
      <c r="Q6" s="32">
        <f t="shared" si="3"/>
        <v>375341</v>
      </c>
      <c r="R6" s="32">
        <f t="shared" si="3"/>
        <v>459.16</v>
      </c>
      <c r="S6" s="32">
        <f t="shared" si="3"/>
        <v>817.45</v>
      </c>
      <c r="T6" s="32">
        <f t="shared" si="3"/>
        <v>367913</v>
      </c>
      <c r="U6" s="32">
        <f t="shared" si="3"/>
        <v>231.65</v>
      </c>
      <c r="V6" s="32">
        <f t="shared" si="3"/>
        <v>1588.23</v>
      </c>
      <c r="W6" s="33">
        <f>IF(W7="",NA(),W7)</f>
        <v>106.9</v>
      </c>
      <c r="X6" s="33">
        <f t="shared" ref="X6:AF6" si="4">IF(X7="",NA(),X7)</f>
        <v>104.7</v>
      </c>
      <c r="Y6" s="33">
        <f t="shared" si="4"/>
        <v>103.32</v>
      </c>
      <c r="Z6" s="33">
        <f t="shared" si="4"/>
        <v>105.02</v>
      </c>
      <c r="AA6" s="33">
        <f t="shared" si="4"/>
        <v>112.61</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638.85</v>
      </c>
      <c r="AT6" s="33">
        <f t="shared" ref="AT6:BB6" si="6">IF(AT7="",NA(),AT7)</f>
        <v>747.05</v>
      </c>
      <c r="AU6" s="33">
        <f t="shared" si="6"/>
        <v>586.49</v>
      </c>
      <c r="AV6" s="33">
        <f t="shared" si="6"/>
        <v>753.19</v>
      </c>
      <c r="AW6" s="33">
        <f t="shared" si="6"/>
        <v>199.3</v>
      </c>
      <c r="AX6" s="33">
        <f t="shared" si="6"/>
        <v>485.84</v>
      </c>
      <c r="AY6" s="33">
        <f t="shared" si="6"/>
        <v>487.15</v>
      </c>
      <c r="AZ6" s="33">
        <f t="shared" si="6"/>
        <v>475.07</v>
      </c>
      <c r="BA6" s="33">
        <f t="shared" si="6"/>
        <v>473.46</v>
      </c>
      <c r="BB6" s="33">
        <f t="shared" si="6"/>
        <v>240.81</v>
      </c>
      <c r="BC6" s="32" t="str">
        <f>IF(BC7="","",IF(BC7="-","【-】","【"&amp;SUBSTITUTE(TEXT(BC7,"#,##0.00"),"-","△")&amp;"】"))</f>
        <v>【264.16】</v>
      </c>
      <c r="BD6" s="33">
        <f>IF(BD7="",NA(),BD7)</f>
        <v>493.68</v>
      </c>
      <c r="BE6" s="33">
        <f t="shared" ref="BE6:BM6" si="7">IF(BE7="",NA(),BE7)</f>
        <v>486.31</v>
      </c>
      <c r="BF6" s="33">
        <f t="shared" si="7"/>
        <v>468.8</v>
      </c>
      <c r="BG6" s="33">
        <f t="shared" si="7"/>
        <v>453.47</v>
      </c>
      <c r="BH6" s="33">
        <f t="shared" si="7"/>
        <v>446</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100.74</v>
      </c>
      <c r="BP6" s="33">
        <f t="shared" ref="BP6:BX6" si="8">IF(BP7="",NA(),BP7)</f>
        <v>98.06</v>
      </c>
      <c r="BQ6" s="33">
        <f t="shared" si="8"/>
        <v>96.3</v>
      </c>
      <c r="BR6" s="33">
        <f t="shared" si="8"/>
        <v>97.72</v>
      </c>
      <c r="BS6" s="33">
        <f t="shared" si="8"/>
        <v>105.58</v>
      </c>
      <c r="BT6" s="33">
        <f t="shared" si="8"/>
        <v>102.8</v>
      </c>
      <c r="BU6" s="33">
        <f t="shared" si="8"/>
        <v>100.35</v>
      </c>
      <c r="BV6" s="33">
        <f t="shared" si="8"/>
        <v>100.42</v>
      </c>
      <c r="BW6" s="33">
        <f t="shared" si="8"/>
        <v>100.77</v>
      </c>
      <c r="BX6" s="33">
        <f t="shared" si="8"/>
        <v>107.74</v>
      </c>
      <c r="BY6" s="32" t="str">
        <f>IF(BY7="","",IF(BY7="-","【-】","【"&amp;SUBSTITUTE(TEXT(BY7,"#,##0.00"),"-","△")&amp;"】"))</f>
        <v>【104.60】</v>
      </c>
      <c r="BZ6" s="33">
        <f>IF(BZ7="",NA(),BZ7)</f>
        <v>131.05000000000001</v>
      </c>
      <c r="CA6" s="33">
        <f t="shared" ref="CA6:CI6" si="9">IF(CA7="",NA(),CA7)</f>
        <v>134.30000000000001</v>
      </c>
      <c r="CB6" s="33">
        <f t="shared" si="9"/>
        <v>136.5</v>
      </c>
      <c r="CC6" s="33">
        <f t="shared" si="9"/>
        <v>134.52000000000001</v>
      </c>
      <c r="CD6" s="33">
        <f t="shared" si="9"/>
        <v>124.46</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72.650000000000006</v>
      </c>
      <c r="CL6" s="33">
        <f t="shared" ref="CL6:CT6" si="10">IF(CL7="",NA(),CL7)</f>
        <v>72.400000000000006</v>
      </c>
      <c r="CM6" s="33">
        <f t="shared" si="10"/>
        <v>71.349999999999994</v>
      </c>
      <c r="CN6" s="33">
        <f t="shared" si="10"/>
        <v>71.02</v>
      </c>
      <c r="CO6" s="33">
        <f t="shared" si="10"/>
        <v>69.959999999999994</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87.7</v>
      </c>
      <c r="CW6" s="33">
        <f t="shared" ref="CW6:DE6" si="11">IF(CW7="",NA(),CW7)</f>
        <v>87.54</v>
      </c>
      <c r="CX6" s="33">
        <f t="shared" si="11"/>
        <v>87.84</v>
      </c>
      <c r="CY6" s="33">
        <f t="shared" si="11"/>
        <v>88.06</v>
      </c>
      <c r="CZ6" s="33">
        <f t="shared" si="11"/>
        <v>87.5</v>
      </c>
      <c r="DA6" s="33">
        <f t="shared" si="11"/>
        <v>91.27</v>
      </c>
      <c r="DB6" s="33">
        <f t="shared" si="11"/>
        <v>90.63</v>
      </c>
      <c r="DC6" s="33">
        <f t="shared" si="11"/>
        <v>91.19</v>
      </c>
      <c r="DD6" s="33">
        <f t="shared" si="11"/>
        <v>91.45</v>
      </c>
      <c r="DE6" s="33">
        <f t="shared" si="11"/>
        <v>91.07</v>
      </c>
      <c r="DF6" s="32" t="str">
        <f>IF(DF7="","",IF(DF7="-","【-】","【"&amp;SUBSTITUTE(TEXT(DF7,"#,##0.00"),"-","△")&amp;"】"))</f>
        <v>【89.78】</v>
      </c>
      <c r="DG6" s="33">
        <f>IF(DG7="",NA(),DG7)</f>
        <v>41.2</v>
      </c>
      <c r="DH6" s="33">
        <f t="shared" ref="DH6:DP6" si="12">IF(DH7="",NA(),DH7)</f>
        <v>42.78</v>
      </c>
      <c r="DI6" s="33">
        <f t="shared" si="12"/>
        <v>44.14</v>
      </c>
      <c r="DJ6" s="33">
        <f t="shared" si="12"/>
        <v>45.61</v>
      </c>
      <c r="DK6" s="33">
        <f t="shared" si="12"/>
        <v>47.13</v>
      </c>
      <c r="DL6" s="33">
        <f t="shared" si="12"/>
        <v>42.32</v>
      </c>
      <c r="DM6" s="33">
        <f t="shared" si="12"/>
        <v>43.4</v>
      </c>
      <c r="DN6" s="33">
        <f t="shared" si="12"/>
        <v>44.41</v>
      </c>
      <c r="DO6" s="33">
        <f t="shared" si="12"/>
        <v>45.38</v>
      </c>
      <c r="DP6" s="33">
        <f t="shared" si="12"/>
        <v>47.7</v>
      </c>
      <c r="DQ6" s="32" t="str">
        <f>IF(DQ7="","",IF(DQ7="-","【-】","【"&amp;SUBSTITUTE(TEXT(DQ7,"#,##0.00"),"-","△")&amp;"】"))</f>
        <v>【46.31】</v>
      </c>
      <c r="DR6" s="33">
        <f>IF(DR7="",NA(),DR7)</f>
        <v>7.34</v>
      </c>
      <c r="DS6" s="33">
        <f t="shared" ref="DS6:EA6" si="13">IF(DS7="",NA(),DS7)</f>
        <v>7.56</v>
      </c>
      <c r="DT6" s="33">
        <f t="shared" si="13"/>
        <v>7.93</v>
      </c>
      <c r="DU6" s="33">
        <f t="shared" si="13"/>
        <v>8.27</v>
      </c>
      <c r="DV6" s="33">
        <f t="shared" si="13"/>
        <v>8.9499999999999993</v>
      </c>
      <c r="DW6" s="33">
        <f t="shared" si="13"/>
        <v>10.07</v>
      </c>
      <c r="DX6" s="33">
        <f t="shared" si="13"/>
        <v>10.94</v>
      </c>
      <c r="DY6" s="33">
        <f t="shared" si="13"/>
        <v>12.28</v>
      </c>
      <c r="DZ6" s="33">
        <f t="shared" si="13"/>
        <v>13.33</v>
      </c>
      <c r="EA6" s="33">
        <f t="shared" si="13"/>
        <v>14.54</v>
      </c>
      <c r="EB6" s="32" t="str">
        <f>IF(EB7="","",IF(EB7="-","【-】","【"&amp;SUBSTITUTE(TEXT(EB7,"#,##0.00"),"-","△")&amp;"】"))</f>
        <v>【12.42】</v>
      </c>
      <c r="EC6" s="33">
        <f>IF(EC7="",NA(),EC7)</f>
        <v>0.56000000000000005</v>
      </c>
      <c r="ED6" s="33">
        <f t="shared" ref="ED6:EL6" si="14">IF(ED7="",NA(),ED7)</f>
        <v>0.46</v>
      </c>
      <c r="EE6" s="33">
        <f t="shared" si="14"/>
        <v>0.4</v>
      </c>
      <c r="EF6" s="33">
        <f t="shared" si="14"/>
        <v>0.42</v>
      </c>
      <c r="EG6" s="33">
        <f t="shared" si="14"/>
        <v>0.43</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102024</v>
      </c>
      <c r="D7" s="35">
        <v>46</v>
      </c>
      <c r="E7" s="35">
        <v>1</v>
      </c>
      <c r="F7" s="35">
        <v>0</v>
      </c>
      <c r="G7" s="35">
        <v>1</v>
      </c>
      <c r="H7" s="35" t="s">
        <v>93</v>
      </c>
      <c r="I7" s="35" t="s">
        <v>94</v>
      </c>
      <c r="J7" s="35" t="s">
        <v>95</v>
      </c>
      <c r="K7" s="35" t="s">
        <v>96</v>
      </c>
      <c r="L7" s="35" t="s">
        <v>97</v>
      </c>
      <c r="M7" s="36" t="s">
        <v>98</v>
      </c>
      <c r="N7" s="36">
        <v>58.69</v>
      </c>
      <c r="O7" s="36">
        <v>98.13</v>
      </c>
      <c r="P7" s="36">
        <v>2224</v>
      </c>
      <c r="Q7" s="36">
        <v>375341</v>
      </c>
      <c r="R7" s="36">
        <v>459.16</v>
      </c>
      <c r="S7" s="36">
        <v>817.45</v>
      </c>
      <c r="T7" s="36">
        <v>367913</v>
      </c>
      <c r="U7" s="36">
        <v>231.65</v>
      </c>
      <c r="V7" s="36">
        <v>1588.23</v>
      </c>
      <c r="W7" s="36">
        <v>106.9</v>
      </c>
      <c r="X7" s="36">
        <v>104.7</v>
      </c>
      <c r="Y7" s="36">
        <v>103.32</v>
      </c>
      <c r="Z7" s="36">
        <v>105.02</v>
      </c>
      <c r="AA7" s="36">
        <v>112.61</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638.85</v>
      </c>
      <c r="AT7" s="36">
        <v>747.05</v>
      </c>
      <c r="AU7" s="36">
        <v>586.49</v>
      </c>
      <c r="AV7" s="36">
        <v>753.19</v>
      </c>
      <c r="AW7" s="36">
        <v>199.3</v>
      </c>
      <c r="AX7" s="36">
        <v>485.84</v>
      </c>
      <c r="AY7" s="36">
        <v>487.15</v>
      </c>
      <c r="AZ7" s="36">
        <v>475.07</v>
      </c>
      <c r="BA7" s="36">
        <v>473.46</v>
      </c>
      <c r="BB7" s="36">
        <v>240.81</v>
      </c>
      <c r="BC7" s="36">
        <v>264.16000000000003</v>
      </c>
      <c r="BD7" s="36">
        <v>493.68</v>
      </c>
      <c r="BE7" s="36">
        <v>486.31</v>
      </c>
      <c r="BF7" s="36">
        <v>468.8</v>
      </c>
      <c r="BG7" s="36">
        <v>453.47</v>
      </c>
      <c r="BH7" s="36">
        <v>446</v>
      </c>
      <c r="BI7" s="36">
        <v>306.12</v>
      </c>
      <c r="BJ7" s="36">
        <v>304.97000000000003</v>
      </c>
      <c r="BK7" s="36">
        <v>296.5</v>
      </c>
      <c r="BL7" s="36">
        <v>285.77</v>
      </c>
      <c r="BM7" s="36">
        <v>283.10000000000002</v>
      </c>
      <c r="BN7" s="36">
        <v>283.72000000000003</v>
      </c>
      <c r="BO7" s="36">
        <v>100.74</v>
      </c>
      <c r="BP7" s="36">
        <v>98.06</v>
      </c>
      <c r="BQ7" s="36">
        <v>96.3</v>
      </c>
      <c r="BR7" s="36">
        <v>97.72</v>
      </c>
      <c r="BS7" s="36">
        <v>105.58</v>
      </c>
      <c r="BT7" s="36">
        <v>102.8</v>
      </c>
      <c r="BU7" s="36">
        <v>100.35</v>
      </c>
      <c r="BV7" s="36">
        <v>100.42</v>
      </c>
      <c r="BW7" s="36">
        <v>100.77</v>
      </c>
      <c r="BX7" s="36">
        <v>107.74</v>
      </c>
      <c r="BY7" s="36">
        <v>104.6</v>
      </c>
      <c r="BZ7" s="36">
        <v>131.05000000000001</v>
      </c>
      <c r="CA7" s="36">
        <v>134.30000000000001</v>
      </c>
      <c r="CB7" s="36">
        <v>136.5</v>
      </c>
      <c r="CC7" s="36">
        <v>134.52000000000001</v>
      </c>
      <c r="CD7" s="36">
        <v>124.46</v>
      </c>
      <c r="CE7" s="36">
        <v>164.81</v>
      </c>
      <c r="CF7" s="36">
        <v>166.95</v>
      </c>
      <c r="CG7" s="36">
        <v>166.61</v>
      </c>
      <c r="CH7" s="36">
        <v>165.74</v>
      </c>
      <c r="CI7" s="36">
        <v>154.33000000000001</v>
      </c>
      <c r="CJ7" s="36">
        <v>164.21</v>
      </c>
      <c r="CK7" s="36">
        <v>72.650000000000006</v>
      </c>
      <c r="CL7" s="36">
        <v>72.400000000000006</v>
      </c>
      <c r="CM7" s="36">
        <v>71.349999999999994</v>
      </c>
      <c r="CN7" s="36">
        <v>71.02</v>
      </c>
      <c r="CO7" s="36">
        <v>69.959999999999994</v>
      </c>
      <c r="CP7" s="36">
        <v>65.510000000000005</v>
      </c>
      <c r="CQ7" s="36">
        <v>64.66</v>
      </c>
      <c r="CR7" s="36">
        <v>64.09</v>
      </c>
      <c r="CS7" s="36">
        <v>63.91</v>
      </c>
      <c r="CT7" s="36">
        <v>63.25</v>
      </c>
      <c r="CU7" s="36">
        <v>59.8</v>
      </c>
      <c r="CV7" s="36">
        <v>87.7</v>
      </c>
      <c r="CW7" s="36">
        <v>87.54</v>
      </c>
      <c r="CX7" s="36">
        <v>87.84</v>
      </c>
      <c r="CY7" s="36">
        <v>88.06</v>
      </c>
      <c r="CZ7" s="36">
        <v>87.5</v>
      </c>
      <c r="DA7" s="36">
        <v>91.27</v>
      </c>
      <c r="DB7" s="36">
        <v>90.63</v>
      </c>
      <c r="DC7" s="36">
        <v>91.19</v>
      </c>
      <c r="DD7" s="36">
        <v>91.45</v>
      </c>
      <c r="DE7" s="36">
        <v>91.07</v>
      </c>
      <c r="DF7" s="36">
        <v>89.78</v>
      </c>
      <c r="DG7" s="36">
        <v>41.2</v>
      </c>
      <c r="DH7" s="36">
        <v>42.78</v>
      </c>
      <c r="DI7" s="36">
        <v>44.14</v>
      </c>
      <c r="DJ7" s="36">
        <v>45.61</v>
      </c>
      <c r="DK7" s="36">
        <v>47.13</v>
      </c>
      <c r="DL7" s="36">
        <v>42.32</v>
      </c>
      <c r="DM7" s="36">
        <v>43.4</v>
      </c>
      <c r="DN7" s="36">
        <v>44.41</v>
      </c>
      <c r="DO7" s="36">
        <v>45.38</v>
      </c>
      <c r="DP7" s="36">
        <v>47.7</v>
      </c>
      <c r="DQ7" s="36">
        <v>46.31</v>
      </c>
      <c r="DR7" s="36">
        <v>7.34</v>
      </c>
      <c r="DS7" s="36">
        <v>7.56</v>
      </c>
      <c r="DT7" s="36">
        <v>7.93</v>
      </c>
      <c r="DU7" s="36">
        <v>8.27</v>
      </c>
      <c r="DV7" s="36">
        <v>8.9499999999999993</v>
      </c>
      <c r="DW7" s="36">
        <v>10.07</v>
      </c>
      <c r="DX7" s="36">
        <v>10.94</v>
      </c>
      <c r="DY7" s="36">
        <v>12.28</v>
      </c>
      <c r="DZ7" s="36">
        <v>13.33</v>
      </c>
      <c r="EA7" s="36">
        <v>14.54</v>
      </c>
      <c r="EB7" s="36">
        <v>12.42</v>
      </c>
      <c r="EC7" s="36">
        <v>0.56000000000000005</v>
      </c>
      <c r="ED7" s="36">
        <v>0.46</v>
      </c>
      <c r="EE7" s="36">
        <v>0.4</v>
      </c>
      <c r="EF7" s="36">
        <v>0.42</v>
      </c>
      <c r="EG7" s="36">
        <v>0.43</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2016-02-03T07:16:29Z</dcterms:created>
  <dcterms:modified xsi:type="dcterms:W3CDTF">2016-02-10T04:54:03Z</dcterms:modified>
  <cp:category/>
</cp:coreProperties>
</file>