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0 ○中之条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<sst xmlns="http://schemas.openxmlformats.org/spreadsheetml/2006/main" count="217" uniqueCount="107">
  <si>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</si>
  <si>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</si>
  <si>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</si>
  <si>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</si>
  <si>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</si>
  <si>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</si>
  <si>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</si>
  <si>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</si>
  <si>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</si>
  <si>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</si>
  <si>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</si>
  <si>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</si>
  <si>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</si>
  <si>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</si>
  <si>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</si>
  <si>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</si>
  <si>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</si>
  <si>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</si>
  <si>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</si>
  <si>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</si>
  <si>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</si>
  <si>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</si>
  <si>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</si>
  <si>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</si>
  <si>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</si>
  <si>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</si>
  <si>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</si>
  <si>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</si>
  <si>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</si>
  <si>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</si>
  <si>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</si>
  <si>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</si>
  <si>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</si>
  <si>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</si>
  <si>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</si>
  <si>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</si>
  <si>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</si>
  <si>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</si>
  <si>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</si>
  <si>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</si>
  <si>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</si>
  <si>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</si>
  <si>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</si>
  <si>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</si>
  <si>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</si>
  <si>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</si>
  <si>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</si>
  <si>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</si>
  <si>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</si>
  <si>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</si>
  <si>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</si>
  <si>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</si>
  <si>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</si>
  <si>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</si>
  <si>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</si>
  <si>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</si>
  <si>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</si>
  <si>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</si>
  <si>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</si>
  <si>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</si>
  <si>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</si>
  <si>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</si>
  <si>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</si>
  <si>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</si>
  <si>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</si>
  <si>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</si>
  <si>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</si>
  <si>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</si>
  <si>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</si>
  <si>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</si>
  <si>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</si>
  <si>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</si>
  <si>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</si>
  <si>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</si>
  <si>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</si>
  <si>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</si>
  <si>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</si>
  <si>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</si>
  <si>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</si>
  <si>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</si>
  <si>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</si>
  <si>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</si>
  <si>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</si>
  <si>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</si>
  <si>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</si>
  <si>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</si>
  <si>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</si>
  <si>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</si>
  <si>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</si>
  <si>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</si>
  <si>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</si>
  <si>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</si>
  <si>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</si>
  <si>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中之条町</t>
  </si>
  <si>
    <t>法適用</t>
  </si>
  <si>
    <t>水道事業</t>
  </si>
  <si>
    <t>簡易水道事業</t>
  </si>
  <si>
    <t>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</si>
  <si>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</si>
  <si>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</si>
  <si>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</si>
  <si>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</si>
  <si>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</si>
  <si>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</si>
  <si>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①経常収益比率は1１0%台となっており、経常収益の殆どが給水収益であり安定している。
②累積欠損金比率は0%であり欠損金が無い。
③流動比率は1100%超と類似団体の平均値を大きく上回っており、また短期的な債務については支払い能力がある。平成２６年度については、会計基準見直しの影響で流動負債に計上するべき金額が増加したことによる。
④企業債残高対給水収益比率は類似団体の4割程度で低く、企業債残高が少なく、起債に頼らない設備投資を行っている｡
⑤料金回収率は1０0%超と給水に係る費用を給水収益で賄えている。
⑥給水原価は類似団体の半分程度と低く、費用の抑制など効率的な経営に努めている。
⑦施設利用率はほぼ50%を割る水準で推移しており、類似団体と比較すると利用率が悪く、施設の規模の見直しを検討する必要がある。
⑧有収率は80%台となったが、類似団体よりも低く、引き続き漏水対策等を進める必要がある。</t>
    <phoneticPr fontId="4"/>
  </si>
  <si>
    <t xml:space="preserve">
①有形固定資産減価償却率は57%台となり、類似団体と比較しても老朽化の進行度が高い。
②管路経年化率は2%台と低く、耐用年数を超えている管路の割合は低い。
③管路更新率は年度により差が大きく計画的な更新が必要である。</t>
    <phoneticPr fontId="4"/>
  </si>
  <si>
    <t xml:space="preserve">
　経常収支比率・料金回収率ともに100％を超える水準ではあるが、料金水準を維持するためには、施設利用率を上げるために施設規模の適正化を図る必要がある。
　管路経年化率は低いが、更新需要を平準化し安定的に実施するための更新計画が必要である。
　管路更新にあたっては経営の健全性を維持しつつ、投資計画を見直していく必要がある。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</si>
</sst>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0.09</c:v>
                </c:pt>
                <c:pt idx="1">
                  <c:v>1.22</c:v>
                </c:pt>
                <c:pt idx="2">
                  <c:v>0.32</c:v>
                </c:pt>
                <c:pt idx="3">
                  <c:v>0.81</c:v>
                </c:pt>
                <c:pt idx="4">
                  <c:v>3.39</c:v>
                </c:pt>
              </c:numCache>
            </c:numRef>
          </c:val>
        </c:ser>
        <c:dLbls>
          <c:showLegendKey val="0"/>
          <c:showVal val="0"/>
          <c:showCatName val="0"/>
          <c:showSerName val="0"/>
          <c:showPercent val="0"/>
          <c:showBubbleSize val="0"/>
        </c:dLbls>
        <c:gapWidth val="150"/>
        <c:axId val="149154224"/>
        <c:axId val="14915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0.35</c:v>
                </c:pt>
                <c:pt idx="1">
                  <c:v>0.5</c:v>
                </c:pt>
                <c:pt idx="2">
                  <c:v>1.24</c:v>
                </c:pt>
                <c:pt idx="3">
                  <c:v>0.45</c:v>
                </c:pt>
                <c:pt idx="4">
                  <c:v>0.53</c:v>
                </c:pt>
              </c:numCache>
            </c:numRef>
          </c:val>
          <c:smooth val="0"/>
        </c:ser>
        <c:dLbls>
          <c:showLegendKey val="0"/>
          <c:showVal val="0"/>
          <c:showCatName val="0"/>
          <c:showSerName val="0"/>
          <c:showPercent val="0"/>
          <c:showBubbleSize val="0"/>
        </c:dLbls>
        <c:marker val="1"/>
        <c:smooth val="0"/>
        <c:axId val="149154224"/>
        <c:axId val="149154616"/>
      </c:lineChart>
      <c:dateAx>
        <c:axId val="149154224"/>
        <c:scaling>
          <c:orientation val="minMax"/>
        </c:scaling>
        <c:delete val="1"/>
        <c:axPos val="b"/>
        <c:numFmt formatCode="ge" sourceLinked="1"/>
        <c:majorTickMark val="none"/>
        <c:minorTickMark val="none"/>
        <c:tickLblPos val="none"/>
        <c:crossAx val="149154616"/>
        <c:crosses val="autoZero"/>
        <c:auto val="1"/>
        <c:lblOffset val="100"/>
        <c:baseTimeUnit val="years"/>
      </c:dateAx>
      <c:valAx>
        <c:axId val="14915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5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62.03</c:v>
                </c:pt>
                <c:pt idx="1">
                  <c:v>47.51</c:v>
                </c:pt>
                <c:pt idx="2">
                  <c:v>49.68</c:v>
                </c:pt>
                <c:pt idx="3">
                  <c:v>50.15</c:v>
                </c:pt>
                <c:pt idx="4">
                  <c:v>49.49</c:v>
                </c:pt>
              </c:numCache>
            </c:numRef>
          </c:val>
        </c:ser>
        <c:dLbls>
          <c:showLegendKey val="0"/>
          <c:showVal val="0"/>
          <c:showCatName val="0"/>
          <c:showSerName val="0"/>
          <c:showPercent val="0"/>
          <c:showBubbleSize val="0"/>
        </c:dLbls>
        <c:gapWidth val="150"/>
        <c:axId val="146827960"/>
        <c:axId val="1468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55.65</c:v>
                </c:pt>
                <c:pt idx="1">
                  <c:v>51.06</c:v>
                </c:pt>
                <c:pt idx="2">
                  <c:v>50.96</c:v>
                </c:pt>
                <c:pt idx="3">
                  <c:v>50.84</c:v>
                </c:pt>
                <c:pt idx="4">
                  <c:v>52.25</c:v>
                </c:pt>
              </c:numCache>
            </c:numRef>
          </c:val>
          <c:smooth val="0"/>
        </c:ser>
        <c:dLbls>
          <c:showLegendKey val="0"/>
          <c:showVal val="0"/>
          <c:showCatName val="0"/>
          <c:showSerName val="0"/>
          <c:showPercent val="0"/>
          <c:showBubbleSize val="0"/>
        </c:dLbls>
        <c:marker val="1"/>
        <c:smooth val="0"/>
        <c:axId val="146827960"/>
        <c:axId val="146828352"/>
      </c:lineChart>
      <c:dateAx>
        <c:axId val="146827960"/>
        <c:scaling>
          <c:orientation val="minMax"/>
        </c:scaling>
        <c:delete val="1"/>
        <c:axPos val="b"/>
        <c:numFmt formatCode="ge" sourceLinked="1"/>
        <c:majorTickMark val="none"/>
        <c:minorTickMark val="none"/>
        <c:tickLblPos val="none"/>
        <c:crossAx val="146828352"/>
        <c:crosses val="autoZero"/>
        <c:auto val="1"/>
        <c:lblOffset val="100"/>
        <c:baseTimeUnit val="years"/>
      </c:dateAx>
      <c:valAx>
        <c:axId val="1468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2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66.930000000000007</c:v>
                </c:pt>
                <c:pt idx="1">
                  <c:v>79.87</c:v>
                </c:pt>
                <c:pt idx="2">
                  <c:v>79.72</c:v>
                </c:pt>
                <c:pt idx="3">
                  <c:v>79.069999999999993</c:v>
                </c:pt>
                <c:pt idx="4">
                  <c:v>80.7</c:v>
                </c:pt>
              </c:numCache>
            </c:numRef>
          </c:val>
        </c:ser>
        <c:dLbls>
          <c:showLegendKey val="0"/>
          <c:showVal val="0"/>
          <c:showCatName val="0"/>
          <c:showSerName val="0"/>
          <c:showPercent val="0"/>
          <c:showBubbleSize val="0"/>
        </c:dLbls>
        <c:gapWidth val="150"/>
        <c:axId val="415006856"/>
        <c:axId val="41500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84.01</c:v>
                </c:pt>
                <c:pt idx="1">
                  <c:v>83.73</c:v>
                </c:pt>
                <c:pt idx="2">
                  <c:v>84.13</c:v>
                </c:pt>
                <c:pt idx="3">
                  <c:v>85.3</c:v>
                </c:pt>
                <c:pt idx="4">
                  <c:v>86.34</c:v>
                </c:pt>
              </c:numCache>
            </c:numRef>
          </c:val>
          <c:smooth val="0"/>
        </c:ser>
        <c:dLbls>
          <c:showLegendKey val="0"/>
          <c:showVal val="0"/>
          <c:showCatName val="0"/>
          <c:showSerName val="0"/>
          <c:showPercent val="0"/>
          <c:showBubbleSize val="0"/>
        </c:dLbls>
        <c:marker val="1"/>
        <c:smooth val="0"/>
        <c:axId val="415006856"/>
        <c:axId val="415007248"/>
      </c:lineChart>
      <c:dateAx>
        <c:axId val="415006856"/>
        <c:scaling>
          <c:orientation val="minMax"/>
        </c:scaling>
        <c:delete val="1"/>
        <c:axPos val="b"/>
        <c:numFmt formatCode="ge" sourceLinked="1"/>
        <c:majorTickMark val="none"/>
        <c:minorTickMark val="none"/>
        <c:tickLblPos val="none"/>
        <c:crossAx val="415007248"/>
        <c:crosses val="autoZero"/>
        <c:auto val="1"/>
        <c:lblOffset val="100"/>
        <c:baseTimeUnit val="years"/>
      </c:dateAx>
      <c:valAx>
        <c:axId val="41500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0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118.78</c:v>
                </c:pt>
                <c:pt idx="1">
                  <c:v>130.22999999999999</c:v>
                </c:pt>
                <c:pt idx="2">
                  <c:v>126.58</c:v>
                </c:pt>
                <c:pt idx="3">
                  <c:v>115.73</c:v>
                </c:pt>
                <c:pt idx="4">
                  <c:v>113.97</c:v>
                </c:pt>
              </c:numCache>
            </c:numRef>
          </c:val>
        </c:ser>
        <c:dLbls>
          <c:showLegendKey val="0"/>
          <c:showVal val="0"/>
          <c:showCatName val="0"/>
          <c:showSerName val="0"/>
          <c:showPercent val="0"/>
          <c:showBubbleSize val="0"/>
        </c:dLbls>
        <c:gapWidth val="150"/>
        <c:axId val="50595816"/>
        <c:axId val="5059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109.25</c:v>
                </c:pt>
                <c:pt idx="1">
                  <c:v>106.07</c:v>
                </c:pt>
                <c:pt idx="2">
                  <c:v>108.9</c:v>
                </c:pt>
                <c:pt idx="3">
                  <c:v>97.04</c:v>
                </c:pt>
                <c:pt idx="4">
                  <c:v>103.86</c:v>
                </c:pt>
              </c:numCache>
            </c:numRef>
          </c:val>
          <c:smooth val="0"/>
        </c:ser>
        <c:dLbls>
          <c:showLegendKey val="0"/>
          <c:showVal val="0"/>
          <c:showCatName val="0"/>
          <c:showSerName val="0"/>
          <c:showPercent val="0"/>
          <c:showBubbleSize val="0"/>
        </c:dLbls>
        <c:marker val="1"/>
        <c:smooth val="0"/>
        <c:axId val="50595816"/>
        <c:axId val="50596208"/>
      </c:lineChart>
      <c:dateAx>
        <c:axId val="50595816"/>
        <c:scaling>
          <c:orientation val="minMax"/>
        </c:scaling>
        <c:delete val="1"/>
        <c:axPos val="b"/>
        <c:numFmt formatCode="ge" sourceLinked="1"/>
        <c:majorTickMark val="none"/>
        <c:minorTickMark val="none"/>
        <c:tickLblPos val="none"/>
        <c:crossAx val="50596208"/>
        <c:crosses val="autoZero"/>
        <c:auto val="1"/>
        <c:lblOffset val="100"/>
        <c:baseTimeUnit val="years"/>
      </c:dateAx>
      <c:valAx>
        <c:axId val="5059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59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36.86</c:v>
                </c:pt>
                <c:pt idx="1">
                  <c:v>37.18</c:v>
                </c:pt>
                <c:pt idx="2">
                  <c:v>38.17</c:v>
                </c:pt>
                <c:pt idx="3">
                  <c:v>39.43</c:v>
                </c:pt>
                <c:pt idx="4">
                  <c:v>57.36</c:v>
                </c:pt>
              </c:numCache>
            </c:numRef>
          </c:val>
        </c:ser>
        <c:dLbls>
          <c:showLegendKey val="0"/>
          <c:showVal val="0"/>
          <c:showCatName val="0"/>
          <c:showSerName val="0"/>
          <c:showPercent val="0"/>
          <c:showBubbleSize val="0"/>
        </c:dLbls>
        <c:gapWidth val="150"/>
        <c:axId val="149647120"/>
        <c:axId val="14964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30.81</c:v>
                </c:pt>
                <c:pt idx="1">
                  <c:v>33.24</c:v>
                </c:pt>
                <c:pt idx="2">
                  <c:v>33.840000000000003</c:v>
                </c:pt>
                <c:pt idx="3">
                  <c:v>34.67</c:v>
                </c:pt>
                <c:pt idx="4">
                  <c:v>39.26</c:v>
                </c:pt>
              </c:numCache>
            </c:numRef>
          </c:val>
          <c:smooth val="0"/>
        </c:ser>
        <c:dLbls>
          <c:showLegendKey val="0"/>
          <c:showVal val="0"/>
          <c:showCatName val="0"/>
          <c:showSerName val="0"/>
          <c:showPercent val="0"/>
          <c:showBubbleSize val="0"/>
        </c:dLbls>
        <c:marker val="1"/>
        <c:smooth val="0"/>
        <c:axId val="149647120"/>
        <c:axId val="149647512"/>
      </c:lineChart>
      <c:dateAx>
        <c:axId val="149647120"/>
        <c:scaling>
          <c:orientation val="minMax"/>
        </c:scaling>
        <c:delete val="1"/>
        <c:axPos val="b"/>
        <c:numFmt formatCode="ge" sourceLinked="1"/>
        <c:majorTickMark val="none"/>
        <c:minorTickMark val="none"/>
        <c:tickLblPos val="none"/>
        <c:crossAx val="149647512"/>
        <c:crosses val="autoZero"/>
        <c:auto val="1"/>
        <c:lblOffset val="100"/>
        <c:baseTimeUnit val="years"/>
      </c:dateAx>
      <c:valAx>
        <c:axId val="14964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4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2.95</c:v>
                </c:pt>
                <c:pt idx="1">
                  <c:v>2.92</c:v>
                </c:pt>
                <c:pt idx="2">
                  <c:v>2.92</c:v>
                </c:pt>
                <c:pt idx="3">
                  <c:v>2.92</c:v>
                </c:pt>
                <c:pt idx="4">
                  <c:v>2.35</c:v>
                </c:pt>
              </c:numCache>
            </c:numRef>
          </c:val>
        </c:ser>
        <c:dLbls>
          <c:showLegendKey val="0"/>
          <c:showVal val="0"/>
          <c:showCatName val="0"/>
          <c:showSerName val="0"/>
          <c:showPercent val="0"/>
          <c:showBubbleSize val="0"/>
        </c:dLbls>
        <c:gapWidth val="150"/>
        <c:axId val="149648688"/>
        <c:axId val="2335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9.6999999999999993</c:v>
                </c:pt>
                <c:pt idx="1">
                  <c:v>8.98</c:v>
                </c:pt>
                <c:pt idx="2">
                  <c:v>8.31</c:v>
                </c:pt>
                <c:pt idx="3">
                  <c:v>8.4700000000000006</c:v>
                </c:pt>
                <c:pt idx="4">
                  <c:v>9.1</c:v>
                </c:pt>
              </c:numCache>
            </c:numRef>
          </c:val>
          <c:smooth val="0"/>
        </c:ser>
        <c:dLbls>
          <c:showLegendKey val="0"/>
          <c:showVal val="0"/>
          <c:showCatName val="0"/>
          <c:showSerName val="0"/>
          <c:showPercent val="0"/>
          <c:showBubbleSize val="0"/>
        </c:dLbls>
        <c:marker val="1"/>
        <c:smooth val="0"/>
        <c:axId val="149648688"/>
        <c:axId val="233547360"/>
      </c:lineChart>
      <c:dateAx>
        <c:axId val="149648688"/>
        <c:scaling>
          <c:orientation val="minMax"/>
        </c:scaling>
        <c:delete val="1"/>
        <c:axPos val="b"/>
        <c:numFmt formatCode="ge" sourceLinked="1"/>
        <c:majorTickMark val="none"/>
        <c:minorTickMark val="none"/>
        <c:tickLblPos val="none"/>
        <c:crossAx val="233547360"/>
        <c:crosses val="autoZero"/>
        <c:auto val="1"/>
        <c:lblOffset val="100"/>
        <c:baseTimeUnit val="years"/>
      </c:dateAx>
      <c:valAx>
        <c:axId val="2335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4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548536"/>
        <c:axId val="2335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36.549999999999997</c:v>
                </c:pt>
                <c:pt idx="1">
                  <c:v>35.659999999999997</c:v>
                </c:pt>
                <c:pt idx="2">
                  <c:v>34.049999999999997</c:v>
                </c:pt>
                <c:pt idx="3">
                  <c:v>103.06</c:v>
                </c:pt>
                <c:pt idx="4">
                  <c:v>42.39</c:v>
                </c:pt>
              </c:numCache>
            </c:numRef>
          </c:val>
          <c:smooth val="0"/>
        </c:ser>
        <c:dLbls>
          <c:showLegendKey val="0"/>
          <c:showVal val="0"/>
          <c:showCatName val="0"/>
          <c:showSerName val="0"/>
          <c:showPercent val="0"/>
          <c:showBubbleSize val="0"/>
        </c:dLbls>
        <c:marker val="1"/>
        <c:smooth val="0"/>
        <c:axId val="233548536"/>
        <c:axId val="233548928"/>
      </c:lineChart>
      <c:dateAx>
        <c:axId val="233548536"/>
        <c:scaling>
          <c:orientation val="minMax"/>
        </c:scaling>
        <c:delete val="1"/>
        <c:axPos val="b"/>
        <c:numFmt formatCode="ge" sourceLinked="1"/>
        <c:majorTickMark val="none"/>
        <c:minorTickMark val="none"/>
        <c:tickLblPos val="none"/>
        <c:crossAx val="233548928"/>
        <c:crosses val="autoZero"/>
        <c:auto val="1"/>
        <c:lblOffset val="100"/>
        <c:baseTimeUnit val="years"/>
      </c:dateAx>
      <c:valAx>
        <c:axId val="23354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5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8140.79</c:v>
                </c:pt>
                <c:pt idx="1">
                  <c:v>4356.3</c:v>
                </c:pt>
                <c:pt idx="2">
                  <c:v>4733.5200000000004</c:v>
                </c:pt>
                <c:pt idx="3">
                  <c:v>3839.68</c:v>
                </c:pt>
                <c:pt idx="4">
                  <c:v>1164.77</c:v>
                </c:pt>
              </c:numCache>
            </c:numRef>
          </c:val>
        </c:ser>
        <c:dLbls>
          <c:showLegendKey val="0"/>
          <c:showVal val="0"/>
          <c:showCatName val="0"/>
          <c:showSerName val="0"/>
          <c:showPercent val="0"/>
          <c:showBubbleSize val="0"/>
        </c:dLbls>
        <c:gapWidth val="150"/>
        <c:axId val="233443912"/>
        <c:axId val="23344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1780.7</c:v>
                </c:pt>
                <c:pt idx="1">
                  <c:v>1529.6</c:v>
                </c:pt>
                <c:pt idx="2">
                  <c:v>1025.1400000000001</c:v>
                </c:pt>
                <c:pt idx="3">
                  <c:v>1435.5</c:v>
                </c:pt>
                <c:pt idx="4">
                  <c:v>432.1</c:v>
                </c:pt>
              </c:numCache>
            </c:numRef>
          </c:val>
          <c:smooth val="0"/>
        </c:ser>
        <c:dLbls>
          <c:showLegendKey val="0"/>
          <c:showVal val="0"/>
          <c:showCatName val="0"/>
          <c:showSerName val="0"/>
          <c:showPercent val="0"/>
          <c:showBubbleSize val="0"/>
        </c:dLbls>
        <c:marker val="1"/>
        <c:smooth val="0"/>
        <c:axId val="233443912"/>
        <c:axId val="233444304"/>
      </c:lineChart>
      <c:dateAx>
        <c:axId val="233443912"/>
        <c:scaling>
          <c:orientation val="minMax"/>
        </c:scaling>
        <c:delete val="1"/>
        <c:axPos val="b"/>
        <c:numFmt formatCode="ge" sourceLinked="1"/>
        <c:majorTickMark val="none"/>
        <c:minorTickMark val="none"/>
        <c:tickLblPos val="none"/>
        <c:crossAx val="233444304"/>
        <c:crosses val="autoZero"/>
        <c:auto val="1"/>
        <c:lblOffset val="100"/>
        <c:baseTimeUnit val="years"/>
      </c:dateAx>
      <c:valAx>
        <c:axId val="23344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44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479.6</c:v>
                </c:pt>
                <c:pt idx="1">
                  <c:v>493.23</c:v>
                </c:pt>
                <c:pt idx="2">
                  <c:v>442.83</c:v>
                </c:pt>
                <c:pt idx="3">
                  <c:v>411.21</c:v>
                </c:pt>
                <c:pt idx="4">
                  <c:v>392.89</c:v>
                </c:pt>
              </c:numCache>
            </c:numRef>
          </c:val>
        </c:ser>
        <c:dLbls>
          <c:showLegendKey val="0"/>
          <c:showVal val="0"/>
          <c:showCatName val="0"/>
          <c:showSerName val="0"/>
          <c:showPercent val="0"/>
          <c:showBubbleSize val="0"/>
        </c:dLbls>
        <c:gapWidth val="150"/>
        <c:axId val="233920280"/>
        <c:axId val="2339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757.1</c:v>
                </c:pt>
                <c:pt idx="1">
                  <c:v>783.24</c:v>
                </c:pt>
                <c:pt idx="2">
                  <c:v>801.34</c:v>
                </c:pt>
                <c:pt idx="3">
                  <c:v>1025.47</c:v>
                </c:pt>
                <c:pt idx="4">
                  <c:v>952.88</c:v>
                </c:pt>
              </c:numCache>
            </c:numRef>
          </c:val>
          <c:smooth val="0"/>
        </c:ser>
        <c:dLbls>
          <c:showLegendKey val="0"/>
          <c:showVal val="0"/>
          <c:showCatName val="0"/>
          <c:showSerName val="0"/>
          <c:showPercent val="0"/>
          <c:showBubbleSize val="0"/>
        </c:dLbls>
        <c:marker val="1"/>
        <c:smooth val="0"/>
        <c:axId val="233920280"/>
        <c:axId val="233920672"/>
      </c:lineChart>
      <c:dateAx>
        <c:axId val="233920280"/>
        <c:scaling>
          <c:orientation val="minMax"/>
        </c:scaling>
        <c:delete val="1"/>
        <c:axPos val="b"/>
        <c:numFmt formatCode="ge" sourceLinked="1"/>
        <c:majorTickMark val="none"/>
        <c:minorTickMark val="none"/>
        <c:tickLblPos val="none"/>
        <c:crossAx val="233920672"/>
        <c:crosses val="autoZero"/>
        <c:auto val="1"/>
        <c:lblOffset val="100"/>
        <c:baseTimeUnit val="years"/>
      </c:dateAx>
      <c:valAx>
        <c:axId val="23392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92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104.83</c:v>
                </c:pt>
                <c:pt idx="1">
                  <c:v>116.81</c:v>
                </c:pt>
                <c:pt idx="2">
                  <c:v>115.56</c:v>
                </c:pt>
                <c:pt idx="3">
                  <c:v>106.14</c:v>
                </c:pt>
                <c:pt idx="4">
                  <c:v>105.94</c:v>
                </c:pt>
              </c:numCache>
            </c:numRef>
          </c:val>
        </c:ser>
        <c:dLbls>
          <c:showLegendKey val="0"/>
          <c:showVal val="0"/>
          <c:showCatName val="0"/>
          <c:showSerName val="0"/>
          <c:showPercent val="0"/>
          <c:showBubbleSize val="0"/>
        </c:dLbls>
        <c:gapWidth val="150"/>
        <c:axId val="105627432"/>
        <c:axId val="10562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65.760000000000005</c:v>
                </c:pt>
                <c:pt idx="1">
                  <c:v>58.96</c:v>
                </c:pt>
                <c:pt idx="2">
                  <c:v>58.34</c:v>
                </c:pt>
                <c:pt idx="3">
                  <c:v>57.29</c:v>
                </c:pt>
                <c:pt idx="4">
                  <c:v>62.32</c:v>
                </c:pt>
              </c:numCache>
            </c:numRef>
          </c:val>
          <c:smooth val="0"/>
        </c:ser>
        <c:dLbls>
          <c:showLegendKey val="0"/>
          <c:showVal val="0"/>
          <c:showCatName val="0"/>
          <c:showSerName val="0"/>
          <c:showPercent val="0"/>
          <c:showBubbleSize val="0"/>
        </c:dLbls>
        <c:marker val="1"/>
        <c:smooth val="0"/>
        <c:axId val="105627432"/>
        <c:axId val="105627824"/>
      </c:lineChart>
      <c:dateAx>
        <c:axId val="105627432"/>
        <c:scaling>
          <c:orientation val="minMax"/>
        </c:scaling>
        <c:delete val="1"/>
        <c:axPos val="b"/>
        <c:numFmt formatCode="ge" sourceLinked="1"/>
        <c:majorTickMark val="none"/>
        <c:minorTickMark val="none"/>
        <c:tickLblPos val="none"/>
        <c:crossAx val="105627824"/>
        <c:crosses val="autoZero"/>
        <c:auto val="1"/>
        <c:lblOffset val="100"/>
        <c:baseTimeUnit val="years"/>
      </c:dateAx>
      <c:valAx>
        <c:axId val="10562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2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154.94</c:v>
                </c:pt>
                <c:pt idx="1">
                  <c:v>139.07</c:v>
                </c:pt>
                <c:pt idx="2">
                  <c:v>140.97999999999999</c:v>
                </c:pt>
                <c:pt idx="3">
                  <c:v>153.6</c:v>
                </c:pt>
                <c:pt idx="4">
                  <c:v>154.36000000000001</c:v>
                </c:pt>
              </c:numCache>
            </c:numRef>
          </c:val>
        </c:ser>
        <c:dLbls>
          <c:showLegendKey val="0"/>
          <c:showVal val="0"/>
          <c:showCatName val="0"/>
          <c:showSerName val="0"/>
          <c:showPercent val="0"/>
          <c:showBubbleSize val="0"/>
        </c:dLbls>
        <c:gapWidth val="150"/>
        <c:axId val="105629000"/>
        <c:axId val="1468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299.85000000000002</c:v>
                </c:pt>
                <c:pt idx="1">
                  <c:v>354.34</c:v>
                </c:pt>
                <c:pt idx="2">
                  <c:v>359.11</c:v>
                </c:pt>
                <c:pt idx="3">
                  <c:v>360.94</c:v>
                </c:pt>
                <c:pt idx="4">
                  <c:v>326.38</c:v>
                </c:pt>
              </c:numCache>
            </c:numRef>
          </c:val>
          <c:smooth val="0"/>
        </c:ser>
        <c:dLbls>
          <c:showLegendKey val="0"/>
          <c:showVal val="0"/>
          <c:showCatName val="0"/>
          <c:showSerName val="0"/>
          <c:showPercent val="0"/>
          <c:showBubbleSize val="0"/>
        </c:dLbls>
        <c:marker val="1"/>
        <c:smooth val="0"/>
        <c:axId val="105629000"/>
        <c:axId val="146826784"/>
      </c:lineChart>
      <c:dateAx>
        <c:axId val="105629000"/>
        <c:scaling>
          <c:orientation val="minMax"/>
        </c:scaling>
        <c:delete val="1"/>
        <c:axPos val="b"/>
        <c:numFmt formatCode="ge" sourceLinked="1"/>
        <c:majorTickMark val="none"/>
        <c:minorTickMark val="none"/>
        <c:tickLblPos val="none"/>
        <c:crossAx val="146826784"/>
        <c:crosses val="autoZero"/>
        <c:auto val="1"/>
        <c:lblOffset val="100"/>
        <c:baseTimeUnit val="years"/>
      </c:dateAx>
      <c:valAx>
        <c:axId val="1468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2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【102.45】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【44.53】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【299.05】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【911.88】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【56.21】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【64.84】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【33.71】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【5.85】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中之条町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簡易水道事業</v>
      </c>
      <c r="S8" s="72"/>
      <c r="T8" s="72"/>
      <c r="U8" s="72"/>
      <c r="V8" s="72"/>
      <c r="W8" s="72"/>
      <c r="X8" s="72"/>
      <c r="Y8" s="73"/>
      <c r="Z8" s="71" t="str">
        <f>データ!L6</f>
        <v>C3</v>
      </c>
      <c r="AA8" s="72"/>
      <c r="AB8" s="72"/>
      <c r="AC8" s="72"/>
      <c r="AD8" s="72"/>
      <c r="AE8" s="72"/>
      <c r="AF8" s="72"/>
      <c r="AG8" s="73"/>
      <c r="AH8" s="3"/>
      <c r="AI8" s="74">
        <f>データ!Q6</f>
        <v>17412</v>
      </c>
      <c r="AJ8" s="75"/>
      <c r="AK8" s="75"/>
      <c r="AL8" s="75"/>
      <c r="AM8" s="75"/>
      <c r="AN8" s="75"/>
      <c r="AO8" s="75"/>
      <c r="AP8" s="76"/>
      <c r="AQ8" s="57">
        <f>データ!R6</f>
        <v>439.28</v>
      </c>
      <c r="AR8" s="57"/>
      <c r="AS8" s="57"/>
      <c r="AT8" s="57"/>
      <c r="AU8" s="57"/>
      <c r="AV8" s="57"/>
      <c r="AW8" s="57"/>
      <c r="AX8" s="57"/>
      <c r="AY8" s="57">
        <f>データ!S6</f>
        <v>39.64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74.760000000000005</v>
      </c>
      <c r="K10" s="57"/>
      <c r="L10" s="57"/>
      <c r="M10" s="57"/>
      <c r="N10" s="57"/>
      <c r="O10" s="57"/>
      <c r="P10" s="57"/>
      <c r="Q10" s="57"/>
      <c r="R10" s="57">
        <f>データ!O6</f>
        <v>18.97</v>
      </c>
      <c r="S10" s="57"/>
      <c r="T10" s="57"/>
      <c r="U10" s="57"/>
      <c r="V10" s="57"/>
      <c r="W10" s="57"/>
      <c r="X10" s="57"/>
      <c r="Y10" s="57"/>
      <c r="Z10" s="65">
        <f>データ!P6</f>
        <v>3018</v>
      </c>
      <c r="AA10" s="65"/>
      <c r="AB10" s="65"/>
      <c r="AC10" s="65"/>
      <c r="AD10" s="65"/>
      <c r="AE10" s="65"/>
      <c r="AF10" s="65"/>
      <c r="AG10" s="65"/>
      <c r="AH10" s="2"/>
      <c r="AI10" s="65">
        <f>データ!T6</f>
        <v>3284</v>
      </c>
      <c r="AJ10" s="65"/>
      <c r="AK10" s="65"/>
      <c r="AL10" s="65"/>
      <c r="AM10" s="65"/>
      <c r="AN10" s="65"/>
      <c r="AO10" s="65"/>
      <c r="AP10" s="65"/>
      <c r="AQ10" s="57">
        <f>データ!U6</f>
        <v>13.9</v>
      </c>
      <c r="AR10" s="57"/>
      <c r="AS10" s="57"/>
      <c r="AT10" s="57"/>
      <c r="AU10" s="57"/>
      <c r="AV10" s="57"/>
      <c r="AW10" s="57"/>
      <c r="AX10" s="57"/>
      <c r="AY10" s="57">
        <f>データ!V6</f>
        <v>236.26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104213</v>
      </c>
      <c r="D6" s="31">
        <f t="shared" si="3"/>
        <v>46</v>
      </c>
      <c r="E6" s="31">
        <f t="shared" si="3"/>
        <v>1</v>
      </c>
      <c r="F6" s="31">
        <f t="shared" si="3"/>
        <v>0</v>
      </c>
      <c r="G6" s="31">
        <f t="shared" si="3"/>
        <v>5</v>
      </c>
      <c r="H6" s="31" t="str">
        <f t="shared" si="3"/>
        <v>群馬県　中之条町</v>
      </c>
      <c r="I6" s="31" t="str">
        <f t="shared" si="3"/>
        <v>法適用</v>
      </c>
      <c r="J6" s="31" t="str">
        <f t="shared" si="3"/>
        <v>水道事業</v>
      </c>
      <c r="K6" s="31" t="str">
        <f t="shared" si="3"/>
        <v>簡易水道事業</v>
      </c>
      <c r="L6" s="31" t="str">
        <f t="shared" si="3"/>
        <v>C3</v>
      </c>
      <c r="M6" s="32" t="str">
        <f t="shared" si="3"/>
        <v>-</v>
      </c>
      <c r="N6" s="32">
        <f t="shared" si="3"/>
        <v>74.760000000000005</v>
      </c>
      <c r="O6" s="32">
        <f t="shared" si="3"/>
        <v>18.97</v>
      </c>
      <c r="P6" s="32">
        <f t="shared" si="3"/>
        <v>3018</v>
      </c>
      <c r="Q6" s="32">
        <f t="shared" si="3"/>
        <v>17412</v>
      </c>
      <c r="R6" s="32">
        <f t="shared" si="3"/>
        <v>439.28</v>
      </c>
      <c r="S6" s="32">
        <f t="shared" si="3"/>
        <v>39.64</v>
      </c>
      <c r="T6" s="32">
        <f t="shared" si="3"/>
        <v>3284</v>
      </c>
      <c r="U6" s="32">
        <f t="shared" si="3"/>
        <v>13.9</v>
      </c>
      <c r="V6" s="32">
        <f t="shared" si="3"/>
        <v>236.26</v>
      </c>
      <c r="W6" s="33">
        <f>IF(W7="",NA(),W7)</f>
        <v>118.78</v>
      </c>
      <c r="X6" s="33">
        <f t="shared" ref="X6:AF6" si="4">IF(X7="",NA(),X7)</f>
        <v>130.22999999999999</v>
      </c>
      <c r="Y6" s="33">
        <f t="shared" si="4"/>
        <v>126.58</v>
      </c>
      <c r="Z6" s="33">
        <f t="shared" si="4"/>
        <v>115.73</v>
      </c>
      <c r="AA6" s="33">
        <f t="shared" si="4"/>
        <v>113.97</v>
      </c>
      <c r="AB6" s="33">
        <f t="shared" si="4"/>
        <v>109.25</v>
      </c>
      <c r="AC6" s="33">
        <f t="shared" si="4"/>
        <v>106.07</v>
      </c>
      <c r="AD6" s="33">
        <f t="shared" si="4"/>
        <v>108.9</v>
      </c>
      <c r="AE6" s="33">
        <f t="shared" si="4"/>
        <v>97.04</v>
      </c>
      <c r="AF6" s="33">
        <f t="shared" si="4"/>
        <v>103.86</v>
      </c>
      <c r="AG6" s="32" t="str">
        <f>IF(AG7="","",IF(AG7="-","【-】","【"&amp;SUBSTITUTE(TEXT(AG7,"#,##0.00"),"-","△")&amp;"】"))</f>
        <v>【102.45】</v>
      </c>
      <c r="AH6" s="32">
        <f>IF(AH7="",NA(),AH7)</f>
        <v>0</v>
      </c>
      <c r="AI6" s="32">
        <f t="shared" ref="AI6:AQ6" si="5">IF(AI7="",NA(),AI7)</f>
        <v>0</v>
      </c>
      <c r="AJ6" s="32">
        <f t="shared" si="5"/>
        <v>0</v>
      </c>
      <c r="AK6" s="32">
        <f t="shared" si="5"/>
        <v>0</v>
      </c>
      <c r="AL6" s="32">
        <f t="shared" si="5"/>
        <v>0</v>
      </c>
      <c r="AM6" s="33">
        <f t="shared" si="5"/>
        <v>36.549999999999997</v>
      </c>
      <c r="AN6" s="33">
        <f t="shared" si="5"/>
        <v>35.659999999999997</v>
      </c>
      <c r="AO6" s="33">
        <f t="shared" si="5"/>
        <v>34.049999999999997</v>
      </c>
      <c r="AP6" s="33">
        <f t="shared" si="5"/>
        <v>103.06</v>
      </c>
      <c r="AQ6" s="33">
        <f t="shared" si="5"/>
        <v>42.39</v>
      </c>
      <c r="AR6" s="32" t="str">
        <f>IF(AR7="","",IF(AR7="-","【-】","【"&amp;SUBSTITUTE(TEXT(AR7,"#,##0.00"),"-","△")&amp;"】"))</f>
        <v>【44.53】</v>
      </c>
      <c r="AS6" s="33">
        <f>IF(AS7="",NA(),AS7)</f>
        <v>8140.79</v>
      </c>
      <c r="AT6" s="33">
        <f t="shared" ref="AT6:BB6" si="6">IF(AT7="",NA(),AT7)</f>
        <v>4356.3</v>
      </c>
      <c r="AU6" s="33">
        <f t="shared" si="6"/>
        <v>4733.5200000000004</v>
      </c>
      <c r="AV6" s="33">
        <f t="shared" si="6"/>
        <v>3839.68</v>
      </c>
      <c r="AW6" s="33">
        <f t="shared" si="6"/>
        <v>1164.77</v>
      </c>
      <c r="AX6" s="33">
        <f t="shared" si="6"/>
        <v>1780.7</v>
      </c>
      <c r="AY6" s="33">
        <f t="shared" si="6"/>
        <v>1529.6</v>
      </c>
      <c r="AZ6" s="33">
        <f t="shared" si="6"/>
        <v>1025.1400000000001</v>
      </c>
      <c r="BA6" s="33">
        <f t="shared" si="6"/>
        <v>1435.5</v>
      </c>
      <c r="BB6" s="33">
        <f t="shared" si="6"/>
        <v>432.1</v>
      </c>
      <c r="BC6" s="32" t="str">
        <f>IF(BC7="","",IF(BC7="-","【-】","【"&amp;SUBSTITUTE(TEXT(BC7,"#,##0.00"),"-","△")&amp;"】"))</f>
        <v>【299.05】</v>
      </c>
      <c r="BD6" s="33">
        <f>IF(BD7="",NA(),BD7)</f>
        <v>479.6</v>
      </c>
      <c r="BE6" s="33">
        <f t="shared" ref="BE6:BM6" si="7">IF(BE7="",NA(),BE7)</f>
        <v>493.23</v>
      </c>
      <c r="BF6" s="33">
        <f t="shared" si="7"/>
        <v>442.83</v>
      </c>
      <c r="BG6" s="33">
        <f t="shared" si="7"/>
        <v>411.21</v>
      </c>
      <c r="BH6" s="33">
        <f t="shared" si="7"/>
        <v>392.89</v>
      </c>
      <c r="BI6" s="33">
        <f t="shared" si="7"/>
        <v>757.1</v>
      </c>
      <c r="BJ6" s="33">
        <f t="shared" si="7"/>
        <v>783.24</v>
      </c>
      <c r="BK6" s="33">
        <f t="shared" si="7"/>
        <v>801.34</v>
      </c>
      <c r="BL6" s="33">
        <f t="shared" si="7"/>
        <v>1025.47</v>
      </c>
      <c r="BM6" s="33">
        <f t="shared" si="7"/>
        <v>952.88</v>
      </c>
      <c r="BN6" s="32" t="str">
        <f>IF(BN7="","",IF(BN7="-","【-】","【"&amp;SUBSTITUTE(TEXT(BN7,"#,##0.00"),"-","△")&amp;"】"))</f>
        <v>【911.88】</v>
      </c>
      <c r="BO6" s="33">
        <f>IF(BO7="",NA(),BO7)</f>
        <v>104.83</v>
      </c>
      <c r="BP6" s="33">
        <f t="shared" ref="BP6:BX6" si="8">IF(BP7="",NA(),BP7)</f>
        <v>116.81</v>
      </c>
      <c r="BQ6" s="33">
        <f t="shared" si="8"/>
        <v>115.56</v>
      </c>
      <c r="BR6" s="33">
        <f t="shared" si="8"/>
        <v>106.14</v>
      </c>
      <c r="BS6" s="33">
        <f t="shared" si="8"/>
        <v>105.94</v>
      </c>
      <c r="BT6" s="33">
        <f t="shared" si="8"/>
        <v>65.760000000000005</v>
      </c>
      <c r="BU6" s="33">
        <f t="shared" si="8"/>
        <v>58.96</v>
      </c>
      <c r="BV6" s="33">
        <f t="shared" si="8"/>
        <v>58.34</v>
      </c>
      <c r="BW6" s="33">
        <f t="shared" si="8"/>
        <v>57.29</v>
      </c>
      <c r="BX6" s="33">
        <f t="shared" si="8"/>
        <v>62.32</v>
      </c>
      <c r="BY6" s="32" t="str">
        <f>IF(BY7="","",IF(BY7="-","【-】","【"&amp;SUBSTITUTE(TEXT(BY7,"#,##0.00"),"-","△")&amp;"】"))</f>
        <v>【64.84】</v>
      </c>
      <c r="BZ6" s="33">
        <f>IF(BZ7="",NA(),BZ7)</f>
        <v>154.94</v>
      </c>
      <c r="CA6" s="33">
        <f t="shared" ref="CA6:CI6" si="9">IF(CA7="",NA(),CA7)</f>
        <v>139.07</v>
      </c>
      <c r="CB6" s="33">
        <f t="shared" si="9"/>
        <v>140.97999999999999</v>
      </c>
      <c r="CC6" s="33">
        <f t="shared" si="9"/>
        <v>153.6</v>
      </c>
      <c r="CD6" s="33">
        <f t="shared" si="9"/>
        <v>154.36000000000001</v>
      </c>
      <c r="CE6" s="33">
        <f t="shared" si="9"/>
        <v>299.85000000000002</v>
      </c>
      <c r="CF6" s="33">
        <f t="shared" si="9"/>
        <v>354.34</v>
      </c>
      <c r="CG6" s="33">
        <f t="shared" si="9"/>
        <v>359.11</v>
      </c>
      <c r="CH6" s="33">
        <f t="shared" si="9"/>
        <v>360.94</v>
      </c>
      <c r="CI6" s="33">
        <f t="shared" si="9"/>
        <v>326.38</v>
      </c>
      <c r="CJ6" s="32" t="str">
        <f>IF(CJ7="","",IF(CJ7="-","【-】","【"&amp;SUBSTITUTE(TEXT(CJ7,"#,##0.00"),"-","△")&amp;"】"))</f>
        <v>【295.00】</v>
      </c>
      <c r="CK6" s="33">
        <f>IF(CK7="",NA(),CK7)</f>
        <v>62.03</v>
      </c>
      <c r="CL6" s="33">
        <f t="shared" ref="CL6:CT6" si="10">IF(CL7="",NA(),CL7)</f>
        <v>47.51</v>
      </c>
      <c r="CM6" s="33">
        <f t="shared" si="10"/>
        <v>49.68</v>
      </c>
      <c r="CN6" s="33">
        <f t="shared" si="10"/>
        <v>50.15</v>
      </c>
      <c r="CO6" s="33">
        <f t="shared" si="10"/>
        <v>49.49</v>
      </c>
      <c r="CP6" s="33">
        <f t="shared" si="10"/>
        <v>55.65</v>
      </c>
      <c r="CQ6" s="33">
        <f t="shared" si="10"/>
        <v>51.06</v>
      </c>
      <c r="CR6" s="33">
        <f t="shared" si="10"/>
        <v>50.96</v>
      </c>
      <c r="CS6" s="33">
        <f t="shared" si="10"/>
        <v>50.84</v>
      </c>
      <c r="CT6" s="33">
        <f t="shared" si="10"/>
        <v>52.25</v>
      </c>
      <c r="CU6" s="32" t="str">
        <f>IF(CU7="","",IF(CU7="-","【-】","【"&amp;SUBSTITUTE(TEXT(CU7,"#,##0.00"),"-","△")&amp;"】"))</f>
        <v>【56.21】</v>
      </c>
      <c r="CV6" s="33">
        <f>IF(CV7="",NA(),CV7)</f>
        <v>66.930000000000007</v>
      </c>
      <c r="CW6" s="33">
        <f t="shared" ref="CW6:DE6" si="11">IF(CW7="",NA(),CW7)</f>
        <v>79.87</v>
      </c>
      <c r="CX6" s="33">
        <f t="shared" si="11"/>
        <v>79.72</v>
      </c>
      <c r="CY6" s="33">
        <f t="shared" si="11"/>
        <v>79.069999999999993</v>
      </c>
      <c r="CZ6" s="33">
        <f t="shared" si="11"/>
        <v>80.7</v>
      </c>
      <c r="DA6" s="33">
        <f t="shared" si="11"/>
        <v>84.01</v>
      </c>
      <c r="DB6" s="33">
        <f t="shared" si="11"/>
        <v>83.73</v>
      </c>
      <c r="DC6" s="33">
        <f t="shared" si="11"/>
        <v>84.13</v>
      </c>
      <c r="DD6" s="33">
        <f t="shared" si="11"/>
        <v>85.3</v>
      </c>
      <c r="DE6" s="33">
        <f t="shared" si="11"/>
        <v>86.34</v>
      </c>
      <c r="DF6" s="32" t="str">
        <f>IF(DF7="","",IF(DF7="-","【-】","【"&amp;SUBSTITUTE(TEXT(DF7,"#,##0.00"),"-","△")&amp;"】"))</f>
        <v>【83.92】</v>
      </c>
      <c r="DG6" s="33">
        <f>IF(DG7="",NA(),DG7)</f>
        <v>36.86</v>
      </c>
      <c r="DH6" s="33">
        <f t="shared" ref="DH6:DP6" si="12">IF(DH7="",NA(),DH7)</f>
        <v>37.18</v>
      </c>
      <c r="DI6" s="33">
        <f t="shared" si="12"/>
        <v>38.17</v>
      </c>
      <c r="DJ6" s="33">
        <f t="shared" si="12"/>
        <v>39.43</v>
      </c>
      <c r="DK6" s="33">
        <f t="shared" si="12"/>
        <v>57.36</v>
      </c>
      <c r="DL6" s="33">
        <f t="shared" si="12"/>
        <v>30.81</v>
      </c>
      <c r="DM6" s="33">
        <f t="shared" si="12"/>
        <v>33.24</v>
      </c>
      <c r="DN6" s="33">
        <f t="shared" si="12"/>
        <v>33.840000000000003</v>
      </c>
      <c r="DO6" s="33">
        <f t="shared" si="12"/>
        <v>34.67</v>
      </c>
      <c r="DP6" s="33">
        <f t="shared" si="12"/>
        <v>39.26</v>
      </c>
      <c r="DQ6" s="32" t="str">
        <f>IF(DQ7="","",IF(DQ7="-","【-】","【"&amp;SUBSTITUTE(TEXT(DQ7,"#,##0.00"),"-","△")&amp;"】"))</f>
        <v>【33.71】</v>
      </c>
      <c r="DR6" s="33">
        <f>IF(DR7="",NA(),DR7)</f>
        <v>2.95</v>
      </c>
      <c r="DS6" s="33">
        <f t="shared" ref="DS6:EA6" si="13">IF(DS7="",NA(),DS7)</f>
        <v>2.92</v>
      </c>
      <c r="DT6" s="33">
        <f t="shared" si="13"/>
        <v>2.92</v>
      </c>
      <c r="DU6" s="33">
        <f t="shared" si="13"/>
        <v>2.92</v>
      </c>
      <c r="DV6" s="33">
        <f t="shared" si="13"/>
        <v>2.35</v>
      </c>
      <c r="DW6" s="33">
        <f t="shared" si="13"/>
        <v>9.6999999999999993</v>
      </c>
      <c r="DX6" s="33">
        <f t="shared" si="13"/>
        <v>8.98</v>
      </c>
      <c r="DY6" s="33">
        <f t="shared" si="13"/>
        <v>8.31</v>
      </c>
      <c r="DZ6" s="33">
        <f t="shared" si="13"/>
        <v>8.4700000000000006</v>
      </c>
      <c r="EA6" s="33">
        <f t="shared" si="13"/>
        <v>9.1</v>
      </c>
      <c r="EB6" s="32" t="str">
        <f>IF(EB7="","",IF(EB7="-","【-】","【"&amp;SUBSTITUTE(TEXT(EB7,"#,##0.00"),"-","△")&amp;"】"))</f>
        <v>【5.85】</v>
      </c>
      <c r="EC6" s="33">
        <f>IF(EC7="",NA(),EC7)</f>
        <v>0.09</v>
      </c>
      <c r="ED6" s="33">
        <f t="shared" ref="ED6:EL6" si="14">IF(ED7="",NA(),ED7)</f>
        <v>1.22</v>
      </c>
      <c r="EE6" s="33">
        <f t="shared" si="14"/>
        <v>0.32</v>
      </c>
      <c r="EF6" s="33">
        <f t="shared" si="14"/>
        <v>0.81</v>
      </c>
      <c r="EG6" s="33">
        <f t="shared" si="14"/>
        <v>3.39</v>
      </c>
      <c r="EH6" s="33">
        <f t="shared" si="14"/>
        <v>0.35</v>
      </c>
      <c r="EI6" s="33">
        <f t="shared" si="14"/>
        <v>0.5</v>
      </c>
      <c r="EJ6" s="33">
        <f t="shared" si="14"/>
        <v>1.24</v>
      </c>
      <c r="EK6" s="33">
        <f t="shared" si="14"/>
        <v>0.45</v>
      </c>
      <c r="EL6" s="33">
        <f t="shared" si="14"/>
        <v>0.53</v>
      </c>
      <c r="EM6" s="32" t="str">
        <f>IF(EM7="","",IF(EM7="-","【-】","【"&amp;SUBSTITUTE(TEXT(EM7,"#,##0.00"),"-","△")&amp;"】"))</f>
        <v>【1.05】</v>
      </c>
    </row>
    <row r="7" spans="1:143" s="34" customFormat="1">
      <c r="A7" s="26"/>
      <c r="B7" s="35">
        <v>2014</v>
      </c>
      <c r="C7" s="35">
        <v>104213</v>
      </c>
      <c r="D7" s="35">
        <v>46</v>
      </c>
      <c r="E7" s="35">
        <v>1</v>
      </c>
      <c r="F7" s="35">
        <v>0</v>
      </c>
      <c r="G7" s="35">
        <v>5</v>
      </c>
      <c r="H7" s="35" t="s">
        <v>93</v>
      </c>
      <c r="I7" s="35" t="s">
        <v>94</v>
      </c>
      <c r="J7" s="35" t="s">
        <v>95</v>
      </c>
      <c r="K7" s="35" t="s">
        <v>96</v>
      </c>
      <c r="L7" s="35" t="s">
        <v>97</v>
      </c>
      <c r="M7" s="36" t="s">
        <v>98</v>
      </c>
      <c r="N7" s="36">
        <v>74.760000000000005</v>
      </c>
      <c r="O7" s="36">
        <v>18.97</v>
      </c>
      <c r="P7" s="36">
        <v>3018</v>
      </c>
      <c r="Q7" s="36">
        <v>17412</v>
      </c>
      <c r="R7" s="36">
        <v>439.28</v>
      </c>
      <c r="S7" s="36">
        <v>39.64</v>
      </c>
      <c r="T7" s="36">
        <v>3284</v>
      </c>
      <c r="U7" s="36">
        <v>13.9</v>
      </c>
      <c r="V7" s="36">
        <v>236.26</v>
      </c>
      <c r="W7" s="36">
        <v>118.78</v>
      </c>
      <c r="X7" s="36">
        <v>130.22999999999999</v>
      </c>
      <c r="Y7" s="36">
        <v>126.58</v>
      </c>
      <c r="Z7" s="36">
        <v>115.73</v>
      </c>
      <c r="AA7" s="36">
        <v>113.97</v>
      </c>
      <c r="AB7" s="36">
        <v>109.25</v>
      </c>
      <c r="AC7" s="36">
        <v>106.07</v>
      </c>
      <c r="AD7" s="36">
        <v>108.9</v>
      </c>
      <c r="AE7" s="36">
        <v>97.04</v>
      </c>
      <c r="AF7" s="36">
        <v>103.86</v>
      </c>
      <c r="AG7" s="36">
        <v>102.45</v>
      </c>
      <c r="AH7" s="36">
        <v>0</v>
      </c>
      <c r="AI7" s="36">
        <v>0</v>
      </c>
      <c r="AJ7" s="36">
        <v>0</v>
      </c>
      <c r="AK7" s="36">
        <v>0</v>
      </c>
      <c r="AL7" s="36">
        <v>0</v>
      </c>
      <c r="AM7" s="36">
        <v>36.549999999999997</v>
      </c>
      <c r="AN7" s="36">
        <v>35.659999999999997</v>
      </c>
      <c r="AO7" s="36">
        <v>34.049999999999997</v>
      </c>
      <c r="AP7" s="36">
        <v>103.06</v>
      </c>
      <c r="AQ7" s="36">
        <v>42.39</v>
      </c>
      <c r="AR7" s="36">
        <v>44.53</v>
      </c>
      <c r="AS7" s="36">
        <v>8140.79</v>
      </c>
      <c r="AT7" s="36">
        <v>4356.3</v>
      </c>
      <c r="AU7" s="36">
        <v>4733.5200000000004</v>
      </c>
      <c r="AV7" s="36">
        <v>3839.68</v>
      </c>
      <c r="AW7" s="36">
        <v>1164.77</v>
      </c>
      <c r="AX7" s="36">
        <v>1780.7</v>
      </c>
      <c r="AY7" s="36">
        <v>1529.6</v>
      </c>
      <c r="AZ7" s="36">
        <v>1025.1400000000001</v>
      </c>
      <c r="BA7" s="36">
        <v>1435.5</v>
      </c>
      <c r="BB7" s="36">
        <v>432.1</v>
      </c>
      <c r="BC7" s="36">
        <v>299.05</v>
      </c>
      <c r="BD7" s="36">
        <v>479.6</v>
      </c>
      <c r="BE7" s="36">
        <v>493.23</v>
      </c>
      <c r="BF7" s="36">
        <v>442.83</v>
      </c>
      <c r="BG7" s="36">
        <v>411.21</v>
      </c>
      <c r="BH7" s="36">
        <v>392.89</v>
      </c>
      <c r="BI7" s="36">
        <v>757.1</v>
      </c>
      <c r="BJ7" s="36">
        <v>783.24</v>
      </c>
      <c r="BK7" s="36">
        <v>801.34</v>
      </c>
      <c r="BL7" s="36">
        <v>1025.47</v>
      </c>
      <c r="BM7" s="36">
        <v>952.88</v>
      </c>
      <c r="BN7" s="36">
        <v>911.88</v>
      </c>
      <c r="BO7" s="36">
        <v>104.83</v>
      </c>
      <c r="BP7" s="36">
        <v>116.81</v>
      </c>
      <c r="BQ7" s="36">
        <v>115.56</v>
      </c>
      <c r="BR7" s="36">
        <v>106.14</v>
      </c>
      <c r="BS7" s="36">
        <v>105.94</v>
      </c>
      <c r="BT7" s="36">
        <v>65.760000000000005</v>
      </c>
      <c r="BU7" s="36">
        <v>58.96</v>
      </c>
      <c r="BV7" s="36">
        <v>58.34</v>
      </c>
      <c r="BW7" s="36">
        <v>57.29</v>
      </c>
      <c r="BX7" s="36">
        <v>62.32</v>
      </c>
      <c r="BY7" s="36">
        <v>64.84</v>
      </c>
      <c r="BZ7" s="36">
        <v>154.94</v>
      </c>
      <c r="CA7" s="36">
        <v>139.07</v>
      </c>
      <c r="CB7" s="36">
        <v>140.97999999999999</v>
      </c>
      <c r="CC7" s="36">
        <v>153.6</v>
      </c>
      <c r="CD7" s="36">
        <v>154.36000000000001</v>
      </c>
      <c r="CE7" s="36">
        <v>299.85000000000002</v>
      </c>
      <c r="CF7" s="36">
        <v>354.34</v>
      </c>
      <c r="CG7" s="36">
        <v>359.11</v>
      </c>
      <c r="CH7" s="36">
        <v>360.94</v>
      </c>
      <c r="CI7" s="36">
        <v>326.38</v>
      </c>
      <c r="CJ7" s="36">
        <v>295</v>
      </c>
      <c r="CK7" s="36">
        <v>62.03</v>
      </c>
      <c r="CL7" s="36">
        <v>47.51</v>
      </c>
      <c r="CM7" s="36">
        <v>49.68</v>
      </c>
      <c r="CN7" s="36">
        <v>50.15</v>
      </c>
      <c r="CO7" s="36">
        <v>49.49</v>
      </c>
      <c r="CP7" s="36">
        <v>55.65</v>
      </c>
      <c r="CQ7" s="36">
        <v>51.06</v>
      </c>
      <c r="CR7" s="36">
        <v>50.96</v>
      </c>
      <c r="CS7" s="36">
        <v>50.84</v>
      </c>
      <c r="CT7" s="36">
        <v>52.25</v>
      </c>
      <c r="CU7" s="36">
        <v>56.21</v>
      </c>
      <c r="CV7" s="36">
        <v>66.930000000000007</v>
      </c>
      <c r="CW7" s="36">
        <v>79.87</v>
      </c>
      <c r="CX7" s="36">
        <v>79.72</v>
      </c>
      <c r="CY7" s="36">
        <v>79.069999999999993</v>
      </c>
      <c r="CZ7" s="36">
        <v>80.7</v>
      </c>
      <c r="DA7" s="36">
        <v>84.01</v>
      </c>
      <c r="DB7" s="36">
        <v>83.73</v>
      </c>
      <c r="DC7" s="36">
        <v>84.13</v>
      </c>
      <c r="DD7" s="36">
        <v>85.3</v>
      </c>
      <c r="DE7" s="36">
        <v>86.34</v>
      </c>
      <c r="DF7" s="36">
        <v>83.92</v>
      </c>
      <c r="DG7" s="36">
        <v>36.86</v>
      </c>
      <c r="DH7" s="36">
        <v>37.18</v>
      </c>
      <c r="DI7" s="36">
        <v>38.17</v>
      </c>
      <c r="DJ7" s="36">
        <v>39.43</v>
      </c>
      <c r="DK7" s="36">
        <v>57.36</v>
      </c>
      <c r="DL7" s="36">
        <v>30.81</v>
      </c>
      <c r="DM7" s="36">
        <v>33.24</v>
      </c>
      <c r="DN7" s="36">
        <v>33.840000000000003</v>
      </c>
      <c r="DO7" s="36">
        <v>34.67</v>
      </c>
      <c r="DP7" s="36">
        <v>39.26</v>
      </c>
      <c r="DQ7" s="36">
        <v>33.71</v>
      </c>
      <c r="DR7" s="36">
        <v>2.95</v>
      </c>
      <c r="DS7" s="36">
        <v>2.92</v>
      </c>
      <c r="DT7" s="36">
        <v>2.92</v>
      </c>
      <c r="DU7" s="36">
        <v>2.92</v>
      </c>
      <c r="DV7" s="36">
        <v>2.35</v>
      </c>
      <c r="DW7" s="36">
        <v>9.6999999999999993</v>
      </c>
      <c r="DX7" s="36">
        <v>8.98</v>
      </c>
      <c r="DY7" s="36">
        <v>8.31</v>
      </c>
      <c r="DZ7" s="36">
        <v>8.4700000000000006</v>
      </c>
      <c r="EA7" s="36">
        <v>9.1</v>
      </c>
      <c r="EB7" s="36">
        <v>5.85</v>
      </c>
      <c r="EC7" s="36">
        <v>0.09</v>
      </c>
      <c r="ED7" s="36">
        <v>1.22</v>
      </c>
      <c r="EE7" s="36">
        <v>0.32</v>
      </c>
      <c r="EF7" s="36">
        <v>0.81</v>
      </c>
      <c r="EG7" s="36">
        <v>3.39</v>
      </c>
      <c r="EH7" s="36">
        <v>0.35</v>
      </c>
      <c r="EI7" s="36">
        <v>0.5</v>
      </c>
      <c r="EJ7" s="36">
        <v>1.24</v>
      </c>
      <c r="EK7" s="36">
        <v>0.45</v>
      </c>
      <c r="EL7" s="36">
        <v>0.53</v>
      </c>
      <c r="EM7" s="36">
        <v>1.05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Ｈ27年度</cp:lastModifiedBy>
  <dcterms:created xsi:type="dcterms:W3CDTF">2016-02-03T07:16:44Z</dcterms:created>
  <dcterms:modified xsi:type="dcterms:W3CDTF">2016-02-24T05:50:49Z</dcterms:modified>
  <cp:category/>
</cp:coreProperties>
</file>