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1 長野原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<sst xmlns="http://schemas.openxmlformats.org/spreadsheetml/2006/main" count="217" uniqueCount="107">
  <si>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</si>
  <si>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</si>
  <si>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</si>
  <si>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</si>
  <si>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</si>
  <si>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</si>
  <si>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</si>
  <si>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</si>
  <si>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</si>
  <si>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</si>
  <si>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</si>
  <si>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</si>
  <si>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</si>
  <si>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</si>
  <si>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</si>
  <si>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</si>
  <si>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</si>
  <si>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</si>
  <si>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</si>
  <si>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</si>
  <si>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</si>
  <si>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</si>
  <si>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</si>
  <si>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</si>
  <si>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</si>
  <si>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</si>
  <si>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</si>
  <si>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</si>
  <si>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</si>
  <si>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</si>
  <si>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</si>
  <si>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</si>
  <si>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</si>
  <si>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</si>
  <si>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</si>
  <si>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</si>
  <si>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</si>
  <si>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</si>
  <si>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</si>
  <si>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</si>
  <si>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</si>
  <si>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</si>
  <si>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</si>
  <si>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</si>
  <si>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</si>
  <si>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</si>
  <si>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</si>
  <si>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</si>
  <si>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</si>
  <si>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</si>
  <si>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</si>
  <si>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</si>
  <si>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</si>
  <si>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</si>
  <si>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</si>
  <si>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</si>
  <si>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</si>
  <si>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</si>
  <si>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</si>
  <si>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</si>
  <si>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</si>
  <si>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</si>
  <si>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</si>
  <si>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</si>
  <si>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</si>
  <si>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</si>
  <si>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</si>
  <si>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</si>
  <si>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</si>
  <si>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</si>
  <si>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</si>
  <si>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</si>
  <si>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</si>
  <si>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</si>
  <si>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</si>
  <si>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</si>
  <si>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</si>
  <si>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</si>
  <si>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</si>
  <si>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</si>
  <si>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</si>
  <si>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</si>
  <si>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</si>
  <si>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</si>
  <si>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</si>
  <si>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</si>
  <si>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</si>
  <si>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</si>
  <si>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</si>
  <si>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</si>
  <si>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</si>
  <si>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</si>
  <si>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</si>
  <si>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</si>
  <si>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</si>
  <si>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</si>
  <si>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</si>
  <si>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</si>
  <si>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</si>
  <si>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</si>
  <si>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</si>
  <si>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</si>
  <si>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</si>
  <si>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</si>
  <si>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浅間上水道事業の経営の健全性については、②累積欠損金がなく、④企業債残高もありません。ただし平成26年度経常収支比率は94.19％で100％を切っていますが、これは人事異動により職員給与費が大幅に増加したためです。③流動比率の平成26年度の大幅な低下の理由については、新会計制度移行により流動負債が増加したためです。しかしながら非常に健全性の高い水道事業と言えます。効率性については、給水区域内は全て別荘地のため、⑦施設利用率や⑧有収率が、類似団体と比較して低く効率性はあまり良くありません。⑥給水原価については、修繕費や動力費（ポンプ電気料）が増加傾向のため、年々上昇しており、それに伴い⑤料金回収率も低下傾向になっています。水道料金については、日本一高い水道料金となっていますが、上記の理由により、水道を利用する時期がほぼ夏季に限定され、年間を通じての収益が見込めないので、この水道事業を維持するためには、やむを得ないと考えます。</t>
    <rPh sb="0" eb="2">
      <t>アサマ</t>
    </rPh>
    <rPh sb="2" eb="5">
      <t>ジョウスイドウ</t>
    </rPh>
    <rPh sb="5" eb="7">
      <t>ジギョウ</t>
    </rPh>
    <rPh sb="8" eb="10">
      <t>ケイエイ</t>
    </rPh>
    <rPh sb="11" eb="14">
      <t>ケンゼンセイ</t>
    </rPh>
    <rPh sb="21" eb="23">
      <t>ルイセキ</t>
    </rPh>
    <rPh sb="23" eb="25">
      <t>ケッソン</t>
    </rPh>
    <rPh sb="25" eb="26">
      <t>カネ</t>
    </rPh>
    <rPh sb="31" eb="33">
      <t>キギョウ</t>
    </rPh>
    <rPh sb="33" eb="34">
      <t>サイ</t>
    </rPh>
    <rPh sb="34" eb="36">
      <t>ザンダカ</t>
    </rPh>
    <rPh sb="46" eb="48">
      <t>ヘイセイ</t>
    </rPh>
    <rPh sb="50" eb="51">
      <t>ネン</t>
    </rPh>
    <rPh sb="51" eb="52">
      <t>ド</t>
    </rPh>
    <rPh sb="52" eb="54">
      <t>ケイジョウ</t>
    </rPh>
    <rPh sb="54" eb="56">
      <t>シュウシ</t>
    </rPh>
    <rPh sb="56" eb="58">
      <t>ヒリツ</t>
    </rPh>
    <rPh sb="71" eb="72">
      <t>キ</t>
    </rPh>
    <rPh sb="82" eb="84">
      <t>ジンジ</t>
    </rPh>
    <rPh sb="84" eb="86">
      <t>イドウ</t>
    </rPh>
    <rPh sb="89" eb="91">
      <t>ショクイン</t>
    </rPh>
    <rPh sb="91" eb="93">
      <t>キュウヨ</t>
    </rPh>
    <rPh sb="93" eb="94">
      <t>ヒ</t>
    </rPh>
    <rPh sb="95" eb="97">
      <t>オオハバ</t>
    </rPh>
    <rPh sb="98" eb="100">
      <t>ゾウカ</t>
    </rPh>
    <rPh sb="108" eb="110">
      <t>リュウドウ</t>
    </rPh>
    <rPh sb="110" eb="112">
      <t>ヒリツ</t>
    </rPh>
    <rPh sb="113" eb="115">
      <t>ヘイセイ</t>
    </rPh>
    <rPh sb="117" eb="118">
      <t>ネン</t>
    </rPh>
    <rPh sb="118" eb="119">
      <t>ド</t>
    </rPh>
    <rPh sb="120" eb="122">
      <t>オオハバ</t>
    </rPh>
    <rPh sb="123" eb="125">
      <t>テイカ</t>
    </rPh>
    <rPh sb="126" eb="128">
      <t>リユウ</t>
    </rPh>
    <rPh sb="134" eb="135">
      <t>シン</t>
    </rPh>
    <rPh sb="135" eb="137">
      <t>カイケイ</t>
    </rPh>
    <rPh sb="137" eb="139">
      <t>セイド</t>
    </rPh>
    <rPh sb="139" eb="141">
      <t>イコウ</t>
    </rPh>
    <rPh sb="144" eb="146">
      <t>リュウドウ</t>
    </rPh>
    <rPh sb="146" eb="148">
      <t>フサイ</t>
    </rPh>
    <rPh sb="149" eb="151">
      <t>ゾウカ</t>
    </rPh>
    <rPh sb="164" eb="166">
      <t>ヒジョウ</t>
    </rPh>
    <rPh sb="167" eb="169">
      <t>ケンゼン</t>
    </rPh>
    <rPh sb="169" eb="170">
      <t>セイ</t>
    </rPh>
    <rPh sb="171" eb="172">
      <t>タカ</t>
    </rPh>
    <rPh sb="173" eb="175">
      <t>スイドウ</t>
    </rPh>
    <rPh sb="175" eb="177">
      <t>ジギョウ</t>
    </rPh>
    <rPh sb="178" eb="179">
      <t>イ</t>
    </rPh>
    <rPh sb="183" eb="185">
      <t>コウリツ</t>
    </rPh>
    <rPh sb="185" eb="186">
      <t>セイ</t>
    </rPh>
    <rPh sb="192" eb="194">
      <t>キュウスイ</t>
    </rPh>
    <rPh sb="194" eb="196">
      <t>クイキ</t>
    </rPh>
    <rPh sb="196" eb="197">
      <t>ナイ</t>
    </rPh>
    <rPh sb="198" eb="199">
      <t>スベ</t>
    </rPh>
    <rPh sb="200" eb="203">
      <t>ベッソウチ</t>
    </rPh>
    <rPh sb="208" eb="210">
      <t>シセツ</t>
    </rPh>
    <rPh sb="210" eb="213">
      <t>リヨウリツ</t>
    </rPh>
    <rPh sb="215" eb="216">
      <t>ユウ</t>
    </rPh>
    <rPh sb="216" eb="217">
      <t>シュウ</t>
    </rPh>
    <rPh sb="217" eb="218">
      <t>リツ</t>
    </rPh>
    <rPh sb="220" eb="222">
      <t>ルイジ</t>
    </rPh>
    <rPh sb="222" eb="224">
      <t>ダンタイ</t>
    </rPh>
    <rPh sb="225" eb="227">
      <t>ヒカク</t>
    </rPh>
    <rPh sb="229" eb="230">
      <t>ヒク</t>
    </rPh>
    <rPh sb="231" eb="234">
      <t>コウリツセイ</t>
    </rPh>
    <rPh sb="238" eb="239">
      <t>ヨ</t>
    </rPh>
    <rPh sb="247" eb="249">
      <t>キュウスイ</t>
    </rPh>
    <rPh sb="249" eb="251">
      <t>ゲンカ</t>
    </rPh>
    <rPh sb="257" eb="260">
      <t>シュウゼンヒ</t>
    </rPh>
    <rPh sb="261" eb="263">
      <t>ドウリョク</t>
    </rPh>
    <rPh sb="263" eb="264">
      <t>ヒ</t>
    </rPh>
    <rPh sb="268" eb="270">
      <t>デンキ</t>
    </rPh>
    <rPh sb="270" eb="271">
      <t>リョウ</t>
    </rPh>
    <rPh sb="273" eb="275">
      <t>ゾウカ</t>
    </rPh>
    <rPh sb="275" eb="277">
      <t>ケイコウ</t>
    </rPh>
    <rPh sb="281" eb="283">
      <t>ネンネン</t>
    </rPh>
    <rPh sb="283" eb="285">
      <t>ジョウショウ</t>
    </rPh>
    <rPh sb="293" eb="294">
      <t>トモナ</t>
    </rPh>
    <rPh sb="296" eb="298">
      <t>リョウキン</t>
    </rPh>
    <rPh sb="298" eb="300">
      <t>カイシュウ</t>
    </rPh>
    <rPh sb="300" eb="301">
      <t>リツ</t>
    </rPh>
    <rPh sb="302" eb="304">
      <t>テイカ</t>
    </rPh>
    <rPh sb="304" eb="306">
      <t>ケイコウ</t>
    </rPh>
    <rPh sb="314" eb="316">
      <t>スイドウ</t>
    </rPh>
    <rPh sb="316" eb="318">
      <t>リョウキン</t>
    </rPh>
    <rPh sb="324" eb="327">
      <t>ニホンイチ</t>
    </rPh>
    <rPh sb="327" eb="328">
      <t>タカ</t>
    </rPh>
    <rPh sb="329" eb="331">
      <t>スイドウ</t>
    </rPh>
    <rPh sb="331" eb="333">
      <t>リョウキン</t>
    </rPh>
    <rPh sb="342" eb="344">
      <t>ジョウキ</t>
    </rPh>
    <rPh sb="345" eb="347">
      <t>リユウ</t>
    </rPh>
    <rPh sb="351" eb="353">
      <t>スイドウ</t>
    </rPh>
    <rPh sb="354" eb="356">
      <t>リヨウ</t>
    </rPh>
    <rPh sb="358" eb="360">
      <t>ジキ</t>
    </rPh>
    <rPh sb="363" eb="365">
      <t>カキ</t>
    </rPh>
    <rPh sb="366" eb="368">
      <t>ゲンテイ</t>
    </rPh>
    <rPh sb="371" eb="373">
      <t>ネンカン</t>
    </rPh>
    <rPh sb="374" eb="375">
      <t>ツウ</t>
    </rPh>
    <rPh sb="378" eb="380">
      <t>シュウエキ</t>
    </rPh>
    <rPh sb="381" eb="383">
      <t>ミコ</t>
    </rPh>
    <rPh sb="391" eb="393">
      <t>スイドウ</t>
    </rPh>
    <rPh sb="393" eb="395">
      <t>ジギョウ</t>
    </rPh>
    <rPh sb="396" eb="398">
      <t>イジ</t>
    </rPh>
    <rPh sb="408" eb="409">
      <t>エ</t>
    </rPh>
    <rPh sb="412" eb="413">
      <t>カンガ</t>
    </rPh>
    <phoneticPr fontId="4"/>
  </si>
  <si>
    <t>事業開始が昭和40年代であり、すべての管路が法定耐用年数を迎え、②管路経年化率は100％となってしまいました。管路の修繕や維持管理を適切に行っていたため、定期的な管路の更新は今まで実施していませんでしたが、今後は新水道ビジョン策定等に取り組み、アセットマネジメントの導入により定期的な管路の布設替えを実施したいと考えています。※①の有形固定資産減価償却率の平成26年度の著しい増加については、新会計制度移行に伴う、みなし償却の移行処理によるもの。</t>
    <rPh sb="0" eb="2">
      <t>ジギョウ</t>
    </rPh>
    <rPh sb="2" eb="4">
      <t>カイシ</t>
    </rPh>
    <rPh sb="5" eb="7">
      <t>ショウワ</t>
    </rPh>
    <rPh sb="9" eb="10">
      <t>ネン</t>
    </rPh>
    <rPh sb="10" eb="11">
      <t>ダイ</t>
    </rPh>
    <rPh sb="19" eb="21">
      <t>カンロ</t>
    </rPh>
    <rPh sb="22" eb="24">
      <t>ホウテイ</t>
    </rPh>
    <rPh sb="24" eb="26">
      <t>タイヨウ</t>
    </rPh>
    <rPh sb="26" eb="28">
      <t>ネンスウ</t>
    </rPh>
    <rPh sb="29" eb="30">
      <t>ムカ</t>
    </rPh>
    <rPh sb="33" eb="35">
      <t>カンロ</t>
    </rPh>
    <rPh sb="35" eb="38">
      <t>ケイネンカ</t>
    </rPh>
    <rPh sb="38" eb="39">
      <t>リツ</t>
    </rPh>
    <rPh sb="55" eb="57">
      <t>カンロ</t>
    </rPh>
    <rPh sb="58" eb="60">
      <t>シュウゼン</t>
    </rPh>
    <rPh sb="61" eb="63">
      <t>イジ</t>
    </rPh>
    <rPh sb="63" eb="65">
      <t>カンリ</t>
    </rPh>
    <rPh sb="66" eb="68">
      <t>テキセツ</t>
    </rPh>
    <rPh sb="69" eb="70">
      <t>オコナ</t>
    </rPh>
    <rPh sb="77" eb="80">
      <t>テイキテキ</t>
    </rPh>
    <rPh sb="81" eb="83">
      <t>カンロ</t>
    </rPh>
    <rPh sb="84" eb="86">
      <t>コウシン</t>
    </rPh>
    <rPh sb="87" eb="88">
      <t>イマ</t>
    </rPh>
    <rPh sb="90" eb="92">
      <t>ジッシ</t>
    </rPh>
    <rPh sb="103" eb="105">
      <t>コンゴ</t>
    </rPh>
    <rPh sb="106" eb="107">
      <t>シン</t>
    </rPh>
    <rPh sb="107" eb="109">
      <t>スイドウ</t>
    </rPh>
    <rPh sb="113" eb="115">
      <t>サクテイ</t>
    </rPh>
    <rPh sb="115" eb="116">
      <t>トウ</t>
    </rPh>
    <rPh sb="117" eb="118">
      <t>ト</t>
    </rPh>
    <rPh sb="119" eb="120">
      <t>ク</t>
    </rPh>
    <rPh sb="133" eb="135">
      <t>ドウニュウ</t>
    </rPh>
    <rPh sb="138" eb="141">
      <t>テイキテキ</t>
    </rPh>
    <rPh sb="142" eb="144">
      <t>カンロ</t>
    </rPh>
    <rPh sb="145" eb="147">
      <t>フセツ</t>
    </rPh>
    <rPh sb="147" eb="148">
      <t>ガ</t>
    </rPh>
    <rPh sb="150" eb="152">
      <t>ジッシ</t>
    </rPh>
    <rPh sb="156" eb="157">
      <t>カンガ</t>
    </rPh>
    <rPh sb="166" eb="168">
      <t>ユウケイ</t>
    </rPh>
    <rPh sb="168" eb="170">
      <t>コテイ</t>
    </rPh>
    <rPh sb="170" eb="172">
      <t>シサン</t>
    </rPh>
    <rPh sb="172" eb="174">
      <t>ゲンカ</t>
    </rPh>
    <rPh sb="174" eb="176">
      <t>ショウキャク</t>
    </rPh>
    <rPh sb="176" eb="177">
      <t>リツ</t>
    </rPh>
    <rPh sb="178" eb="180">
      <t>ヘイセイ</t>
    </rPh>
    <rPh sb="182" eb="183">
      <t>ネン</t>
    </rPh>
    <rPh sb="183" eb="184">
      <t>ド</t>
    </rPh>
    <rPh sb="185" eb="186">
      <t>イチジル</t>
    </rPh>
    <rPh sb="188" eb="190">
      <t>ゾウカ</t>
    </rPh>
    <rPh sb="196" eb="197">
      <t>シン</t>
    </rPh>
    <rPh sb="197" eb="199">
      <t>カイケイ</t>
    </rPh>
    <rPh sb="199" eb="201">
      <t>セイド</t>
    </rPh>
    <rPh sb="201" eb="203">
      <t>イコウ</t>
    </rPh>
    <rPh sb="204" eb="205">
      <t>トモナ</t>
    </rPh>
    <rPh sb="210" eb="212">
      <t>ショウキャク</t>
    </rPh>
    <rPh sb="213" eb="215">
      <t>イコウ</t>
    </rPh>
    <rPh sb="215" eb="217">
      <t>ショリ</t>
    </rPh>
    <phoneticPr fontId="4"/>
  </si>
  <si>
    <t>経営の健全性は非常に高いですが、管路の老朽化対策が今後の課題となります。一般会計からの繰入や、企業債残高もないため、給水収益の範囲内で管路の布設替えを上手に行っていきたいと考えます。</t>
    <rPh sb="0" eb="2">
      <t>ケイエイ</t>
    </rPh>
    <rPh sb="3" eb="6">
      <t>ケンゼンセイ</t>
    </rPh>
    <rPh sb="7" eb="9">
      <t>ヒジョウ</t>
    </rPh>
    <rPh sb="10" eb="11">
      <t>タカ</t>
    </rPh>
    <rPh sb="16" eb="18">
      <t>カンロ</t>
    </rPh>
    <rPh sb="19" eb="22">
      <t>ロウキュウカ</t>
    </rPh>
    <rPh sb="22" eb="24">
      <t>タイサク</t>
    </rPh>
    <rPh sb="25" eb="27">
      <t>コンゴ</t>
    </rPh>
    <rPh sb="28" eb="30">
      <t>カダイ</t>
    </rPh>
    <rPh sb="36" eb="38">
      <t>イッパン</t>
    </rPh>
    <rPh sb="38" eb="40">
      <t>カイケイ</t>
    </rPh>
    <rPh sb="43" eb="45">
      <t>クリイレ</t>
    </rPh>
    <rPh sb="47" eb="49">
      <t>キギョウ</t>
    </rPh>
    <rPh sb="49" eb="50">
      <t>サイ</t>
    </rPh>
    <rPh sb="50" eb="52">
      <t>ザンダカ</t>
    </rPh>
    <rPh sb="58" eb="60">
      <t>キュウスイ</t>
    </rPh>
    <rPh sb="60" eb="62">
      <t>シュウエキ</t>
    </rPh>
    <rPh sb="63" eb="66">
      <t>ハンイナイ</t>
    </rPh>
    <rPh sb="67" eb="69">
      <t>カンロ</t>
    </rPh>
    <rPh sb="70" eb="72">
      <t>フセツ</t>
    </rPh>
    <rPh sb="72" eb="73">
      <t>ガ</t>
    </rPh>
    <rPh sb="75" eb="77">
      <t>ジョウズ</t>
    </rPh>
    <rPh sb="78" eb="79">
      <t>オコナ</t>
    </rPh>
    <rPh sb="86" eb="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</si>
</sst>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604272"/>
        <c:axId val="22960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229604272"/>
        <c:axId val="229604664"/>
      </c:lineChart>
      <c:dateAx>
        <c:axId val="229604272"/>
        <c:scaling>
          <c:orientation val="minMax"/>
        </c:scaling>
        <c:delete val="1"/>
        <c:axPos val="b"/>
        <c:numFmt formatCode="ge" sourceLinked="1"/>
        <c:majorTickMark val="none"/>
        <c:minorTickMark val="none"/>
        <c:tickLblPos val="none"/>
        <c:crossAx val="229604664"/>
        <c:crosses val="autoZero"/>
        <c:auto val="1"/>
        <c:lblOffset val="100"/>
        <c:baseTimeUnit val="years"/>
      </c:dateAx>
      <c:valAx>
        <c:axId val="2296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20.27</c:v>
                </c:pt>
                <c:pt idx="1">
                  <c:v>20.010000000000002</c:v>
                </c:pt>
                <c:pt idx="2">
                  <c:v>26.28</c:v>
                </c:pt>
                <c:pt idx="3">
                  <c:v>26.55</c:v>
                </c:pt>
                <c:pt idx="4">
                  <c:v>27.08</c:v>
                </c:pt>
              </c:numCache>
            </c:numRef>
          </c:val>
        </c:ser>
        <c:dLbls>
          <c:showLegendKey val="0"/>
          <c:showVal val="0"/>
          <c:showCatName val="0"/>
          <c:showSerName val="0"/>
          <c:showPercent val="0"/>
          <c:showBubbleSize val="0"/>
        </c:dLbls>
        <c:gapWidth val="150"/>
        <c:axId val="328359304"/>
        <c:axId val="32835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328359304"/>
        <c:axId val="328359696"/>
      </c:lineChart>
      <c:dateAx>
        <c:axId val="328359304"/>
        <c:scaling>
          <c:orientation val="minMax"/>
        </c:scaling>
        <c:delete val="1"/>
        <c:axPos val="b"/>
        <c:numFmt formatCode="ge" sourceLinked="1"/>
        <c:majorTickMark val="none"/>
        <c:minorTickMark val="none"/>
        <c:tickLblPos val="none"/>
        <c:crossAx val="328359696"/>
        <c:crosses val="autoZero"/>
        <c:auto val="1"/>
        <c:lblOffset val="100"/>
        <c:baseTimeUnit val="years"/>
      </c:dateAx>
      <c:valAx>
        <c:axId val="32835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5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63.34</c:v>
                </c:pt>
                <c:pt idx="1">
                  <c:v>56.17</c:v>
                </c:pt>
                <c:pt idx="2">
                  <c:v>41.58</c:v>
                </c:pt>
                <c:pt idx="3">
                  <c:v>41.47</c:v>
                </c:pt>
                <c:pt idx="4">
                  <c:v>43.54</c:v>
                </c:pt>
              </c:numCache>
            </c:numRef>
          </c:val>
        </c:ser>
        <c:dLbls>
          <c:showLegendKey val="0"/>
          <c:showVal val="0"/>
          <c:showCatName val="0"/>
          <c:showSerName val="0"/>
          <c:showPercent val="0"/>
          <c:showBubbleSize val="0"/>
        </c:dLbls>
        <c:gapWidth val="150"/>
        <c:axId val="328360872"/>
        <c:axId val="32836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328360872"/>
        <c:axId val="328361264"/>
      </c:lineChart>
      <c:dateAx>
        <c:axId val="328360872"/>
        <c:scaling>
          <c:orientation val="minMax"/>
        </c:scaling>
        <c:delete val="1"/>
        <c:axPos val="b"/>
        <c:numFmt formatCode="ge" sourceLinked="1"/>
        <c:majorTickMark val="none"/>
        <c:minorTickMark val="none"/>
        <c:tickLblPos val="none"/>
        <c:crossAx val="328361264"/>
        <c:crosses val="autoZero"/>
        <c:auto val="1"/>
        <c:lblOffset val="100"/>
        <c:baseTimeUnit val="years"/>
      </c:dateAx>
      <c:valAx>
        <c:axId val="32836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6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137.74</c:v>
                </c:pt>
                <c:pt idx="1">
                  <c:v>136.05000000000001</c:v>
                </c:pt>
                <c:pt idx="2">
                  <c:v>124.04</c:v>
                </c:pt>
                <c:pt idx="3">
                  <c:v>110.12</c:v>
                </c:pt>
                <c:pt idx="4">
                  <c:v>94.19</c:v>
                </c:pt>
              </c:numCache>
            </c:numRef>
          </c:val>
        </c:ser>
        <c:dLbls>
          <c:showLegendKey val="0"/>
          <c:showVal val="0"/>
          <c:showCatName val="0"/>
          <c:showSerName val="0"/>
          <c:showPercent val="0"/>
          <c:showBubbleSize val="0"/>
        </c:dLbls>
        <c:gapWidth val="150"/>
        <c:axId val="229605840"/>
        <c:axId val="2794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229605840"/>
        <c:axId val="279457696"/>
      </c:lineChart>
      <c:dateAx>
        <c:axId val="229605840"/>
        <c:scaling>
          <c:orientation val="minMax"/>
        </c:scaling>
        <c:delete val="1"/>
        <c:axPos val="b"/>
        <c:numFmt formatCode="ge" sourceLinked="1"/>
        <c:majorTickMark val="none"/>
        <c:minorTickMark val="none"/>
        <c:tickLblPos val="none"/>
        <c:crossAx val="279457696"/>
        <c:crosses val="autoZero"/>
        <c:auto val="1"/>
        <c:lblOffset val="100"/>
        <c:baseTimeUnit val="years"/>
      </c:dateAx>
      <c:valAx>
        <c:axId val="27945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c:v>
                </c:pt>
                <c:pt idx="1">
                  <c:v>38.770000000000003</c:v>
                </c:pt>
                <c:pt idx="2">
                  <c:v>39.03</c:v>
                </c:pt>
                <c:pt idx="3">
                  <c:v>41.6</c:v>
                </c:pt>
                <c:pt idx="4">
                  <c:v>55.7</c:v>
                </c:pt>
              </c:numCache>
            </c:numRef>
          </c:val>
        </c:ser>
        <c:dLbls>
          <c:showLegendKey val="0"/>
          <c:showVal val="0"/>
          <c:showCatName val="0"/>
          <c:showSerName val="0"/>
          <c:showPercent val="0"/>
          <c:showBubbleSize val="0"/>
        </c:dLbls>
        <c:gapWidth val="150"/>
        <c:axId val="279458872"/>
        <c:axId val="279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279458872"/>
        <c:axId val="279459264"/>
      </c:lineChart>
      <c:dateAx>
        <c:axId val="279458872"/>
        <c:scaling>
          <c:orientation val="minMax"/>
        </c:scaling>
        <c:delete val="1"/>
        <c:axPos val="b"/>
        <c:numFmt formatCode="ge" sourceLinked="1"/>
        <c:majorTickMark val="none"/>
        <c:minorTickMark val="none"/>
        <c:tickLblPos val="none"/>
        <c:crossAx val="279459264"/>
        <c:crosses val="autoZero"/>
        <c:auto val="1"/>
        <c:lblOffset val="100"/>
        <c:baseTimeUnit val="years"/>
      </c:dateAx>
      <c:valAx>
        <c:axId val="279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5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100</c:v>
                </c:pt>
              </c:numCache>
            </c:numRef>
          </c:val>
        </c:ser>
        <c:dLbls>
          <c:showLegendKey val="0"/>
          <c:showVal val="0"/>
          <c:showCatName val="0"/>
          <c:showSerName val="0"/>
          <c:showPercent val="0"/>
          <c:showBubbleSize val="0"/>
        </c:dLbls>
        <c:gapWidth val="150"/>
        <c:axId val="279460440"/>
        <c:axId val="2794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279460440"/>
        <c:axId val="279460832"/>
      </c:lineChart>
      <c:dateAx>
        <c:axId val="279460440"/>
        <c:scaling>
          <c:orientation val="minMax"/>
        </c:scaling>
        <c:delete val="1"/>
        <c:axPos val="b"/>
        <c:numFmt formatCode="ge" sourceLinked="1"/>
        <c:majorTickMark val="none"/>
        <c:minorTickMark val="none"/>
        <c:tickLblPos val="none"/>
        <c:crossAx val="279460832"/>
        <c:crosses val="autoZero"/>
        <c:auto val="1"/>
        <c:lblOffset val="100"/>
        <c:baseTimeUnit val="years"/>
      </c:dateAx>
      <c:valAx>
        <c:axId val="2794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6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462008"/>
        <c:axId val="2794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279462008"/>
        <c:axId val="279462400"/>
      </c:lineChart>
      <c:dateAx>
        <c:axId val="279462008"/>
        <c:scaling>
          <c:orientation val="minMax"/>
        </c:scaling>
        <c:delete val="1"/>
        <c:axPos val="b"/>
        <c:numFmt formatCode="ge" sourceLinked="1"/>
        <c:majorTickMark val="none"/>
        <c:minorTickMark val="none"/>
        <c:tickLblPos val="none"/>
        <c:crossAx val="279462400"/>
        <c:crosses val="autoZero"/>
        <c:auto val="1"/>
        <c:lblOffset val="100"/>
        <c:baseTimeUnit val="years"/>
      </c:dateAx>
      <c:valAx>
        <c:axId val="27946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6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24006.01</c:v>
                </c:pt>
                <c:pt idx="1">
                  <c:v>26626.49</c:v>
                </c:pt>
                <c:pt idx="2">
                  <c:v>23086.43</c:v>
                </c:pt>
                <c:pt idx="3">
                  <c:v>20121.82</c:v>
                </c:pt>
                <c:pt idx="4">
                  <c:v>2385.92</c:v>
                </c:pt>
              </c:numCache>
            </c:numRef>
          </c:val>
        </c:ser>
        <c:dLbls>
          <c:showLegendKey val="0"/>
          <c:showVal val="0"/>
          <c:showCatName val="0"/>
          <c:showSerName val="0"/>
          <c:showPercent val="0"/>
          <c:showBubbleSize val="0"/>
        </c:dLbls>
        <c:gapWidth val="150"/>
        <c:axId val="279463576"/>
        <c:axId val="2794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279463576"/>
        <c:axId val="279463968"/>
      </c:lineChart>
      <c:dateAx>
        <c:axId val="279463576"/>
        <c:scaling>
          <c:orientation val="minMax"/>
        </c:scaling>
        <c:delete val="1"/>
        <c:axPos val="b"/>
        <c:numFmt formatCode="ge" sourceLinked="1"/>
        <c:majorTickMark val="none"/>
        <c:minorTickMark val="none"/>
        <c:tickLblPos val="none"/>
        <c:crossAx val="279463968"/>
        <c:crosses val="autoZero"/>
        <c:auto val="1"/>
        <c:lblOffset val="100"/>
        <c:baseTimeUnit val="years"/>
      </c:dateAx>
      <c:valAx>
        <c:axId val="27946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465144"/>
        <c:axId val="32835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279465144"/>
        <c:axId val="328354992"/>
      </c:lineChart>
      <c:dateAx>
        <c:axId val="279465144"/>
        <c:scaling>
          <c:orientation val="minMax"/>
        </c:scaling>
        <c:delete val="1"/>
        <c:axPos val="b"/>
        <c:numFmt formatCode="ge" sourceLinked="1"/>
        <c:majorTickMark val="none"/>
        <c:minorTickMark val="none"/>
        <c:tickLblPos val="none"/>
        <c:crossAx val="328354992"/>
        <c:crosses val="autoZero"/>
        <c:auto val="1"/>
        <c:lblOffset val="100"/>
        <c:baseTimeUnit val="years"/>
      </c:dateAx>
      <c:valAx>
        <c:axId val="32835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6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133.43</c:v>
                </c:pt>
                <c:pt idx="1">
                  <c:v>132.94</c:v>
                </c:pt>
                <c:pt idx="2">
                  <c:v>124.05</c:v>
                </c:pt>
                <c:pt idx="3">
                  <c:v>108.44</c:v>
                </c:pt>
                <c:pt idx="4">
                  <c:v>93.85</c:v>
                </c:pt>
              </c:numCache>
            </c:numRef>
          </c:val>
        </c:ser>
        <c:dLbls>
          <c:showLegendKey val="0"/>
          <c:showVal val="0"/>
          <c:showCatName val="0"/>
          <c:showSerName val="0"/>
          <c:showPercent val="0"/>
          <c:showBubbleSize val="0"/>
        </c:dLbls>
        <c:gapWidth val="150"/>
        <c:axId val="328356168"/>
        <c:axId val="32835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328356168"/>
        <c:axId val="328356560"/>
      </c:lineChart>
      <c:dateAx>
        <c:axId val="328356168"/>
        <c:scaling>
          <c:orientation val="minMax"/>
        </c:scaling>
        <c:delete val="1"/>
        <c:axPos val="b"/>
        <c:numFmt formatCode="ge" sourceLinked="1"/>
        <c:majorTickMark val="none"/>
        <c:minorTickMark val="none"/>
        <c:tickLblPos val="none"/>
        <c:crossAx val="328356560"/>
        <c:crosses val="autoZero"/>
        <c:auto val="1"/>
        <c:lblOffset val="100"/>
        <c:baseTimeUnit val="years"/>
      </c:dateAx>
      <c:valAx>
        <c:axId val="32835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5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341.08</c:v>
                </c:pt>
                <c:pt idx="1">
                  <c:v>390.07</c:v>
                </c:pt>
                <c:pt idx="2">
                  <c:v>434.15</c:v>
                </c:pt>
                <c:pt idx="3">
                  <c:v>498.28</c:v>
                </c:pt>
                <c:pt idx="4">
                  <c:v>532.73</c:v>
                </c:pt>
              </c:numCache>
            </c:numRef>
          </c:val>
        </c:ser>
        <c:dLbls>
          <c:showLegendKey val="0"/>
          <c:showVal val="0"/>
          <c:showCatName val="0"/>
          <c:showSerName val="0"/>
          <c:showPercent val="0"/>
          <c:showBubbleSize val="0"/>
        </c:dLbls>
        <c:gapWidth val="150"/>
        <c:axId val="328357736"/>
        <c:axId val="32835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328357736"/>
        <c:axId val="328358128"/>
      </c:lineChart>
      <c:dateAx>
        <c:axId val="328357736"/>
        <c:scaling>
          <c:orientation val="minMax"/>
        </c:scaling>
        <c:delete val="1"/>
        <c:axPos val="b"/>
        <c:numFmt formatCode="ge" sourceLinked="1"/>
        <c:majorTickMark val="none"/>
        <c:minorTickMark val="none"/>
        <c:tickLblPos val="none"/>
        <c:crossAx val="328358128"/>
        <c:crosses val="autoZero"/>
        <c:auto val="1"/>
        <c:lblOffset val="100"/>
        <c:baseTimeUnit val="years"/>
      </c:dateAx>
      <c:valAx>
        <c:axId val="32835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5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長野原町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5966</v>
      </c>
      <c r="AJ8" s="75"/>
      <c r="AK8" s="75"/>
      <c r="AL8" s="75"/>
      <c r="AM8" s="75"/>
      <c r="AN8" s="75"/>
      <c r="AO8" s="75"/>
      <c r="AP8" s="76"/>
      <c r="AQ8" s="57">
        <f>データ!R6</f>
        <v>133.85</v>
      </c>
      <c r="AR8" s="57"/>
      <c r="AS8" s="57"/>
      <c r="AT8" s="57"/>
      <c r="AU8" s="57"/>
      <c r="AV8" s="57"/>
      <c r="AW8" s="57"/>
      <c r="AX8" s="57"/>
      <c r="AY8" s="57">
        <f>データ!S6</f>
        <v>44.57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98.15</v>
      </c>
      <c r="K10" s="57"/>
      <c r="L10" s="57"/>
      <c r="M10" s="57"/>
      <c r="N10" s="57"/>
      <c r="O10" s="57"/>
      <c r="P10" s="57"/>
      <c r="Q10" s="57"/>
      <c r="R10" s="57">
        <f>データ!O6</f>
        <v>27.36</v>
      </c>
      <c r="S10" s="57"/>
      <c r="T10" s="57"/>
      <c r="U10" s="57"/>
      <c r="V10" s="57"/>
      <c r="W10" s="57"/>
      <c r="X10" s="57"/>
      <c r="Y10" s="57"/>
      <c r="Z10" s="65">
        <f>データ!P6</f>
        <v>4590</v>
      </c>
      <c r="AA10" s="65"/>
      <c r="AB10" s="65"/>
      <c r="AC10" s="65"/>
      <c r="AD10" s="65"/>
      <c r="AE10" s="65"/>
      <c r="AF10" s="65"/>
      <c r="AG10" s="65"/>
      <c r="AH10" s="2"/>
      <c r="AI10" s="65">
        <f>データ!T6</f>
        <v>1619</v>
      </c>
      <c r="AJ10" s="65"/>
      <c r="AK10" s="65"/>
      <c r="AL10" s="65"/>
      <c r="AM10" s="65"/>
      <c r="AN10" s="65"/>
      <c r="AO10" s="65"/>
      <c r="AP10" s="65"/>
      <c r="AQ10" s="57">
        <f>データ!U6</f>
        <v>3.32</v>
      </c>
      <c r="AR10" s="57"/>
      <c r="AS10" s="57"/>
      <c r="AT10" s="57"/>
      <c r="AU10" s="57"/>
      <c r="AV10" s="57"/>
      <c r="AW10" s="57"/>
      <c r="AX10" s="57"/>
      <c r="AY10" s="57">
        <f>データ!V6</f>
        <v>487.65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104248</v>
      </c>
      <c r="D6" s="31">
        <f t="shared" si="3"/>
        <v>46</v>
      </c>
      <c r="E6" s="31">
        <f t="shared" si="3"/>
        <v>1</v>
      </c>
      <c r="F6" s="31">
        <f t="shared" si="3"/>
        <v>0</v>
      </c>
      <c r="G6" s="31">
        <f t="shared" si="3"/>
        <v>1</v>
      </c>
      <c r="H6" s="31" t="str">
        <f t="shared" si="3"/>
        <v>群馬県　長野原町</v>
      </c>
      <c r="I6" s="31" t="str">
        <f t="shared" si="3"/>
        <v>法適用</v>
      </c>
      <c r="J6" s="31" t="str">
        <f t="shared" si="3"/>
        <v>水道事業</v>
      </c>
      <c r="K6" s="31" t="str">
        <f t="shared" si="3"/>
        <v>末端給水事業</v>
      </c>
      <c r="L6" s="31" t="str">
        <f t="shared" si="3"/>
        <v>A9</v>
      </c>
      <c r="M6" s="32" t="str">
        <f t="shared" si="3"/>
        <v>-</v>
      </c>
      <c r="N6" s="32">
        <f t="shared" si="3"/>
        <v>98.15</v>
      </c>
      <c r="O6" s="32">
        <f t="shared" si="3"/>
        <v>27.36</v>
      </c>
      <c r="P6" s="32">
        <f t="shared" si="3"/>
        <v>4590</v>
      </c>
      <c r="Q6" s="32">
        <f t="shared" si="3"/>
        <v>5966</v>
      </c>
      <c r="R6" s="32">
        <f t="shared" si="3"/>
        <v>133.85</v>
      </c>
      <c r="S6" s="32">
        <f t="shared" si="3"/>
        <v>44.57</v>
      </c>
      <c r="T6" s="32">
        <f t="shared" si="3"/>
        <v>1619</v>
      </c>
      <c r="U6" s="32">
        <f t="shared" si="3"/>
        <v>3.32</v>
      </c>
      <c r="V6" s="32">
        <f t="shared" si="3"/>
        <v>487.65</v>
      </c>
      <c r="W6" s="33">
        <f>IF(W7="",NA(),W7)</f>
        <v>137.74</v>
      </c>
      <c r="X6" s="33">
        <f t="shared" ref="X6:AF6" si="4">IF(X7="",NA(),X7)</f>
        <v>136.05000000000001</v>
      </c>
      <c r="Y6" s="33">
        <f t="shared" si="4"/>
        <v>124.04</v>
      </c>
      <c r="Z6" s="33">
        <f t="shared" si="4"/>
        <v>110.12</v>
      </c>
      <c r="AA6" s="33">
        <f t="shared" si="4"/>
        <v>94.19</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24006.01</v>
      </c>
      <c r="AT6" s="33">
        <f t="shared" ref="AT6:BB6" si="6">IF(AT7="",NA(),AT7)</f>
        <v>26626.49</v>
      </c>
      <c r="AU6" s="33">
        <f t="shared" si="6"/>
        <v>23086.43</v>
      </c>
      <c r="AV6" s="33">
        <f t="shared" si="6"/>
        <v>20121.82</v>
      </c>
      <c r="AW6" s="33">
        <f t="shared" si="6"/>
        <v>2385.92</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2">
        <f>IF(BD7="",NA(),BD7)</f>
        <v>0</v>
      </c>
      <c r="BE6" s="32">
        <f t="shared" ref="BE6:BM6" si="7">IF(BE7="",NA(),BE7)</f>
        <v>0</v>
      </c>
      <c r="BF6" s="32">
        <f t="shared" si="7"/>
        <v>0</v>
      </c>
      <c r="BG6" s="32">
        <f t="shared" si="7"/>
        <v>0</v>
      </c>
      <c r="BH6" s="32">
        <f t="shared" si="7"/>
        <v>0</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133.43</v>
      </c>
      <c r="BP6" s="33">
        <f t="shared" ref="BP6:BX6" si="8">IF(BP7="",NA(),BP7)</f>
        <v>132.94</v>
      </c>
      <c r="BQ6" s="33">
        <f t="shared" si="8"/>
        <v>124.05</v>
      </c>
      <c r="BR6" s="33">
        <f t="shared" si="8"/>
        <v>108.44</v>
      </c>
      <c r="BS6" s="33">
        <f t="shared" si="8"/>
        <v>93.85</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341.08</v>
      </c>
      <c r="CA6" s="33">
        <f t="shared" ref="CA6:CI6" si="9">IF(CA7="",NA(),CA7)</f>
        <v>390.07</v>
      </c>
      <c r="CB6" s="33">
        <f t="shared" si="9"/>
        <v>434.15</v>
      </c>
      <c r="CC6" s="33">
        <f t="shared" si="9"/>
        <v>498.28</v>
      </c>
      <c r="CD6" s="33">
        <f t="shared" si="9"/>
        <v>532.73</v>
      </c>
      <c r="CE6" s="33">
        <f t="shared" si="9"/>
        <v>221.34</v>
      </c>
      <c r="CF6" s="33">
        <f t="shared" si="9"/>
        <v>227.44</v>
      </c>
      <c r="CG6" s="33">
        <f t="shared" si="9"/>
        <v>229.31</v>
      </c>
      <c r="CH6" s="33">
        <f t="shared" si="9"/>
        <v>232.46</v>
      </c>
      <c r="CI6" s="33">
        <f t="shared" si="9"/>
        <v>227.97</v>
      </c>
      <c r="CJ6" s="32" t="str">
        <f>IF(CJ7="","",IF(CJ7="-","【-】","【"&amp;SUBSTITUTE(TEXT(CJ7,"#,##0.00"),"-","△")&amp;"】"))</f>
        <v>【164.21】</v>
      </c>
      <c r="CK6" s="33">
        <f>IF(CK7="",NA(),CK7)</f>
        <v>20.27</v>
      </c>
      <c r="CL6" s="33">
        <f t="shared" ref="CL6:CT6" si="10">IF(CL7="",NA(),CL7)</f>
        <v>20.010000000000002</v>
      </c>
      <c r="CM6" s="33">
        <f t="shared" si="10"/>
        <v>26.28</v>
      </c>
      <c r="CN6" s="33">
        <f t="shared" si="10"/>
        <v>26.55</v>
      </c>
      <c r="CO6" s="33">
        <f t="shared" si="10"/>
        <v>27.08</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63.34</v>
      </c>
      <c r="CW6" s="33">
        <f t="shared" ref="CW6:DE6" si="11">IF(CW7="",NA(),CW7)</f>
        <v>56.17</v>
      </c>
      <c r="CX6" s="33">
        <f t="shared" si="11"/>
        <v>41.58</v>
      </c>
      <c r="CY6" s="33">
        <f t="shared" si="11"/>
        <v>41.47</v>
      </c>
      <c r="CZ6" s="33">
        <f t="shared" si="11"/>
        <v>43.54</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36.9</v>
      </c>
      <c r="DH6" s="33">
        <f t="shared" ref="DH6:DP6" si="12">IF(DH7="",NA(),DH7)</f>
        <v>38.770000000000003</v>
      </c>
      <c r="DI6" s="33">
        <f t="shared" si="12"/>
        <v>39.03</v>
      </c>
      <c r="DJ6" s="33">
        <f t="shared" si="12"/>
        <v>41.6</v>
      </c>
      <c r="DK6" s="33">
        <f t="shared" si="12"/>
        <v>55.7</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2">
        <f>IF(DR7="",NA(),DR7)</f>
        <v>0</v>
      </c>
      <c r="DS6" s="32">
        <f t="shared" ref="DS6:EA6" si="13">IF(DS7="",NA(),DS7)</f>
        <v>0</v>
      </c>
      <c r="DT6" s="32">
        <f t="shared" si="13"/>
        <v>0</v>
      </c>
      <c r="DU6" s="32">
        <f t="shared" si="13"/>
        <v>0</v>
      </c>
      <c r="DV6" s="33">
        <f t="shared" si="13"/>
        <v>100</v>
      </c>
      <c r="DW6" s="33">
        <f t="shared" si="13"/>
        <v>5.25</v>
      </c>
      <c r="DX6" s="33">
        <f t="shared" si="13"/>
        <v>5.74</v>
      </c>
      <c r="DY6" s="33">
        <f t="shared" si="13"/>
        <v>6.76</v>
      </c>
      <c r="DZ6" s="33">
        <f t="shared" si="13"/>
        <v>8.18</v>
      </c>
      <c r="EA6" s="33">
        <f t="shared" si="13"/>
        <v>9.64</v>
      </c>
      <c r="EB6" s="32" t="str">
        <f>IF(EB7="","",IF(EB7="-","【-】","【"&amp;SUBSTITUTE(TEXT(EB7,"#,##0.00"),"-","△")&amp;"】"))</f>
        <v>【12.42】</v>
      </c>
      <c r="EC6" s="32">
        <f>IF(EC7="",NA(),EC7)</f>
        <v>0</v>
      </c>
      <c r="ED6" s="32">
        <f t="shared" ref="ED6:EL6" si="14">IF(ED7="",NA(),ED7)</f>
        <v>0</v>
      </c>
      <c r="EE6" s="32">
        <f t="shared" si="14"/>
        <v>0</v>
      </c>
      <c r="EF6" s="32">
        <f t="shared" si="14"/>
        <v>0</v>
      </c>
      <c r="EG6" s="32">
        <f t="shared" si="14"/>
        <v>0</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104248</v>
      </c>
      <c r="D7" s="35">
        <v>46</v>
      </c>
      <c r="E7" s="35">
        <v>1</v>
      </c>
      <c r="F7" s="35">
        <v>0</v>
      </c>
      <c r="G7" s="35">
        <v>1</v>
      </c>
      <c r="H7" s="35" t="s">
        <v>93</v>
      </c>
      <c r="I7" s="35" t="s">
        <v>94</v>
      </c>
      <c r="J7" s="35" t="s">
        <v>95</v>
      </c>
      <c r="K7" s="35" t="s">
        <v>96</v>
      </c>
      <c r="L7" s="35" t="s">
        <v>97</v>
      </c>
      <c r="M7" s="36" t="s">
        <v>98</v>
      </c>
      <c r="N7" s="36">
        <v>98.15</v>
      </c>
      <c r="O7" s="36">
        <v>27.36</v>
      </c>
      <c r="P7" s="36">
        <v>4590</v>
      </c>
      <c r="Q7" s="36">
        <v>5966</v>
      </c>
      <c r="R7" s="36">
        <v>133.85</v>
      </c>
      <c r="S7" s="36">
        <v>44.57</v>
      </c>
      <c r="T7" s="36">
        <v>1619</v>
      </c>
      <c r="U7" s="36">
        <v>3.32</v>
      </c>
      <c r="V7" s="36">
        <v>487.65</v>
      </c>
      <c r="W7" s="36">
        <v>137.74</v>
      </c>
      <c r="X7" s="36">
        <v>136.05000000000001</v>
      </c>
      <c r="Y7" s="36">
        <v>124.04</v>
      </c>
      <c r="Z7" s="36">
        <v>110.12</v>
      </c>
      <c r="AA7" s="36">
        <v>94.19</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24006.01</v>
      </c>
      <c r="AT7" s="36">
        <v>26626.49</v>
      </c>
      <c r="AU7" s="36">
        <v>23086.43</v>
      </c>
      <c r="AV7" s="36">
        <v>20121.82</v>
      </c>
      <c r="AW7" s="36">
        <v>2385.92</v>
      </c>
      <c r="AX7" s="36">
        <v>1068.93</v>
      </c>
      <c r="AY7" s="36">
        <v>2046.32</v>
      </c>
      <c r="AZ7" s="36">
        <v>2322.9699999999998</v>
      </c>
      <c r="BA7" s="36">
        <v>2098.87</v>
      </c>
      <c r="BB7" s="36">
        <v>571.29999999999995</v>
      </c>
      <c r="BC7" s="36">
        <v>264.16000000000003</v>
      </c>
      <c r="BD7" s="36">
        <v>0</v>
      </c>
      <c r="BE7" s="36">
        <v>0</v>
      </c>
      <c r="BF7" s="36">
        <v>0</v>
      </c>
      <c r="BG7" s="36">
        <v>0</v>
      </c>
      <c r="BH7" s="36">
        <v>0</v>
      </c>
      <c r="BI7" s="36">
        <v>607.37</v>
      </c>
      <c r="BJ7" s="36">
        <v>592.66999999999996</v>
      </c>
      <c r="BK7" s="36">
        <v>547.41999999999996</v>
      </c>
      <c r="BL7" s="36">
        <v>536.9</v>
      </c>
      <c r="BM7" s="36">
        <v>495.43</v>
      </c>
      <c r="BN7" s="36">
        <v>283.72000000000003</v>
      </c>
      <c r="BO7" s="36">
        <v>133.43</v>
      </c>
      <c r="BP7" s="36">
        <v>132.94</v>
      </c>
      <c r="BQ7" s="36">
        <v>124.05</v>
      </c>
      <c r="BR7" s="36">
        <v>108.44</v>
      </c>
      <c r="BS7" s="36">
        <v>93.85</v>
      </c>
      <c r="BT7" s="36">
        <v>82.04</v>
      </c>
      <c r="BU7" s="36">
        <v>81.56</v>
      </c>
      <c r="BV7" s="36">
        <v>80.62</v>
      </c>
      <c r="BW7" s="36">
        <v>80.010000000000005</v>
      </c>
      <c r="BX7" s="36">
        <v>81.900000000000006</v>
      </c>
      <c r="BY7" s="36">
        <v>104.6</v>
      </c>
      <c r="BZ7" s="36">
        <v>341.08</v>
      </c>
      <c r="CA7" s="36">
        <v>390.07</v>
      </c>
      <c r="CB7" s="36">
        <v>434.15</v>
      </c>
      <c r="CC7" s="36">
        <v>498.28</v>
      </c>
      <c r="CD7" s="36">
        <v>532.73</v>
      </c>
      <c r="CE7" s="36">
        <v>221.34</v>
      </c>
      <c r="CF7" s="36">
        <v>227.44</v>
      </c>
      <c r="CG7" s="36">
        <v>229.31</v>
      </c>
      <c r="CH7" s="36">
        <v>232.46</v>
      </c>
      <c r="CI7" s="36">
        <v>227.97</v>
      </c>
      <c r="CJ7" s="36">
        <v>164.21</v>
      </c>
      <c r="CK7" s="36">
        <v>20.27</v>
      </c>
      <c r="CL7" s="36">
        <v>20.010000000000002</v>
      </c>
      <c r="CM7" s="36">
        <v>26.28</v>
      </c>
      <c r="CN7" s="36">
        <v>26.55</v>
      </c>
      <c r="CO7" s="36">
        <v>27.08</v>
      </c>
      <c r="CP7" s="36">
        <v>38.590000000000003</v>
      </c>
      <c r="CQ7" s="36">
        <v>38.770000000000003</v>
      </c>
      <c r="CR7" s="36">
        <v>40.119999999999997</v>
      </c>
      <c r="CS7" s="36">
        <v>41.24</v>
      </c>
      <c r="CT7" s="36">
        <v>40.700000000000003</v>
      </c>
      <c r="CU7" s="36">
        <v>59.8</v>
      </c>
      <c r="CV7" s="36">
        <v>63.34</v>
      </c>
      <c r="CW7" s="36">
        <v>56.17</v>
      </c>
      <c r="CX7" s="36">
        <v>41.58</v>
      </c>
      <c r="CY7" s="36">
        <v>41.47</v>
      </c>
      <c r="CZ7" s="36">
        <v>43.54</v>
      </c>
      <c r="DA7" s="36">
        <v>84.52</v>
      </c>
      <c r="DB7" s="36">
        <v>77.69</v>
      </c>
      <c r="DC7" s="36">
        <v>76.87</v>
      </c>
      <c r="DD7" s="36">
        <v>74.900000000000006</v>
      </c>
      <c r="DE7" s="36">
        <v>74.61</v>
      </c>
      <c r="DF7" s="36">
        <v>89.78</v>
      </c>
      <c r="DG7" s="36">
        <v>36.9</v>
      </c>
      <c r="DH7" s="36">
        <v>38.770000000000003</v>
      </c>
      <c r="DI7" s="36">
        <v>39.03</v>
      </c>
      <c r="DJ7" s="36">
        <v>41.6</v>
      </c>
      <c r="DK7" s="36">
        <v>55.7</v>
      </c>
      <c r="DL7" s="36">
        <v>34.1</v>
      </c>
      <c r="DM7" s="36">
        <v>37.409999999999997</v>
      </c>
      <c r="DN7" s="36">
        <v>38.520000000000003</v>
      </c>
      <c r="DO7" s="36">
        <v>39.049999999999997</v>
      </c>
      <c r="DP7" s="36">
        <v>50.44</v>
      </c>
      <c r="DQ7" s="36">
        <v>46.31</v>
      </c>
      <c r="DR7" s="36">
        <v>0</v>
      </c>
      <c r="DS7" s="36">
        <v>0</v>
      </c>
      <c r="DT7" s="36">
        <v>0</v>
      </c>
      <c r="DU7" s="36">
        <v>0</v>
      </c>
      <c r="DV7" s="36">
        <v>100</v>
      </c>
      <c r="DW7" s="36">
        <v>5.25</v>
      </c>
      <c r="DX7" s="36">
        <v>5.74</v>
      </c>
      <c r="DY7" s="36">
        <v>6.76</v>
      </c>
      <c r="DZ7" s="36">
        <v>8.18</v>
      </c>
      <c r="EA7" s="36">
        <v>9.64</v>
      </c>
      <c r="EB7" s="36">
        <v>12.42</v>
      </c>
      <c r="EC7" s="36">
        <v>0</v>
      </c>
      <c r="ED7" s="36">
        <v>0</v>
      </c>
      <c r="EE7" s="36">
        <v>0</v>
      </c>
      <c r="EF7" s="36">
        <v>0</v>
      </c>
      <c r="EG7" s="36">
        <v>0</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2016-02-03T07:16:45Z</dcterms:created>
  <dcterms:modified xsi:type="dcterms:W3CDTF">2016-02-23T23:01:25Z</dcterms:modified>
  <cp:category/>
</cp:coreProperties>
</file>