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21 ○長野原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<sst xmlns="http://schemas.openxmlformats.org/spreadsheetml/2006/main" count="217" uniqueCount="107">
  <si>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</si>
  <si>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</si>
  <si>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</si>
  <si>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</si>
  <si>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</si>
  <si>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</si>
  <si>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</si>
  <si>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</si>
  <si>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</si>
  <si>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</si>
  <si>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</si>
  <si>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</si>
  <si>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</si>
  <si>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</si>
  <si>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</si>
  <si>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</si>
  <si>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</si>
  <si>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</si>
  <si>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</si>
  <si>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</si>
  <si>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</si>
  <si>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</si>
  <si>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</si>
  <si>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</si>
  <si>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</si>
  <si>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</si>
  <si>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</si>
  <si>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</si>
  <si>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</si>
  <si>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</si>
  <si>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</si>
  <si>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</si>
  <si>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</si>
  <si>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</si>
  <si>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</si>
  <si>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</si>
  <si>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</si>
  <si>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</si>
  <si>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</si>
  <si>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</si>
  <si>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</si>
  <si>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</si>
  <si>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</si>
  <si>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</si>
  <si>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</si>
  <si>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</si>
  <si>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</si>
  <si>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</si>
  <si>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</si>
  <si>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</si>
  <si>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</si>
  <si>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</si>
  <si>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</si>
  <si>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</si>
  <si>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</si>
  <si>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</si>
  <si>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</si>
  <si>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</si>
  <si>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</si>
  <si>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</si>
  <si>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</si>
  <si>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</si>
  <si>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</si>
  <si>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</si>
  <si>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</si>
  <si>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</si>
  <si>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</si>
  <si>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</si>
  <si>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</si>
  <si>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</si>
  <si>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</si>
  <si>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</si>
  <si>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</si>
  <si>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</si>
  <si>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</si>
  <si>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</si>
  <si>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</si>
  <si>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</si>
  <si>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</si>
  <si>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</si>
  <si>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</si>
  <si>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</si>
  <si>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</si>
  <si>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</si>
  <si>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</si>
  <si>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</si>
  <si>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</si>
  <si>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</si>
  <si>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</si>
  <si>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</si>
  <si>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</si>
  <si>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</si>
  <si>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</si>
  <si>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長野原町</t>
  </si>
  <si>
    <t>法適用</t>
  </si>
  <si>
    <t>水道事業</t>
  </si>
  <si>
    <t>簡易水道事業</t>
  </si>
  <si>
    <t>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</si>
  <si>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</si>
  <si>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</si>
  <si>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</si>
  <si>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</si>
  <si>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</si>
  <si>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</si>
  <si>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北軽井沢簡易水道事業の経営の健全性については、②累積欠損金比率が０であり、④の企業債残高も類似団体平均と比較して少ないですが、①経常収支比率を見ると類似団体よりも若干悪く、近年の決算では、赤字が続いているものの、平成33年度以降は、企業債償還金が大幅に少なくなるため、経営の健全性は高いと言えます。③流動比率について、平成26年度の大幅な低下は、新会計制度に移行し、流動負債が増加したためです。効率性については、⑦施設利用率は、配水量に対して、配水能力にまだ余力のある状態です。給水区域内には、独自の水源で運営している別荘地も多くありますが、近年では水質や運営上の理由で北軽井沢簡易水道へ加入する事例も増えてきました。こうした理由で施設利用率が年々増加する見込みです。⑧有収率については、平成23年度に大幅に低下していますが、漏水による無効水量の増加と考えています。土壌的に漏水した水が地下へ浸透してしまい、漏水箇所が判明しなかったため、数年に渡り、漏水調査・漏水修理を逐次実施し、有収率は年々回復しています。また⑥給水原価は、平均値の３分１程度に抑えられており、総合的に判断すると効率性は高いと言えます。</t>
    <rPh sb="0" eb="1">
      <t>キタ</t>
    </rPh>
    <rPh sb="1" eb="4">
      <t>カルイザワ</t>
    </rPh>
    <rPh sb="4" eb="6">
      <t>カンイ</t>
    </rPh>
    <rPh sb="6" eb="8">
      <t>スイドウ</t>
    </rPh>
    <rPh sb="8" eb="10">
      <t>ジギョウ</t>
    </rPh>
    <rPh sb="11" eb="13">
      <t>ケイエイ</t>
    </rPh>
    <rPh sb="14" eb="17">
      <t>ケンゼンセイ</t>
    </rPh>
    <rPh sb="24" eb="26">
      <t>ルイセキ</t>
    </rPh>
    <rPh sb="26" eb="29">
      <t>ケッソンキン</t>
    </rPh>
    <rPh sb="29" eb="31">
      <t>ヒリツ</t>
    </rPh>
    <rPh sb="39" eb="41">
      <t>キギョウ</t>
    </rPh>
    <rPh sb="41" eb="42">
      <t>サイ</t>
    </rPh>
    <rPh sb="42" eb="44">
      <t>ザンダカ</t>
    </rPh>
    <rPh sb="45" eb="47">
      <t>ルイジ</t>
    </rPh>
    <rPh sb="47" eb="49">
      <t>ダンタイ</t>
    </rPh>
    <rPh sb="49" eb="51">
      <t>ヘイキン</t>
    </rPh>
    <rPh sb="52" eb="54">
      <t>ヒカク</t>
    </rPh>
    <rPh sb="56" eb="57">
      <t>スク</t>
    </rPh>
    <rPh sb="64" eb="66">
      <t>ケイジョウ</t>
    </rPh>
    <rPh sb="66" eb="68">
      <t>シュウシ</t>
    </rPh>
    <rPh sb="68" eb="70">
      <t>ヒリツ</t>
    </rPh>
    <rPh sb="71" eb="72">
      <t>ミ</t>
    </rPh>
    <rPh sb="74" eb="76">
      <t>ルイジ</t>
    </rPh>
    <rPh sb="76" eb="78">
      <t>ダンタイ</t>
    </rPh>
    <rPh sb="81" eb="83">
      <t>ジャッカン</t>
    </rPh>
    <rPh sb="83" eb="84">
      <t>ワル</t>
    </rPh>
    <rPh sb="86" eb="88">
      <t>キンネン</t>
    </rPh>
    <rPh sb="89" eb="91">
      <t>ケッサン</t>
    </rPh>
    <rPh sb="94" eb="96">
      <t>アカジ</t>
    </rPh>
    <rPh sb="97" eb="98">
      <t>ツヅ</t>
    </rPh>
    <rPh sb="106" eb="108">
      <t>ヘイセイ</t>
    </rPh>
    <rPh sb="110" eb="111">
      <t>ネン</t>
    </rPh>
    <rPh sb="111" eb="112">
      <t>ド</t>
    </rPh>
    <rPh sb="112" eb="114">
      <t>イコウ</t>
    </rPh>
    <rPh sb="116" eb="118">
      <t>キギョウ</t>
    </rPh>
    <rPh sb="118" eb="119">
      <t>サイ</t>
    </rPh>
    <rPh sb="119" eb="121">
      <t>ショウカン</t>
    </rPh>
    <rPh sb="121" eb="122">
      <t>カネ</t>
    </rPh>
    <rPh sb="123" eb="125">
      <t>オオハバ</t>
    </rPh>
    <rPh sb="126" eb="127">
      <t>スク</t>
    </rPh>
    <rPh sb="134" eb="136">
      <t>ケイエイ</t>
    </rPh>
    <rPh sb="137" eb="140">
      <t>ケンゼンセイ</t>
    </rPh>
    <rPh sb="141" eb="142">
      <t>タカ</t>
    </rPh>
    <rPh sb="144" eb="145">
      <t>イ</t>
    </rPh>
    <rPh sb="150" eb="152">
      <t>リュウドウ</t>
    </rPh>
    <rPh sb="152" eb="154">
      <t>ヒリツ</t>
    </rPh>
    <rPh sb="159" eb="161">
      <t>ヘイセイ</t>
    </rPh>
    <rPh sb="163" eb="164">
      <t>ネン</t>
    </rPh>
    <rPh sb="164" eb="165">
      <t>ド</t>
    </rPh>
    <rPh sb="166" eb="168">
      <t>オオハバ</t>
    </rPh>
    <rPh sb="169" eb="171">
      <t>テイカ</t>
    </rPh>
    <rPh sb="173" eb="174">
      <t>シン</t>
    </rPh>
    <rPh sb="174" eb="176">
      <t>カイケイ</t>
    </rPh>
    <rPh sb="176" eb="178">
      <t>セイド</t>
    </rPh>
    <rPh sb="179" eb="181">
      <t>イコウ</t>
    </rPh>
    <rPh sb="183" eb="185">
      <t>リュウドウ</t>
    </rPh>
    <rPh sb="185" eb="187">
      <t>フサイ</t>
    </rPh>
    <rPh sb="188" eb="190">
      <t>ゾウカ</t>
    </rPh>
    <rPh sb="197" eb="199">
      <t>コウリツ</t>
    </rPh>
    <rPh sb="199" eb="200">
      <t>セイ</t>
    </rPh>
    <rPh sb="207" eb="209">
      <t>シセツ</t>
    </rPh>
    <rPh sb="209" eb="211">
      <t>リヨウ</t>
    </rPh>
    <rPh sb="211" eb="212">
      <t>リツ</t>
    </rPh>
    <rPh sb="214" eb="216">
      <t>ハイスイ</t>
    </rPh>
    <rPh sb="216" eb="217">
      <t>リョウ</t>
    </rPh>
    <rPh sb="218" eb="219">
      <t>タイ</t>
    </rPh>
    <rPh sb="222" eb="224">
      <t>ハイスイ</t>
    </rPh>
    <rPh sb="224" eb="226">
      <t>ノウリョク</t>
    </rPh>
    <rPh sb="229" eb="231">
      <t>ヨリョク</t>
    </rPh>
    <rPh sb="234" eb="236">
      <t>ジョウタイ</t>
    </rPh>
    <rPh sb="239" eb="241">
      <t>キュウスイ</t>
    </rPh>
    <rPh sb="241" eb="243">
      <t>クイキ</t>
    </rPh>
    <rPh sb="243" eb="244">
      <t>ナイ</t>
    </rPh>
    <rPh sb="247" eb="249">
      <t>ドクジ</t>
    </rPh>
    <rPh sb="250" eb="252">
      <t>スイゲン</t>
    </rPh>
    <rPh sb="253" eb="255">
      <t>ウンエイ</t>
    </rPh>
    <rPh sb="259" eb="262">
      <t>ベッソウチ</t>
    </rPh>
    <rPh sb="263" eb="264">
      <t>オオ</t>
    </rPh>
    <rPh sb="271" eb="273">
      <t>キンネン</t>
    </rPh>
    <rPh sb="275" eb="277">
      <t>スイシツ</t>
    </rPh>
    <rPh sb="278" eb="280">
      <t>ウンエイ</t>
    </rPh>
    <rPh sb="280" eb="281">
      <t>ジョウ</t>
    </rPh>
    <rPh sb="282" eb="284">
      <t>リユウ</t>
    </rPh>
    <rPh sb="285" eb="286">
      <t>キタ</t>
    </rPh>
    <rPh sb="286" eb="289">
      <t>カルイザワ</t>
    </rPh>
    <rPh sb="289" eb="291">
      <t>カンイ</t>
    </rPh>
    <rPh sb="291" eb="293">
      <t>スイドウ</t>
    </rPh>
    <rPh sb="294" eb="296">
      <t>カニュウ</t>
    </rPh>
    <rPh sb="298" eb="300">
      <t>ジレイ</t>
    </rPh>
    <rPh sb="301" eb="302">
      <t>フ</t>
    </rPh>
    <rPh sb="313" eb="315">
      <t>リユウ</t>
    </rPh>
    <rPh sb="316" eb="318">
      <t>シセツ</t>
    </rPh>
    <rPh sb="318" eb="321">
      <t>リヨウリツ</t>
    </rPh>
    <rPh sb="322" eb="324">
      <t>ネンネン</t>
    </rPh>
    <rPh sb="324" eb="326">
      <t>ゾウカ</t>
    </rPh>
    <rPh sb="328" eb="330">
      <t>ミコ</t>
    </rPh>
    <rPh sb="335" eb="336">
      <t>ユウ</t>
    </rPh>
    <rPh sb="336" eb="337">
      <t>シュウ</t>
    </rPh>
    <rPh sb="337" eb="338">
      <t>リツ</t>
    </rPh>
    <rPh sb="344" eb="346">
      <t>ヘイセイ</t>
    </rPh>
    <rPh sb="348" eb="349">
      <t>ネン</t>
    </rPh>
    <rPh sb="349" eb="350">
      <t>ド</t>
    </rPh>
    <rPh sb="351" eb="353">
      <t>オオハバ</t>
    </rPh>
    <rPh sb="354" eb="356">
      <t>テイカ</t>
    </rPh>
    <rPh sb="363" eb="365">
      <t>ロウスイ</t>
    </rPh>
    <rPh sb="368" eb="370">
      <t>ムコウ</t>
    </rPh>
    <rPh sb="370" eb="372">
      <t>スイリョウ</t>
    </rPh>
    <rPh sb="373" eb="375">
      <t>ゾウカ</t>
    </rPh>
    <rPh sb="376" eb="377">
      <t>カンガ</t>
    </rPh>
    <rPh sb="383" eb="385">
      <t>ドジョウ</t>
    </rPh>
    <rPh sb="385" eb="386">
      <t>テキ</t>
    </rPh>
    <rPh sb="387" eb="389">
      <t>ロウスイ</t>
    </rPh>
    <rPh sb="391" eb="392">
      <t>ミズ</t>
    </rPh>
    <rPh sb="393" eb="395">
      <t>チカ</t>
    </rPh>
    <rPh sb="396" eb="398">
      <t>シントウ</t>
    </rPh>
    <rPh sb="404" eb="406">
      <t>ロウスイ</t>
    </rPh>
    <rPh sb="406" eb="408">
      <t>カショ</t>
    </rPh>
    <rPh sb="409" eb="411">
      <t>ハンメイ</t>
    </rPh>
    <rPh sb="419" eb="421">
      <t>スウネン</t>
    </rPh>
    <rPh sb="422" eb="423">
      <t>ワタ</t>
    </rPh>
    <rPh sb="425" eb="427">
      <t>ロウスイ</t>
    </rPh>
    <rPh sb="427" eb="429">
      <t>チョウサ</t>
    </rPh>
    <rPh sb="430" eb="432">
      <t>ロウスイ</t>
    </rPh>
    <rPh sb="432" eb="434">
      <t>シュウリ</t>
    </rPh>
    <rPh sb="435" eb="437">
      <t>チクジ</t>
    </rPh>
    <rPh sb="437" eb="439">
      <t>ジッシ</t>
    </rPh>
    <rPh sb="441" eb="443">
      <t>ユウシュウ</t>
    </rPh>
    <rPh sb="443" eb="444">
      <t>リツ</t>
    </rPh>
    <rPh sb="445" eb="447">
      <t>ネンネン</t>
    </rPh>
    <rPh sb="447" eb="449">
      <t>カイフク</t>
    </rPh>
    <rPh sb="458" eb="460">
      <t>キュウスイ</t>
    </rPh>
    <rPh sb="460" eb="462">
      <t>ゲンカ</t>
    </rPh>
    <rPh sb="464" eb="467">
      <t>ヘイキンチ</t>
    </rPh>
    <rPh sb="469" eb="470">
      <t>ブン</t>
    </rPh>
    <rPh sb="471" eb="473">
      <t>テイド</t>
    </rPh>
    <rPh sb="474" eb="475">
      <t>オサ</t>
    </rPh>
    <rPh sb="482" eb="485">
      <t>ソウゴウテキ</t>
    </rPh>
    <rPh sb="486" eb="488">
      <t>ハンダン</t>
    </rPh>
    <rPh sb="491" eb="494">
      <t>コウリツセイ</t>
    </rPh>
    <rPh sb="495" eb="496">
      <t>タカ</t>
    </rPh>
    <rPh sb="498" eb="499">
      <t>イ</t>
    </rPh>
    <phoneticPr fontId="4"/>
  </si>
  <si>
    <t>この事業は平成元年に民営組合水道より事業移管を受けて、発足しました。現在、②管路経年化率は、０ですが、近い将来、管路の法定耐用年数を迎えてしまうと一気に数値が上がるので、企業債償還金の減少時期を考慮しながら、布設替えを実施していきたいと考えます。※平成26年度①有形固定資産減価償却率の大幅な増加については、新会計制度移行に伴う、みなし償却の移行処理によるもの。</t>
    <rPh sb="2" eb="4">
      <t>ジギョウ</t>
    </rPh>
    <rPh sb="5" eb="7">
      <t>ヘイセイ</t>
    </rPh>
    <rPh sb="7" eb="9">
      <t>ガンネン</t>
    </rPh>
    <rPh sb="10" eb="12">
      <t>ミンエイ</t>
    </rPh>
    <rPh sb="12" eb="14">
      <t>クミアイ</t>
    </rPh>
    <rPh sb="14" eb="16">
      <t>スイドウ</t>
    </rPh>
    <rPh sb="18" eb="20">
      <t>ジギョウ</t>
    </rPh>
    <rPh sb="20" eb="22">
      <t>イカン</t>
    </rPh>
    <rPh sb="23" eb="24">
      <t>ウ</t>
    </rPh>
    <rPh sb="27" eb="29">
      <t>ホッソク</t>
    </rPh>
    <rPh sb="34" eb="36">
      <t>ゲンザイ</t>
    </rPh>
    <rPh sb="38" eb="40">
      <t>カンロ</t>
    </rPh>
    <rPh sb="40" eb="42">
      <t>ケイネン</t>
    </rPh>
    <rPh sb="42" eb="43">
      <t>カ</t>
    </rPh>
    <rPh sb="43" eb="44">
      <t>リツ</t>
    </rPh>
    <rPh sb="51" eb="52">
      <t>チカ</t>
    </rPh>
    <rPh sb="53" eb="55">
      <t>ショウライ</t>
    </rPh>
    <rPh sb="56" eb="58">
      <t>カンロ</t>
    </rPh>
    <rPh sb="59" eb="61">
      <t>ホウテイ</t>
    </rPh>
    <rPh sb="61" eb="63">
      <t>タイヨウ</t>
    </rPh>
    <rPh sb="63" eb="65">
      <t>ネンスウ</t>
    </rPh>
    <rPh sb="66" eb="67">
      <t>ムカ</t>
    </rPh>
    <rPh sb="73" eb="75">
      <t>イッキ</t>
    </rPh>
    <rPh sb="76" eb="78">
      <t>スウチ</t>
    </rPh>
    <rPh sb="79" eb="80">
      <t>ア</t>
    </rPh>
    <rPh sb="85" eb="87">
      <t>キギョウ</t>
    </rPh>
    <rPh sb="87" eb="88">
      <t>サイ</t>
    </rPh>
    <rPh sb="88" eb="90">
      <t>ショウカン</t>
    </rPh>
    <rPh sb="90" eb="91">
      <t>カネ</t>
    </rPh>
    <rPh sb="92" eb="94">
      <t>ゲンショウ</t>
    </rPh>
    <rPh sb="94" eb="96">
      <t>ジキ</t>
    </rPh>
    <rPh sb="97" eb="99">
      <t>コウリョ</t>
    </rPh>
    <rPh sb="104" eb="106">
      <t>フセツ</t>
    </rPh>
    <rPh sb="106" eb="107">
      <t>ガ</t>
    </rPh>
    <rPh sb="109" eb="111">
      <t>ジッシ</t>
    </rPh>
    <rPh sb="118" eb="119">
      <t>カンガ</t>
    </rPh>
    <rPh sb="124" eb="126">
      <t>ヘイセイ</t>
    </rPh>
    <rPh sb="128" eb="129">
      <t>ネン</t>
    </rPh>
    <rPh sb="129" eb="130">
      <t>ド</t>
    </rPh>
    <rPh sb="131" eb="133">
      <t>ユウケイ</t>
    </rPh>
    <rPh sb="133" eb="135">
      <t>コテイ</t>
    </rPh>
    <rPh sb="135" eb="137">
      <t>シサン</t>
    </rPh>
    <rPh sb="137" eb="139">
      <t>ゲンカ</t>
    </rPh>
    <rPh sb="139" eb="141">
      <t>ショウキャク</t>
    </rPh>
    <rPh sb="141" eb="142">
      <t>リツ</t>
    </rPh>
    <rPh sb="143" eb="145">
      <t>オオハバ</t>
    </rPh>
    <rPh sb="146" eb="148">
      <t>ゾウカ</t>
    </rPh>
    <rPh sb="154" eb="155">
      <t>シン</t>
    </rPh>
    <rPh sb="155" eb="157">
      <t>カイケイ</t>
    </rPh>
    <rPh sb="157" eb="159">
      <t>セイド</t>
    </rPh>
    <rPh sb="159" eb="161">
      <t>イコウ</t>
    </rPh>
    <rPh sb="162" eb="163">
      <t>トモナ</t>
    </rPh>
    <rPh sb="168" eb="170">
      <t>ショウキャク</t>
    </rPh>
    <rPh sb="171" eb="173">
      <t>イコウ</t>
    </rPh>
    <rPh sb="173" eb="175">
      <t>ショリ</t>
    </rPh>
    <phoneticPr fontId="4"/>
  </si>
  <si>
    <t>企業債償還金が減少する時期は（平成33年度以降）、管路の法定耐用年数までに数年の余裕があるため、黒字転換と建設改良積立金の増加を目指したいと考えます。併せ、てアセットマネジメント導入による計画的な管路の布設替えを行えるよう努力したいと考えます。</t>
    <rPh sb="0" eb="2">
      <t>キギョウ</t>
    </rPh>
    <rPh sb="2" eb="3">
      <t>サイ</t>
    </rPh>
    <rPh sb="3" eb="5">
      <t>ショウカン</t>
    </rPh>
    <rPh sb="5" eb="6">
      <t>キン</t>
    </rPh>
    <rPh sb="7" eb="9">
      <t>ゲンショウ</t>
    </rPh>
    <rPh sb="11" eb="13">
      <t>ジキ</t>
    </rPh>
    <rPh sb="15" eb="17">
      <t>ヘイセイ</t>
    </rPh>
    <rPh sb="19" eb="20">
      <t>ネン</t>
    </rPh>
    <rPh sb="20" eb="21">
      <t>ド</t>
    </rPh>
    <rPh sb="21" eb="23">
      <t>イコウ</t>
    </rPh>
    <rPh sb="25" eb="27">
      <t>カンロ</t>
    </rPh>
    <rPh sb="28" eb="30">
      <t>ホウテイ</t>
    </rPh>
    <rPh sb="30" eb="32">
      <t>タイヨウ</t>
    </rPh>
    <rPh sb="32" eb="34">
      <t>ネンスウ</t>
    </rPh>
    <rPh sb="37" eb="39">
      <t>スウネン</t>
    </rPh>
    <rPh sb="40" eb="42">
      <t>ヨユウ</t>
    </rPh>
    <rPh sb="48" eb="50">
      <t>クロジ</t>
    </rPh>
    <rPh sb="50" eb="52">
      <t>テンカン</t>
    </rPh>
    <rPh sb="53" eb="55">
      <t>ケンセツ</t>
    </rPh>
    <rPh sb="55" eb="57">
      <t>カイリョウ</t>
    </rPh>
    <rPh sb="57" eb="59">
      <t>ツミタテ</t>
    </rPh>
    <rPh sb="59" eb="60">
      <t>キン</t>
    </rPh>
    <rPh sb="61" eb="63">
      <t>ゾウカ</t>
    </rPh>
    <rPh sb="64" eb="66">
      <t>メザ</t>
    </rPh>
    <rPh sb="70" eb="71">
      <t>カンガ</t>
    </rPh>
    <rPh sb="75" eb="76">
      <t>アワ</t>
    </rPh>
    <rPh sb="89" eb="91">
      <t>ドウニュウ</t>
    </rPh>
    <rPh sb="94" eb="97">
      <t>ケイカクテキ</t>
    </rPh>
    <rPh sb="98" eb="100">
      <t>カンロ</t>
    </rPh>
    <rPh sb="101" eb="103">
      <t>フセツ</t>
    </rPh>
    <rPh sb="103" eb="104">
      <t>ガ</t>
    </rPh>
    <rPh sb="106" eb="107">
      <t>オコナ</t>
    </rPh>
    <rPh sb="111" eb="113">
      <t>ドリョク</t>
    </rPh>
    <rPh sb="117" eb="11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</si>
</sst>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1.51</c:v>
                </c:pt>
                <c:pt idx="1">
                  <c:v>0</c:v>
                </c:pt>
                <c:pt idx="2">
                  <c:v>0</c:v>
                </c:pt>
                <c:pt idx="3">
                  <c:v>0</c:v>
                </c:pt>
                <c:pt idx="4">
                  <c:v>0</c:v>
                </c:pt>
              </c:numCache>
            </c:numRef>
          </c:val>
        </c:ser>
        <c:dLbls>
          <c:showLegendKey val="0"/>
          <c:showVal val="0"/>
          <c:showCatName val="0"/>
          <c:showSerName val="0"/>
          <c:showPercent val="0"/>
          <c:showBubbleSize val="0"/>
        </c:dLbls>
        <c:gapWidth val="150"/>
        <c:axId val="351952608"/>
        <c:axId val="35195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0.35</c:v>
                </c:pt>
                <c:pt idx="1">
                  <c:v>0.5</c:v>
                </c:pt>
                <c:pt idx="2">
                  <c:v>1.24</c:v>
                </c:pt>
                <c:pt idx="3">
                  <c:v>0.45</c:v>
                </c:pt>
                <c:pt idx="4">
                  <c:v>0.53</c:v>
                </c:pt>
              </c:numCache>
            </c:numRef>
          </c:val>
          <c:smooth val="0"/>
        </c:ser>
        <c:dLbls>
          <c:showLegendKey val="0"/>
          <c:showVal val="0"/>
          <c:showCatName val="0"/>
          <c:showSerName val="0"/>
          <c:showPercent val="0"/>
          <c:showBubbleSize val="0"/>
        </c:dLbls>
        <c:marker val="1"/>
        <c:smooth val="0"/>
        <c:axId val="351952608"/>
        <c:axId val="351953000"/>
      </c:lineChart>
      <c:dateAx>
        <c:axId val="351952608"/>
        <c:scaling>
          <c:orientation val="minMax"/>
        </c:scaling>
        <c:delete val="1"/>
        <c:axPos val="b"/>
        <c:numFmt formatCode="ge" sourceLinked="1"/>
        <c:majorTickMark val="none"/>
        <c:minorTickMark val="none"/>
        <c:tickLblPos val="none"/>
        <c:crossAx val="351953000"/>
        <c:crosses val="autoZero"/>
        <c:auto val="1"/>
        <c:lblOffset val="100"/>
        <c:baseTimeUnit val="years"/>
      </c:dateAx>
      <c:valAx>
        <c:axId val="35195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54.08</c:v>
                </c:pt>
                <c:pt idx="1">
                  <c:v>54.47</c:v>
                </c:pt>
                <c:pt idx="2">
                  <c:v>51.89</c:v>
                </c:pt>
                <c:pt idx="3">
                  <c:v>55.58</c:v>
                </c:pt>
                <c:pt idx="4">
                  <c:v>61.43</c:v>
                </c:pt>
              </c:numCache>
            </c:numRef>
          </c:val>
        </c:ser>
        <c:dLbls>
          <c:showLegendKey val="0"/>
          <c:showVal val="0"/>
          <c:showCatName val="0"/>
          <c:showSerName val="0"/>
          <c:showPercent val="0"/>
          <c:showBubbleSize val="0"/>
        </c:dLbls>
        <c:gapWidth val="150"/>
        <c:axId val="358767312"/>
        <c:axId val="35876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55.65</c:v>
                </c:pt>
                <c:pt idx="1">
                  <c:v>51.06</c:v>
                </c:pt>
                <c:pt idx="2">
                  <c:v>50.96</c:v>
                </c:pt>
                <c:pt idx="3">
                  <c:v>50.84</c:v>
                </c:pt>
                <c:pt idx="4">
                  <c:v>52.25</c:v>
                </c:pt>
              </c:numCache>
            </c:numRef>
          </c:val>
          <c:smooth val="0"/>
        </c:ser>
        <c:dLbls>
          <c:showLegendKey val="0"/>
          <c:showVal val="0"/>
          <c:showCatName val="0"/>
          <c:showSerName val="0"/>
          <c:showPercent val="0"/>
          <c:showBubbleSize val="0"/>
        </c:dLbls>
        <c:marker val="1"/>
        <c:smooth val="0"/>
        <c:axId val="358767312"/>
        <c:axId val="358767704"/>
      </c:lineChart>
      <c:dateAx>
        <c:axId val="358767312"/>
        <c:scaling>
          <c:orientation val="minMax"/>
        </c:scaling>
        <c:delete val="1"/>
        <c:axPos val="b"/>
        <c:numFmt formatCode="ge" sourceLinked="1"/>
        <c:majorTickMark val="none"/>
        <c:minorTickMark val="none"/>
        <c:tickLblPos val="none"/>
        <c:crossAx val="358767704"/>
        <c:crosses val="autoZero"/>
        <c:auto val="1"/>
        <c:lblOffset val="100"/>
        <c:baseTimeUnit val="years"/>
      </c:dateAx>
      <c:valAx>
        <c:axId val="35876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6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95.65</c:v>
                </c:pt>
                <c:pt idx="1">
                  <c:v>81.739999999999995</c:v>
                </c:pt>
                <c:pt idx="2">
                  <c:v>84.79</c:v>
                </c:pt>
                <c:pt idx="3">
                  <c:v>85.04</c:v>
                </c:pt>
                <c:pt idx="4">
                  <c:v>87.05</c:v>
                </c:pt>
              </c:numCache>
            </c:numRef>
          </c:val>
        </c:ser>
        <c:dLbls>
          <c:showLegendKey val="0"/>
          <c:showVal val="0"/>
          <c:showCatName val="0"/>
          <c:showSerName val="0"/>
          <c:showPercent val="0"/>
          <c:showBubbleSize val="0"/>
        </c:dLbls>
        <c:gapWidth val="150"/>
        <c:axId val="359010920"/>
        <c:axId val="35901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84.01</c:v>
                </c:pt>
                <c:pt idx="1">
                  <c:v>83.73</c:v>
                </c:pt>
                <c:pt idx="2">
                  <c:v>84.13</c:v>
                </c:pt>
                <c:pt idx="3">
                  <c:v>85.3</c:v>
                </c:pt>
                <c:pt idx="4">
                  <c:v>86.34</c:v>
                </c:pt>
              </c:numCache>
            </c:numRef>
          </c:val>
          <c:smooth val="0"/>
        </c:ser>
        <c:dLbls>
          <c:showLegendKey val="0"/>
          <c:showVal val="0"/>
          <c:showCatName val="0"/>
          <c:showSerName val="0"/>
          <c:showPercent val="0"/>
          <c:showBubbleSize val="0"/>
        </c:dLbls>
        <c:marker val="1"/>
        <c:smooth val="0"/>
        <c:axId val="359010920"/>
        <c:axId val="359011312"/>
      </c:lineChart>
      <c:dateAx>
        <c:axId val="359010920"/>
        <c:scaling>
          <c:orientation val="minMax"/>
        </c:scaling>
        <c:delete val="1"/>
        <c:axPos val="b"/>
        <c:numFmt formatCode="ge" sourceLinked="1"/>
        <c:majorTickMark val="none"/>
        <c:minorTickMark val="none"/>
        <c:tickLblPos val="none"/>
        <c:crossAx val="359011312"/>
        <c:crosses val="autoZero"/>
        <c:auto val="1"/>
        <c:lblOffset val="100"/>
        <c:baseTimeUnit val="years"/>
      </c:dateAx>
      <c:valAx>
        <c:axId val="3590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1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91.22</c:v>
                </c:pt>
                <c:pt idx="1">
                  <c:v>86.5</c:v>
                </c:pt>
                <c:pt idx="2">
                  <c:v>99.71</c:v>
                </c:pt>
                <c:pt idx="3">
                  <c:v>97.12</c:v>
                </c:pt>
                <c:pt idx="4">
                  <c:v>91.81</c:v>
                </c:pt>
              </c:numCache>
            </c:numRef>
          </c:val>
        </c:ser>
        <c:dLbls>
          <c:showLegendKey val="0"/>
          <c:showVal val="0"/>
          <c:showCatName val="0"/>
          <c:showSerName val="0"/>
          <c:showPercent val="0"/>
          <c:showBubbleSize val="0"/>
        </c:dLbls>
        <c:gapWidth val="150"/>
        <c:axId val="351954176"/>
        <c:axId val="35195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109.25</c:v>
                </c:pt>
                <c:pt idx="1">
                  <c:v>106.07</c:v>
                </c:pt>
                <c:pt idx="2">
                  <c:v>108.9</c:v>
                </c:pt>
                <c:pt idx="3">
                  <c:v>97.04</c:v>
                </c:pt>
                <c:pt idx="4">
                  <c:v>103.86</c:v>
                </c:pt>
              </c:numCache>
            </c:numRef>
          </c:val>
          <c:smooth val="0"/>
        </c:ser>
        <c:dLbls>
          <c:showLegendKey val="0"/>
          <c:showVal val="0"/>
          <c:showCatName val="0"/>
          <c:showSerName val="0"/>
          <c:showPercent val="0"/>
          <c:showBubbleSize val="0"/>
        </c:dLbls>
        <c:marker val="1"/>
        <c:smooth val="0"/>
        <c:axId val="351954176"/>
        <c:axId val="351954568"/>
      </c:lineChart>
      <c:dateAx>
        <c:axId val="351954176"/>
        <c:scaling>
          <c:orientation val="minMax"/>
        </c:scaling>
        <c:delete val="1"/>
        <c:axPos val="b"/>
        <c:numFmt formatCode="ge" sourceLinked="1"/>
        <c:majorTickMark val="none"/>
        <c:minorTickMark val="none"/>
        <c:tickLblPos val="none"/>
        <c:crossAx val="351954568"/>
        <c:crosses val="autoZero"/>
        <c:auto val="1"/>
        <c:lblOffset val="100"/>
        <c:baseTimeUnit val="years"/>
      </c:dateAx>
      <c:valAx>
        <c:axId val="35195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9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28.78</c:v>
                </c:pt>
                <c:pt idx="1">
                  <c:v>30.55</c:v>
                </c:pt>
                <c:pt idx="2">
                  <c:v>32.299999999999997</c:v>
                </c:pt>
                <c:pt idx="3">
                  <c:v>34.39</c:v>
                </c:pt>
                <c:pt idx="4">
                  <c:v>46.13</c:v>
                </c:pt>
              </c:numCache>
            </c:numRef>
          </c:val>
        </c:ser>
        <c:dLbls>
          <c:showLegendKey val="0"/>
          <c:showVal val="0"/>
          <c:showCatName val="0"/>
          <c:showSerName val="0"/>
          <c:showPercent val="0"/>
          <c:showBubbleSize val="0"/>
        </c:dLbls>
        <c:gapWidth val="150"/>
        <c:axId val="351955744"/>
        <c:axId val="35195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30.81</c:v>
                </c:pt>
                <c:pt idx="1">
                  <c:v>33.24</c:v>
                </c:pt>
                <c:pt idx="2">
                  <c:v>33.840000000000003</c:v>
                </c:pt>
                <c:pt idx="3">
                  <c:v>34.67</c:v>
                </c:pt>
                <c:pt idx="4">
                  <c:v>39.26</c:v>
                </c:pt>
              </c:numCache>
            </c:numRef>
          </c:val>
          <c:smooth val="0"/>
        </c:ser>
        <c:dLbls>
          <c:showLegendKey val="0"/>
          <c:showVal val="0"/>
          <c:showCatName val="0"/>
          <c:showSerName val="0"/>
          <c:showPercent val="0"/>
          <c:showBubbleSize val="0"/>
        </c:dLbls>
        <c:marker val="1"/>
        <c:smooth val="0"/>
        <c:axId val="351955744"/>
        <c:axId val="351956136"/>
      </c:lineChart>
      <c:dateAx>
        <c:axId val="351955744"/>
        <c:scaling>
          <c:orientation val="minMax"/>
        </c:scaling>
        <c:delete val="1"/>
        <c:axPos val="b"/>
        <c:numFmt formatCode="ge" sourceLinked="1"/>
        <c:majorTickMark val="none"/>
        <c:minorTickMark val="none"/>
        <c:tickLblPos val="none"/>
        <c:crossAx val="351956136"/>
        <c:crosses val="autoZero"/>
        <c:auto val="1"/>
        <c:lblOffset val="100"/>
        <c:baseTimeUnit val="years"/>
      </c:dateAx>
      <c:valAx>
        <c:axId val="35195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1957312"/>
        <c:axId val="35195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9.6999999999999993</c:v>
                </c:pt>
                <c:pt idx="1">
                  <c:v>8.98</c:v>
                </c:pt>
                <c:pt idx="2">
                  <c:v>8.31</c:v>
                </c:pt>
                <c:pt idx="3">
                  <c:v>8.4700000000000006</c:v>
                </c:pt>
                <c:pt idx="4">
                  <c:v>9.1</c:v>
                </c:pt>
              </c:numCache>
            </c:numRef>
          </c:val>
          <c:smooth val="0"/>
        </c:ser>
        <c:dLbls>
          <c:showLegendKey val="0"/>
          <c:showVal val="0"/>
          <c:showCatName val="0"/>
          <c:showSerName val="0"/>
          <c:showPercent val="0"/>
          <c:showBubbleSize val="0"/>
        </c:dLbls>
        <c:marker val="1"/>
        <c:smooth val="0"/>
        <c:axId val="351957312"/>
        <c:axId val="351957704"/>
      </c:lineChart>
      <c:dateAx>
        <c:axId val="351957312"/>
        <c:scaling>
          <c:orientation val="minMax"/>
        </c:scaling>
        <c:delete val="1"/>
        <c:axPos val="b"/>
        <c:numFmt formatCode="ge" sourceLinked="1"/>
        <c:majorTickMark val="none"/>
        <c:minorTickMark val="none"/>
        <c:tickLblPos val="none"/>
        <c:crossAx val="351957704"/>
        <c:crosses val="autoZero"/>
        <c:auto val="1"/>
        <c:lblOffset val="100"/>
        <c:baseTimeUnit val="years"/>
      </c:dateAx>
      <c:valAx>
        <c:axId val="35195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1958880"/>
        <c:axId val="35195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36.549999999999997</c:v>
                </c:pt>
                <c:pt idx="1">
                  <c:v>35.659999999999997</c:v>
                </c:pt>
                <c:pt idx="2">
                  <c:v>34.049999999999997</c:v>
                </c:pt>
                <c:pt idx="3">
                  <c:v>103.06</c:v>
                </c:pt>
                <c:pt idx="4">
                  <c:v>42.39</c:v>
                </c:pt>
              </c:numCache>
            </c:numRef>
          </c:val>
          <c:smooth val="0"/>
        </c:ser>
        <c:dLbls>
          <c:showLegendKey val="0"/>
          <c:showVal val="0"/>
          <c:showCatName val="0"/>
          <c:showSerName val="0"/>
          <c:showPercent val="0"/>
          <c:showBubbleSize val="0"/>
        </c:dLbls>
        <c:marker val="1"/>
        <c:smooth val="0"/>
        <c:axId val="351958880"/>
        <c:axId val="351959272"/>
      </c:lineChart>
      <c:dateAx>
        <c:axId val="351958880"/>
        <c:scaling>
          <c:orientation val="minMax"/>
        </c:scaling>
        <c:delete val="1"/>
        <c:axPos val="b"/>
        <c:numFmt formatCode="ge" sourceLinked="1"/>
        <c:majorTickMark val="none"/>
        <c:minorTickMark val="none"/>
        <c:tickLblPos val="none"/>
        <c:crossAx val="351959272"/>
        <c:crosses val="autoZero"/>
        <c:auto val="1"/>
        <c:lblOffset val="100"/>
        <c:baseTimeUnit val="years"/>
      </c:dateAx>
      <c:valAx>
        <c:axId val="351959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9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5973.88</c:v>
                </c:pt>
                <c:pt idx="1">
                  <c:v>6394.63</c:v>
                </c:pt>
                <c:pt idx="2">
                  <c:v>7544.6</c:v>
                </c:pt>
                <c:pt idx="3">
                  <c:v>6063.45</c:v>
                </c:pt>
                <c:pt idx="4">
                  <c:v>644.44000000000005</c:v>
                </c:pt>
              </c:numCache>
            </c:numRef>
          </c:val>
        </c:ser>
        <c:dLbls>
          <c:showLegendKey val="0"/>
          <c:showVal val="0"/>
          <c:showCatName val="0"/>
          <c:showSerName val="0"/>
          <c:showPercent val="0"/>
          <c:showBubbleSize val="0"/>
        </c:dLbls>
        <c:gapWidth val="150"/>
        <c:axId val="358761040"/>
        <c:axId val="35876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1780.7</c:v>
                </c:pt>
                <c:pt idx="1">
                  <c:v>1529.6</c:v>
                </c:pt>
                <c:pt idx="2">
                  <c:v>1025.1400000000001</c:v>
                </c:pt>
                <c:pt idx="3">
                  <c:v>1435.5</c:v>
                </c:pt>
                <c:pt idx="4">
                  <c:v>432.1</c:v>
                </c:pt>
              </c:numCache>
            </c:numRef>
          </c:val>
          <c:smooth val="0"/>
        </c:ser>
        <c:dLbls>
          <c:showLegendKey val="0"/>
          <c:showVal val="0"/>
          <c:showCatName val="0"/>
          <c:showSerName val="0"/>
          <c:showPercent val="0"/>
          <c:showBubbleSize val="0"/>
        </c:dLbls>
        <c:marker val="1"/>
        <c:smooth val="0"/>
        <c:axId val="358761040"/>
        <c:axId val="358761432"/>
      </c:lineChart>
      <c:dateAx>
        <c:axId val="358761040"/>
        <c:scaling>
          <c:orientation val="minMax"/>
        </c:scaling>
        <c:delete val="1"/>
        <c:axPos val="b"/>
        <c:numFmt formatCode="ge" sourceLinked="1"/>
        <c:majorTickMark val="none"/>
        <c:minorTickMark val="none"/>
        <c:tickLblPos val="none"/>
        <c:crossAx val="358761432"/>
        <c:crosses val="autoZero"/>
        <c:auto val="1"/>
        <c:lblOffset val="100"/>
        <c:baseTimeUnit val="years"/>
      </c:dateAx>
      <c:valAx>
        <c:axId val="358761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76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350.24</c:v>
                </c:pt>
                <c:pt idx="1">
                  <c:v>303.31</c:v>
                </c:pt>
                <c:pt idx="2">
                  <c:v>277.23</c:v>
                </c:pt>
                <c:pt idx="3">
                  <c:v>248.53</c:v>
                </c:pt>
                <c:pt idx="4">
                  <c:v>226.17</c:v>
                </c:pt>
              </c:numCache>
            </c:numRef>
          </c:val>
        </c:ser>
        <c:dLbls>
          <c:showLegendKey val="0"/>
          <c:showVal val="0"/>
          <c:showCatName val="0"/>
          <c:showSerName val="0"/>
          <c:showPercent val="0"/>
          <c:showBubbleSize val="0"/>
        </c:dLbls>
        <c:gapWidth val="150"/>
        <c:axId val="358762608"/>
        <c:axId val="35876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757.1</c:v>
                </c:pt>
                <c:pt idx="1">
                  <c:v>783.24</c:v>
                </c:pt>
                <c:pt idx="2">
                  <c:v>801.34</c:v>
                </c:pt>
                <c:pt idx="3">
                  <c:v>1025.47</c:v>
                </c:pt>
                <c:pt idx="4">
                  <c:v>952.88</c:v>
                </c:pt>
              </c:numCache>
            </c:numRef>
          </c:val>
          <c:smooth val="0"/>
        </c:ser>
        <c:dLbls>
          <c:showLegendKey val="0"/>
          <c:showVal val="0"/>
          <c:showCatName val="0"/>
          <c:showSerName val="0"/>
          <c:showPercent val="0"/>
          <c:showBubbleSize val="0"/>
        </c:dLbls>
        <c:marker val="1"/>
        <c:smooth val="0"/>
        <c:axId val="358762608"/>
        <c:axId val="358763000"/>
      </c:lineChart>
      <c:dateAx>
        <c:axId val="358762608"/>
        <c:scaling>
          <c:orientation val="minMax"/>
        </c:scaling>
        <c:delete val="1"/>
        <c:axPos val="b"/>
        <c:numFmt formatCode="ge" sourceLinked="1"/>
        <c:majorTickMark val="none"/>
        <c:minorTickMark val="none"/>
        <c:tickLblPos val="none"/>
        <c:crossAx val="358763000"/>
        <c:crosses val="autoZero"/>
        <c:auto val="1"/>
        <c:lblOffset val="100"/>
        <c:baseTimeUnit val="years"/>
      </c:dateAx>
      <c:valAx>
        <c:axId val="358763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7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76.83</c:v>
                </c:pt>
                <c:pt idx="1">
                  <c:v>76.11</c:v>
                </c:pt>
                <c:pt idx="2">
                  <c:v>88.47</c:v>
                </c:pt>
                <c:pt idx="3">
                  <c:v>86.48</c:v>
                </c:pt>
                <c:pt idx="4">
                  <c:v>77.48</c:v>
                </c:pt>
              </c:numCache>
            </c:numRef>
          </c:val>
        </c:ser>
        <c:dLbls>
          <c:showLegendKey val="0"/>
          <c:showVal val="0"/>
          <c:showCatName val="0"/>
          <c:showSerName val="0"/>
          <c:showPercent val="0"/>
          <c:showBubbleSize val="0"/>
        </c:dLbls>
        <c:gapWidth val="150"/>
        <c:axId val="358764176"/>
        <c:axId val="35876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65.760000000000005</c:v>
                </c:pt>
                <c:pt idx="1">
                  <c:v>58.96</c:v>
                </c:pt>
                <c:pt idx="2">
                  <c:v>58.34</c:v>
                </c:pt>
                <c:pt idx="3">
                  <c:v>57.29</c:v>
                </c:pt>
                <c:pt idx="4">
                  <c:v>62.32</c:v>
                </c:pt>
              </c:numCache>
            </c:numRef>
          </c:val>
          <c:smooth val="0"/>
        </c:ser>
        <c:dLbls>
          <c:showLegendKey val="0"/>
          <c:showVal val="0"/>
          <c:showCatName val="0"/>
          <c:showSerName val="0"/>
          <c:showPercent val="0"/>
          <c:showBubbleSize val="0"/>
        </c:dLbls>
        <c:marker val="1"/>
        <c:smooth val="0"/>
        <c:axId val="358764176"/>
        <c:axId val="358764568"/>
      </c:lineChart>
      <c:dateAx>
        <c:axId val="358764176"/>
        <c:scaling>
          <c:orientation val="minMax"/>
        </c:scaling>
        <c:delete val="1"/>
        <c:axPos val="b"/>
        <c:numFmt formatCode="ge" sourceLinked="1"/>
        <c:majorTickMark val="none"/>
        <c:minorTickMark val="none"/>
        <c:tickLblPos val="none"/>
        <c:crossAx val="358764568"/>
        <c:crosses val="autoZero"/>
        <c:auto val="1"/>
        <c:lblOffset val="100"/>
        <c:baseTimeUnit val="years"/>
      </c:dateAx>
      <c:valAx>
        <c:axId val="35876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6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85.95</c:v>
                </c:pt>
                <c:pt idx="1">
                  <c:v>107.66</c:v>
                </c:pt>
                <c:pt idx="2">
                  <c:v>94.3</c:v>
                </c:pt>
                <c:pt idx="3">
                  <c:v>90.56</c:v>
                </c:pt>
                <c:pt idx="4">
                  <c:v>87.13</c:v>
                </c:pt>
              </c:numCache>
            </c:numRef>
          </c:val>
        </c:ser>
        <c:dLbls>
          <c:showLegendKey val="0"/>
          <c:showVal val="0"/>
          <c:showCatName val="0"/>
          <c:showSerName val="0"/>
          <c:showPercent val="0"/>
          <c:showBubbleSize val="0"/>
        </c:dLbls>
        <c:gapWidth val="150"/>
        <c:axId val="358765744"/>
        <c:axId val="35876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299.85000000000002</c:v>
                </c:pt>
                <c:pt idx="1">
                  <c:v>354.34</c:v>
                </c:pt>
                <c:pt idx="2">
                  <c:v>359.11</c:v>
                </c:pt>
                <c:pt idx="3">
                  <c:v>360.94</c:v>
                </c:pt>
                <c:pt idx="4">
                  <c:v>326.38</c:v>
                </c:pt>
              </c:numCache>
            </c:numRef>
          </c:val>
          <c:smooth val="0"/>
        </c:ser>
        <c:dLbls>
          <c:showLegendKey val="0"/>
          <c:showVal val="0"/>
          <c:showCatName val="0"/>
          <c:showSerName val="0"/>
          <c:showPercent val="0"/>
          <c:showBubbleSize val="0"/>
        </c:dLbls>
        <c:marker val="1"/>
        <c:smooth val="0"/>
        <c:axId val="358765744"/>
        <c:axId val="358766136"/>
      </c:lineChart>
      <c:dateAx>
        <c:axId val="358765744"/>
        <c:scaling>
          <c:orientation val="minMax"/>
        </c:scaling>
        <c:delete val="1"/>
        <c:axPos val="b"/>
        <c:numFmt formatCode="ge" sourceLinked="1"/>
        <c:majorTickMark val="none"/>
        <c:minorTickMark val="none"/>
        <c:tickLblPos val="none"/>
        <c:crossAx val="358766136"/>
        <c:crosses val="autoZero"/>
        <c:auto val="1"/>
        <c:lblOffset val="100"/>
        <c:baseTimeUnit val="years"/>
      </c:dateAx>
      <c:valAx>
        <c:axId val="35876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6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B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長野原町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C3</v>
      </c>
      <c r="AA8" s="72"/>
      <c r="AB8" s="72"/>
      <c r="AC8" s="72"/>
      <c r="AD8" s="72"/>
      <c r="AE8" s="72"/>
      <c r="AF8" s="72"/>
      <c r="AG8" s="73"/>
      <c r="AH8" s="3"/>
      <c r="AI8" s="74">
        <f>データ!Q6</f>
        <v>5966</v>
      </c>
      <c r="AJ8" s="75"/>
      <c r="AK8" s="75"/>
      <c r="AL8" s="75"/>
      <c r="AM8" s="75"/>
      <c r="AN8" s="75"/>
      <c r="AO8" s="75"/>
      <c r="AP8" s="76"/>
      <c r="AQ8" s="57">
        <f>データ!R6</f>
        <v>133.85</v>
      </c>
      <c r="AR8" s="57"/>
      <c r="AS8" s="57"/>
      <c r="AT8" s="57"/>
      <c r="AU8" s="57"/>
      <c r="AV8" s="57"/>
      <c r="AW8" s="57"/>
      <c r="AX8" s="57"/>
      <c r="AY8" s="57">
        <f>データ!S6</f>
        <v>44.57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79.17</v>
      </c>
      <c r="K10" s="57"/>
      <c r="L10" s="57"/>
      <c r="M10" s="57"/>
      <c r="N10" s="57"/>
      <c r="O10" s="57"/>
      <c r="P10" s="57"/>
      <c r="Q10" s="57"/>
      <c r="R10" s="57">
        <f>データ!O6</f>
        <v>44.46</v>
      </c>
      <c r="S10" s="57"/>
      <c r="T10" s="57"/>
      <c r="U10" s="57"/>
      <c r="V10" s="57"/>
      <c r="W10" s="57"/>
      <c r="X10" s="57"/>
      <c r="Y10" s="57"/>
      <c r="Z10" s="65">
        <f>データ!P6</f>
        <v>1450</v>
      </c>
      <c r="AA10" s="65"/>
      <c r="AB10" s="65"/>
      <c r="AC10" s="65"/>
      <c r="AD10" s="65"/>
      <c r="AE10" s="65"/>
      <c r="AF10" s="65"/>
      <c r="AG10" s="65"/>
      <c r="AH10" s="2"/>
      <c r="AI10" s="65">
        <f>データ!T6</f>
        <v>2631</v>
      </c>
      <c r="AJ10" s="65"/>
      <c r="AK10" s="65"/>
      <c r="AL10" s="65"/>
      <c r="AM10" s="65"/>
      <c r="AN10" s="65"/>
      <c r="AO10" s="65"/>
      <c r="AP10" s="65"/>
      <c r="AQ10" s="57">
        <f>データ!U6</f>
        <v>29.21</v>
      </c>
      <c r="AR10" s="57"/>
      <c r="AS10" s="57"/>
      <c r="AT10" s="57"/>
      <c r="AU10" s="57"/>
      <c r="AV10" s="57"/>
      <c r="AW10" s="57"/>
      <c r="AX10" s="57"/>
      <c r="AY10" s="57">
        <f>データ!V6</f>
        <v>90.07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104248</v>
      </c>
      <c r="D6" s="31">
        <f t="shared" si="3"/>
        <v>46</v>
      </c>
      <c r="E6" s="31">
        <f t="shared" si="3"/>
        <v>1</v>
      </c>
      <c r="F6" s="31">
        <f t="shared" si="3"/>
        <v>0</v>
      </c>
      <c r="G6" s="31">
        <f t="shared" si="3"/>
        <v>5</v>
      </c>
      <c r="H6" s="31" t="str">
        <f t="shared" si="3"/>
        <v>群馬県　長野原町</v>
      </c>
      <c r="I6" s="31" t="str">
        <f t="shared" si="3"/>
        <v>法適用</v>
      </c>
      <c r="J6" s="31" t="str">
        <f t="shared" si="3"/>
        <v>水道事業</v>
      </c>
      <c r="K6" s="31" t="str">
        <f t="shared" si="3"/>
        <v>簡易水道事業</v>
      </c>
      <c r="L6" s="31" t="str">
        <f t="shared" si="3"/>
        <v>C3</v>
      </c>
      <c r="M6" s="32" t="str">
        <f t="shared" si="3"/>
        <v>-</v>
      </c>
      <c r="N6" s="32">
        <f t="shared" si="3"/>
        <v>79.17</v>
      </c>
      <c r="O6" s="32">
        <f t="shared" si="3"/>
        <v>44.46</v>
      </c>
      <c r="P6" s="32">
        <f t="shared" si="3"/>
        <v>1450</v>
      </c>
      <c r="Q6" s="32">
        <f t="shared" si="3"/>
        <v>5966</v>
      </c>
      <c r="R6" s="32">
        <f t="shared" si="3"/>
        <v>133.85</v>
      </c>
      <c r="S6" s="32">
        <f t="shared" si="3"/>
        <v>44.57</v>
      </c>
      <c r="T6" s="32">
        <f t="shared" si="3"/>
        <v>2631</v>
      </c>
      <c r="U6" s="32">
        <f t="shared" si="3"/>
        <v>29.21</v>
      </c>
      <c r="V6" s="32">
        <f t="shared" si="3"/>
        <v>90.07</v>
      </c>
      <c r="W6" s="33">
        <f>IF(W7="",NA(),W7)</f>
        <v>91.22</v>
      </c>
      <c r="X6" s="33">
        <f t="shared" ref="X6:AF6" si="4">IF(X7="",NA(),X7)</f>
        <v>86.5</v>
      </c>
      <c r="Y6" s="33">
        <f t="shared" si="4"/>
        <v>99.71</v>
      </c>
      <c r="Z6" s="33">
        <f t="shared" si="4"/>
        <v>97.12</v>
      </c>
      <c r="AA6" s="33">
        <f t="shared" si="4"/>
        <v>91.81</v>
      </c>
      <c r="AB6" s="33">
        <f t="shared" si="4"/>
        <v>109.25</v>
      </c>
      <c r="AC6" s="33">
        <f t="shared" si="4"/>
        <v>106.07</v>
      </c>
      <c r="AD6" s="33">
        <f t="shared" si="4"/>
        <v>108.9</v>
      </c>
      <c r="AE6" s="33">
        <f t="shared" si="4"/>
        <v>97.04</v>
      </c>
      <c r="AF6" s="33">
        <f t="shared" si="4"/>
        <v>103.86</v>
      </c>
      <c r="AG6" s="32" t="str">
        <f>IF(AG7="","",IF(AG7="-","【-】","【"&amp;SUBSTITUTE(TEXT(AG7,"#,##0.00"),"-","△")&amp;"】"))</f>
        <v>【102.45】</v>
      </c>
      <c r="AH6" s="32">
        <f>IF(AH7="",NA(),AH7)</f>
        <v>0</v>
      </c>
      <c r="AI6" s="32">
        <f t="shared" ref="AI6:AQ6" si="5">IF(AI7="",NA(),AI7)</f>
        <v>0</v>
      </c>
      <c r="AJ6" s="32">
        <f t="shared" si="5"/>
        <v>0</v>
      </c>
      <c r="AK6" s="32">
        <f t="shared" si="5"/>
        <v>0</v>
      </c>
      <c r="AL6" s="32">
        <f t="shared" si="5"/>
        <v>0</v>
      </c>
      <c r="AM6" s="33">
        <f t="shared" si="5"/>
        <v>36.549999999999997</v>
      </c>
      <c r="AN6" s="33">
        <f t="shared" si="5"/>
        <v>35.659999999999997</v>
      </c>
      <c r="AO6" s="33">
        <f t="shared" si="5"/>
        <v>34.049999999999997</v>
      </c>
      <c r="AP6" s="33">
        <f t="shared" si="5"/>
        <v>103.06</v>
      </c>
      <c r="AQ6" s="33">
        <f t="shared" si="5"/>
        <v>42.39</v>
      </c>
      <c r="AR6" s="32" t="str">
        <f>IF(AR7="","",IF(AR7="-","【-】","【"&amp;SUBSTITUTE(TEXT(AR7,"#,##0.00"),"-","△")&amp;"】"))</f>
        <v>【44.53】</v>
      </c>
      <c r="AS6" s="33">
        <f>IF(AS7="",NA(),AS7)</f>
        <v>5973.88</v>
      </c>
      <c r="AT6" s="33">
        <f t="shared" ref="AT6:BB6" si="6">IF(AT7="",NA(),AT7)</f>
        <v>6394.63</v>
      </c>
      <c r="AU6" s="33">
        <f t="shared" si="6"/>
        <v>7544.6</v>
      </c>
      <c r="AV6" s="33">
        <f t="shared" si="6"/>
        <v>6063.45</v>
      </c>
      <c r="AW6" s="33">
        <f t="shared" si="6"/>
        <v>644.44000000000005</v>
      </c>
      <c r="AX6" s="33">
        <f t="shared" si="6"/>
        <v>1780.7</v>
      </c>
      <c r="AY6" s="33">
        <f t="shared" si="6"/>
        <v>1529.6</v>
      </c>
      <c r="AZ6" s="33">
        <f t="shared" si="6"/>
        <v>1025.1400000000001</v>
      </c>
      <c r="BA6" s="33">
        <f t="shared" si="6"/>
        <v>1435.5</v>
      </c>
      <c r="BB6" s="33">
        <f t="shared" si="6"/>
        <v>432.1</v>
      </c>
      <c r="BC6" s="32" t="str">
        <f>IF(BC7="","",IF(BC7="-","【-】","【"&amp;SUBSTITUTE(TEXT(BC7,"#,##0.00"),"-","△")&amp;"】"))</f>
        <v>【299.05】</v>
      </c>
      <c r="BD6" s="33">
        <f>IF(BD7="",NA(),BD7)</f>
        <v>350.24</v>
      </c>
      <c r="BE6" s="33">
        <f t="shared" ref="BE6:BM6" si="7">IF(BE7="",NA(),BE7)</f>
        <v>303.31</v>
      </c>
      <c r="BF6" s="33">
        <f t="shared" si="7"/>
        <v>277.23</v>
      </c>
      <c r="BG6" s="33">
        <f t="shared" si="7"/>
        <v>248.53</v>
      </c>
      <c r="BH6" s="33">
        <f t="shared" si="7"/>
        <v>226.17</v>
      </c>
      <c r="BI6" s="33">
        <f t="shared" si="7"/>
        <v>757.1</v>
      </c>
      <c r="BJ6" s="33">
        <f t="shared" si="7"/>
        <v>783.24</v>
      </c>
      <c r="BK6" s="33">
        <f t="shared" si="7"/>
        <v>801.34</v>
      </c>
      <c r="BL6" s="33">
        <f t="shared" si="7"/>
        <v>1025.47</v>
      </c>
      <c r="BM6" s="33">
        <f t="shared" si="7"/>
        <v>952.88</v>
      </c>
      <c r="BN6" s="32" t="str">
        <f>IF(BN7="","",IF(BN7="-","【-】","【"&amp;SUBSTITUTE(TEXT(BN7,"#,##0.00"),"-","△")&amp;"】"))</f>
        <v>【911.88】</v>
      </c>
      <c r="BO6" s="33">
        <f>IF(BO7="",NA(),BO7)</f>
        <v>76.83</v>
      </c>
      <c r="BP6" s="33">
        <f t="shared" ref="BP6:BX6" si="8">IF(BP7="",NA(),BP7)</f>
        <v>76.11</v>
      </c>
      <c r="BQ6" s="33">
        <f t="shared" si="8"/>
        <v>88.47</v>
      </c>
      <c r="BR6" s="33">
        <f t="shared" si="8"/>
        <v>86.48</v>
      </c>
      <c r="BS6" s="33">
        <f t="shared" si="8"/>
        <v>77.48</v>
      </c>
      <c r="BT6" s="33">
        <f t="shared" si="8"/>
        <v>65.760000000000005</v>
      </c>
      <c r="BU6" s="33">
        <f t="shared" si="8"/>
        <v>58.96</v>
      </c>
      <c r="BV6" s="33">
        <f t="shared" si="8"/>
        <v>58.34</v>
      </c>
      <c r="BW6" s="33">
        <f t="shared" si="8"/>
        <v>57.29</v>
      </c>
      <c r="BX6" s="33">
        <f t="shared" si="8"/>
        <v>62.32</v>
      </c>
      <c r="BY6" s="32" t="str">
        <f>IF(BY7="","",IF(BY7="-","【-】","【"&amp;SUBSTITUTE(TEXT(BY7,"#,##0.00"),"-","△")&amp;"】"))</f>
        <v>【64.84】</v>
      </c>
      <c r="BZ6" s="33">
        <f>IF(BZ7="",NA(),BZ7)</f>
        <v>85.95</v>
      </c>
      <c r="CA6" s="33">
        <f t="shared" ref="CA6:CI6" si="9">IF(CA7="",NA(),CA7)</f>
        <v>107.66</v>
      </c>
      <c r="CB6" s="33">
        <f t="shared" si="9"/>
        <v>94.3</v>
      </c>
      <c r="CC6" s="33">
        <f t="shared" si="9"/>
        <v>90.56</v>
      </c>
      <c r="CD6" s="33">
        <f t="shared" si="9"/>
        <v>87.13</v>
      </c>
      <c r="CE6" s="33">
        <f t="shared" si="9"/>
        <v>299.85000000000002</v>
      </c>
      <c r="CF6" s="33">
        <f t="shared" si="9"/>
        <v>354.34</v>
      </c>
      <c r="CG6" s="33">
        <f t="shared" si="9"/>
        <v>359.11</v>
      </c>
      <c r="CH6" s="33">
        <f t="shared" si="9"/>
        <v>360.94</v>
      </c>
      <c r="CI6" s="33">
        <f t="shared" si="9"/>
        <v>326.38</v>
      </c>
      <c r="CJ6" s="32" t="str">
        <f>IF(CJ7="","",IF(CJ7="-","【-】","【"&amp;SUBSTITUTE(TEXT(CJ7,"#,##0.00"),"-","△")&amp;"】"))</f>
        <v>【295.00】</v>
      </c>
      <c r="CK6" s="33">
        <f>IF(CK7="",NA(),CK7)</f>
        <v>54.08</v>
      </c>
      <c r="CL6" s="33">
        <f t="shared" ref="CL6:CT6" si="10">IF(CL7="",NA(),CL7)</f>
        <v>54.47</v>
      </c>
      <c r="CM6" s="33">
        <f t="shared" si="10"/>
        <v>51.89</v>
      </c>
      <c r="CN6" s="33">
        <f t="shared" si="10"/>
        <v>55.58</v>
      </c>
      <c r="CO6" s="33">
        <f t="shared" si="10"/>
        <v>61.43</v>
      </c>
      <c r="CP6" s="33">
        <f t="shared" si="10"/>
        <v>55.65</v>
      </c>
      <c r="CQ6" s="33">
        <f t="shared" si="10"/>
        <v>51.06</v>
      </c>
      <c r="CR6" s="33">
        <f t="shared" si="10"/>
        <v>50.96</v>
      </c>
      <c r="CS6" s="33">
        <f t="shared" si="10"/>
        <v>50.84</v>
      </c>
      <c r="CT6" s="33">
        <f t="shared" si="10"/>
        <v>52.25</v>
      </c>
      <c r="CU6" s="32" t="str">
        <f>IF(CU7="","",IF(CU7="-","【-】","【"&amp;SUBSTITUTE(TEXT(CU7,"#,##0.00"),"-","△")&amp;"】"))</f>
        <v>【56.21】</v>
      </c>
      <c r="CV6" s="33">
        <f>IF(CV7="",NA(),CV7)</f>
        <v>95.65</v>
      </c>
      <c r="CW6" s="33">
        <f t="shared" ref="CW6:DE6" si="11">IF(CW7="",NA(),CW7)</f>
        <v>81.739999999999995</v>
      </c>
      <c r="CX6" s="33">
        <f t="shared" si="11"/>
        <v>84.79</v>
      </c>
      <c r="CY6" s="33">
        <f t="shared" si="11"/>
        <v>85.04</v>
      </c>
      <c r="CZ6" s="33">
        <f t="shared" si="11"/>
        <v>87.05</v>
      </c>
      <c r="DA6" s="33">
        <f t="shared" si="11"/>
        <v>84.01</v>
      </c>
      <c r="DB6" s="33">
        <f t="shared" si="11"/>
        <v>83.73</v>
      </c>
      <c r="DC6" s="33">
        <f t="shared" si="11"/>
        <v>84.13</v>
      </c>
      <c r="DD6" s="33">
        <f t="shared" si="11"/>
        <v>85.3</v>
      </c>
      <c r="DE6" s="33">
        <f t="shared" si="11"/>
        <v>86.34</v>
      </c>
      <c r="DF6" s="32" t="str">
        <f>IF(DF7="","",IF(DF7="-","【-】","【"&amp;SUBSTITUTE(TEXT(DF7,"#,##0.00"),"-","△")&amp;"】"))</f>
        <v>【83.92】</v>
      </c>
      <c r="DG6" s="33">
        <f>IF(DG7="",NA(),DG7)</f>
        <v>28.78</v>
      </c>
      <c r="DH6" s="33">
        <f t="shared" ref="DH6:DP6" si="12">IF(DH7="",NA(),DH7)</f>
        <v>30.55</v>
      </c>
      <c r="DI6" s="33">
        <f t="shared" si="12"/>
        <v>32.299999999999997</v>
      </c>
      <c r="DJ6" s="33">
        <f t="shared" si="12"/>
        <v>34.39</v>
      </c>
      <c r="DK6" s="33">
        <f t="shared" si="12"/>
        <v>46.13</v>
      </c>
      <c r="DL6" s="33">
        <f t="shared" si="12"/>
        <v>30.81</v>
      </c>
      <c r="DM6" s="33">
        <f t="shared" si="12"/>
        <v>33.24</v>
      </c>
      <c r="DN6" s="33">
        <f t="shared" si="12"/>
        <v>33.840000000000003</v>
      </c>
      <c r="DO6" s="33">
        <f t="shared" si="12"/>
        <v>34.67</v>
      </c>
      <c r="DP6" s="33">
        <f t="shared" si="12"/>
        <v>39.26</v>
      </c>
      <c r="DQ6" s="32" t="str">
        <f>IF(DQ7="","",IF(DQ7="-","【-】","【"&amp;SUBSTITUTE(TEXT(DQ7,"#,##0.00"),"-","△")&amp;"】"))</f>
        <v>【33.71】</v>
      </c>
      <c r="DR6" s="32">
        <f>IF(DR7="",NA(),DR7)</f>
        <v>0</v>
      </c>
      <c r="DS6" s="32">
        <f t="shared" ref="DS6:EA6" si="13">IF(DS7="",NA(),DS7)</f>
        <v>0</v>
      </c>
      <c r="DT6" s="32">
        <f t="shared" si="13"/>
        <v>0</v>
      </c>
      <c r="DU6" s="32">
        <f t="shared" si="13"/>
        <v>0</v>
      </c>
      <c r="DV6" s="32">
        <f t="shared" si="13"/>
        <v>0</v>
      </c>
      <c r="DW6" s="33">
        <f t="shared" si="13"/>
        <v>9.6999999999999993</v>
      </c>
      <c r="DX6" s="33">
        <f t="shared" si="13"/>
        <v>8.98</v>
      </c>
      <c r="DY6" s="33">
        <f t="shared" si="13"/>
        <v>8.31</v>
      </c>
      <c r="DZ6" s="33">
        <f t="shared" si="13"/>
        <v>8.4700000000000006</v>
      </c>
      <c r="EA6" s="33">
        <f t="shared" si="13"/>
        <v>9.1</v>
      </c>
      <c r="EB6" s="32" t="str">
        <f>IF(EB7="","",IF(EB7="-","【-】","【"&amp;SUBSTITUTE(TEXT(EB7,"#,##0.00"),"-","△")&amp;"】"))</f>
        <v>【5.85】</v>
      </c>
      <c r="EC6" s="33">
        <f>IF(EC7="",NA(),EC7)</f>
        <v>1.51</v>
      </c>
      <c r="ED6" s="32">
        <f t="shared" ref="ED6:EL6" si="14">IF(ED7="",NA(),ED7)</f>
        <v>0</v>
      </c>
      <c r="EE6" s="32">
        <f t="shared" si="14"/>
        <v>0</v>
      </c>
      <c r="EF6" s="32">
        <f t="shared" si="14"/>
        <v>0</v>
      </c>
      <c r="EG6" s="32">
        <f t="shared" si="14"/>
        <v>0</v>
      </c>
      <c r="EH6" s="33">
        <f t="shared" si="14"/>
        <v>0.35</v>
      </c>
      <c r="EI6" s="33">
        <f t="shared" si="14"/>
        <v>0.5</v>
      </c>
      <c r="EJ6" s="33">
        <f t="shared" si="14"/>
        <v>1.24</v>
      </c>
      <c r="EK6" s="33">
        <f t="shared" si="14"/>
        <v>0.45</v>
      </c>
      <c r="EL6" s="33">
        <f t="shared" si="14"/>
        <v>0.53</v>
      </c>
      <c r="EM6" s="32" t="str">
        <f>IF(EM7="","",IF(EM7="-","【-】","【"&amp;SUBSTITUTE(TEXT(EM7,"#,##0.00"),"-","△")&amp;"】"))</f>
        <v>【1.05】</v>
      </c>
    </row>
    <row r="7" spans="1:143" s="34" customFormat="1">
      <c r="A7" s="26"/>
      <c r="B7" s="35">
        <v>2014</v>
      </c>
      <c r="C7" s="35">
        <v>104248</v>
      </c>
      <c r="D7" s="35">
        <v>46</v>
      </c>
      <c r="E7" s="35">
        <v>1</v>
      </c>
      <c r="F7" s="35">
        <v>0</v>
      </c>
      <c r="G7" s="35">
        <v>5</v>
      </c>
      <c r="H7" s="35" t="s">
        <v>93</v>
      </c>
      <c r="I7" s="35" t="s">
        <v>94</v>
      </c>
      <c r="J7" s="35" t="s">
        <v>95</v>
      </c>
      <c r="K7" s="35" t="s">
        <v>96</v>
      </c>
      <c r="L7" s="35" t="s">
        <v>97</v>
      </c>
      <c r="M7" s="36" t="s">
        <v>98</v>
      </c>
      <c r="N7" s="36">
        <v>79.17</v>
      </c>
      <c r="O7" s="36">
        <v>44.46</v>
      </c>
      <c r="P7" s="36">
        <v>1450</v>
      </c>
      <c r="Q7" s="36">
        <v>5966</v>
      </c>
      <c r="R7" s="36">
        <v>133.85</v>
      </c>
      <c r="S7" s="36">
        <v>44.57</v>
      </c>
      <c r="T7" s="36">
        <v>2631</v>
      </c>
      <c r="U7" s="36">
        <v>29.21</v>
      </c>
      <c r="V7" s="36">
        <v>90.07</v>
      </c>
      <c r="W7" s="36">
        <v>91.22</v>
      </c>
      <c r="X7" s="36">
        <v>86.5</v>
      </c>
      <c r="Y7" s="36">
        <v>99.71</v>
      </c>
      <c r="Z7" s="36">
        <v>97.12</v>
      </c>
      <c r="AA7" s="36">
        <v>91.81</v>
      </c>
      <c r="AB7" s="36">
        <v>109.25</v>
      </c>
      <c r="AC7" s="36">
        <v>106.07</v>
      </c>
      <c r="AD7" s="36">
        <v>108.9</v>
      </c>
      <c r="AE7" s="36">
        <v>97.04</v>
      </c>
      <c r="AF7" s="36">
        <v>103.86</v>
      </c>
      <c r="AG7" s="36">
        <v>102.45</v>
      </c>
      <c r="AH7" s="36">
        <v>0</v>
      </c>
      <c r="AI7" s="36">
        <v>0</v>
      </c>
      <c r="AJ7" s="36">
        <v>0</v>
      </c>
      <c r="AK7" s="36">
        <v>0</v>
      </c>
      <c r="AL7" s="36">
        <v>0</v>
      </c>
      <c r="AM7" s="36">
        <v>36.549999999999997</v>
      </c>
      <c r="AN7" s="36">
        <v>35.659999999999997</v>
      </c>
      <c r="AO7" s="36">
        <v>34.049999999999997</v>
      </c>
      <c r="AP7" s="36">
        <v>103.06</v>
      </c>
      <c r="AQ7" s="36">
        <v>42.39</v>
      </c>
      <c r="AR7" s="36">
        <v>44.53</v>
      </c>
      <c r="AS7" s="36">
        <v>5973.88</v>
      </c>
      <c r="AT7" s="36">
        <v>6394.63</v>
      </c>
      <c r="AU7" s="36">
        <v>7544.6</v>
      </c>
      <c r="AV7" s="36">
        <v>6063.45</v>
      </c>
      <c r="AW7" s="36">
        <v>644.44000000000005</v>
      </c>
      <c r="AX7" s="36">
        <v>1780.7</v>
      </c>
      <c r="AY7" s="36">
        <v>1529.6</v>
      </c>
      <c r="AZ7" s="36">
        <v>1025.1400000000001</v>
      </c>
      <c r="BA7" s="36">
        <v>1435.5</v>
      </c>
      <c r="BB7" s="36">
        <v>432.1</v>
      </c>
      <c r="BC7" s="36">
        <v>299.05</v>
      </c>
      <c r="BD7" s="36">
        <v>350.24</v>
      </c>
      <c r="BE7" s="36">
        <v>303.31</v>
      </c>
      <c r="BF7" s="36">
        <v>277.23</v>
      </c>
      <c r="BG7" s="36">
        <v>248.53</v>
      </c>
      <c r="BH7" s="36">
        <v>226.17</v>
      </c>
      <c r="BI7" s="36">
        <v>757.1</v>
      </c>
      <c r="BJ7" s="36">
        <v>783.24</v>
      </c>
      <c r="BK7" s="36">
        <v>801.34</v>
      </c>
      <c r="BL7" s="36">
        <v>1025.47</v>
      </c>
      <c r="BM7" s="36">
        <v>952.88</v>
      </c>
      <c r="BN7" s="36">
        <v>911.88</v>
      </c>
      <c r="BO7" s="36">
        <v>76.83</v>
      </c>
      <c r="BP7" s="36">
        <v>76.11</v>
      </c>
      <c r="BQ7" s="36">
        <v>88.47</v>
      </c>
      <c r="BR7" s="36">
        <v>86.48</v>
      </c>
      <c r="BS7" s="36">
        <v>77.48</v>
      </c>
      <c r="BT7" s="36">
        <v>65.760000000000005</v>
      </c>
      <c r="BU7" s="36">
        <v>58.96</v>
      </c>
      <c r="BV7" s="36">
        <v>58.34</v>
      </c>
      <c r="BW7" s="36">
        <v>57.29</v>
      </c>
      <c r="BX7" s="36">
        <v>62.32</v>
      </c>
      <c r="BY7" s="36">
        <v>64.84</v>
      </c>
      <c r="BZ7" s="36">
        <v>85.95</v>
      </c>
      <c r="CA7" s="36">
        <v>107.66</v>
      </c>
      <c r="CB7" s="36">
        <v>94.3</v>
      </c>
      <c r="CC7" s="36">
        <v>90.56</v>
      </c>
      <c r="CD7" s="36">
        <v>87.13</v>
      </c>
      <c r="CE7" s="36">
        <v>299.85000000000002</v>
      </c>
      <c r="CF7" s="36">
        <v>354.34</v>
      </c>
      <c r="CG7" s="36">
        <v>359.11</v>
      </c>
      <c r="CH7" s="36">
        <v>360.94</v>
      </c>
      <c r="CI7" s="36">
        <v>326.38</v>
      </c>
      <c r="CJ7" s="36">
        <v>295</v>
      </c>
      <c r="CK7" s="36">
        <v>54.08</v>
      </c>
      <c r="CL7" s="36">
        <v>54.47</v>
      </c>
      <c r="CM7" s="36">
        <v>51.89</v>
      </c>
      <c r="CN7" s="36">
        <v>55.58</v>
      </c>
      <c r="CO7" s="36">
        <v>61.43</v>
      </c>
      <c r="CP7" s="36">
        <v>55.65</v>
      </c>
      <c r="CQ7" s="36">
        <v>51.06</v>
      </c>
      <c r="CR7" s="36">
        <v>50.96</v>
      </c>
      <c r="CS7" s="36">
        <v>50.84</v>
      </c>
      <c r="CT7" s="36">
        <v>52.25</v>
      </c>
      <c r="CU7" s="36">
        <v>56.21</v>
      </c>
      <c r="CV7" s="36">
        <v>95.65</v>
      </c>
      <c r="CW7" s="36">
        <v>81.739999999999995</v>
      </c>
      <c r="CX7" s="36">
        <v>84.79</v>
      </c>
      <c r="CY7" s="36">
        <v>85.04</v>
      </c>
      <c r="CZ7" s="36">
        <v>87.05</v>
      </c>
      <c r="DA7" s="36">
        <v>84.01</v>
      </c>
      <c r="DB7" s="36">
        <v>83.73</v>
      </c>
      <c r="DC7" s="36">
        <v>84.13</v>
      </c>
      <c r="DD7" s="36">
        <v>85.3</v>
      </c>
      <c r="DE7" s="36">
        <v>86.34</v>
      </c>
      <c r="DF7" s="36">
        <v>83.92</v>
      </c>
      <c r="DG7" s="36">
        <v>28.78</v>
      </c>
      <c r="DH7" s="36">
        <v>30.55</v>
      </c>
      <c r="DI7" s="36">
        <v>32.299999999999997</v>
      </c>
      <c r="DJ7" s="36">
        <v>34.39</v>
      </c>
      <c r="DK7" s="36">
        <v>46.13</v>
      </c>
      <c r="DL7" s="36">
        <v>30.81</v>
      </c>
      <c r="DM7" s="36">
        <v>33.24</v>
      </c>
      <c r="DN7" s="36">
        <v>33.840000000000003</v>
      </c>
      <c r="DO7" s="36">
        <v>34.67</v>
      </c>
      <c r="DP7" s="36">
        <v>39.26</v>
      </c>
      <c r="DQ7" s="36">
        <v>33.71</v>
      </c>
      <c r="DR7" s="36">
        <v>0</v>
      </c>
      <c r="DS7" s="36">
        <v>0</v>
      </c>
      <c r="DT7" s="36">
        <v>0</v>
      </c>
      <c r="DU7" s="36">
        <v>0</v>
      </c>
      <c r="DV7" s="36">
        <v>0</v>
      </c>
      <c r="DW7" s="36">
        <v>9.6999999999999993</v>
      </c>
      <c r="DX7" s="36">
        <v>8.98</v>
      </c>
      <c r="DY7" s="36">
        <v>8.31</v>
      </c>
      <c r="DZ7" s="36">
        <v>8.4700000000000006</v>
      </c>
      <c r="EA7" s="36">
        <v>9.1</v>
      </c>
      <c r="EB7" s="36">
        <v>5.85</v>
      </c>
      <c r="EC7" s="36">
        <v>1.51</v>
      </c>
      <c r="ED7" s="36">
        <v>0</v>
      </c>
      <c r="EE7" s="36">
        <v>0</v>
      </c>
      <c r="EF7" s="36">
        <v>0</v>
      </c>
      <c r="EG7" s="36">
        <v>0</v>
      </c>
      <c r="EH7" s="36">
        <v>0.35</v>
      </c>
      <c r="EI7" s="36">
        <v>0.5</v>
      </c>
      <c r="EJ7" s="36">
        <v>1.24</v>
      </c>
      <c r="EK7" s="36">
        <v>0.45</v>
      </c>
      <c r="EL7" s="36">
        <v>0.53</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小此木 諭 １０</cp:lastModifiedBy>
  <dcterms:created xsi:type="dcterms:W3CDTF">2016-02-03T07:16:46Z</dcterms:created>
  <dcterms:modified xsi:type="dcterms:W3CDTF">2016-02-24T05:56:42Z</dcterms:modified>
  <cp:category/>
</cp:coreProperties>
</file>