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2 嬬恋村\"/>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<sst xmlns="http://schemas.openxmlformats.org/spreadsheetml/2006/main" count="217" uniqueCount="107">
  <si>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</si>
  <si>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</si>
  <si>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</si>
  <si>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</si>
  <si>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</si>
  <si>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</si>
  <si>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</si>
  <si>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</si>
  <si>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</si>
  <si>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</si>
  <si>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</si>
  <si>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</si>
  <si>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</si>
  <si>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</si>
  <si>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</si>
  <si>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</si>
  <si>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</si>
  <si>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</si>
  <si>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</si>
  <si>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</si>
  <si>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</si>
  <si>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</si>
  <si>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</si>
  <si>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</si>
  <si>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</si>
  <si>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</si>
  <si>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</si>
  <si>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</si>
  <si>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</si>
  <si>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</si>
  <si>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</si>
  <si>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</si>
  <si>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</si>
  <si>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</si>
  <si>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</si>
  <si>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</si>
  <si>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</si>
  <si>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</si>
  <si>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</si>
  <si>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</si>
  <si>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</si>
  <si>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</si>
  <si>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</si>
  <si>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</si>
  <si>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</si>
  <si>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</si>
  <si>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</si>
  <si>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</si>
  <si>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</si>
  <si>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</si>
  <si>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</si>
  <si>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</si>
  <si>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</si>
  <si>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</si>
  <si>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</si>
  <si>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</si>
  <si>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</si>
  <si>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</si>
  <si>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</si>
  <si>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</si>
  <si>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</si>
  <si>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</si>
  <si>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</si>
  <si>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</si>
  <si>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</si>
  <si>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</si>
  <si>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</si>
  <si>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</si>
  <si>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</si>
  <si>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</si>
  <si>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</si>
  <si>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</si>
  <si>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</si>
  <si>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</si>
  <si>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</si>
  <si>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</si>
  <si>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</si>
  <si>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</si>
  <si>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</si>
  <si>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</si>
  <si>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</si>
  <si>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</si>
  <si>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</si>
  <si>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</si>
  <si>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</si>
  <si>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</si>
  <si>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</si>
  <si>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</si>
  <si>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</si>
  <si>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</si>
  <si>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</si>
  <si>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</si>
  <si>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</si>
  <si>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</si>
  <si>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</si>
  <si>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</si>
  <si>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</si>
  <si>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</si>
  <si>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</si>
  <si>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</si>
  <si>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</si>
  <si>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</si>
  <si>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</si>
  <si>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</si>
  <si>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(1)各指標の分析　　　　　　　　　　　　　　　　　　　　①経常収支比率については、H24年度より３年間連続で単年度赤字が続いているため、早急に経営改善に向けた取り組みが必要である。　　　　　　　　　　　　　　　②累積欠損金比率については0である。　　　　　　　　　　　　　　　　　　　　③流動比率については、右肩下がりであるが、100を超えている。　　　　　　　　　　　　　　　　　　　　　　　④企業債残高対給水収益比率についいては、類似団体と比較すると低くい数値で推移している。　　　　　　　　　　　　　⑤料金回収率については、９０％を超えており、高い数値で推移している。　　　　　　　　　　　　　　　　　　　　　⑥給水原価については、類似団体と比較すると高い数値となっていて、維持管理費等の削減をふまえ経営改善に取り組む必要がある。　　　　　　　　　　　　　　　⑦施設利用率については、H26年度で平均値を上回っている。            　　                          ⑧有収率については、33.77％と低く、漏水やﾒｰﾀｰ不感その対策を講じる必要がある。                                        (2)現状、課題　　　　　　　　　　　　　　　　　　　　　　　　経常収支は、節水意識の高まりや人口減少傾向により料金収入の減少が考えられ、経費削減や料金改定の改善等が必要であり、有収率が低いため、漏水調査等を行い、改善に努める。　　　　　　　　　　　　　　　　　　　　　　　　　　　　　　　　　　　　　　　　　　                                                                                                                  </t>
    <rPh sb="3" eb="4">
      <t>カク</t>
    </rPh>
    <rPh sb="4" eb="6">
      <t>シヒョウ</t>
    </rPh>
    <rPh sb="7" eb="9">
      <t>ブンセキ</t>
    </rPh>
    <rPh sb="30" eb="32">
      <t>ケイジョウ</t>
    </rPh>
    <rPh sb="32" eb="34">
      <t>シュウシ</t>
    </rPh>
    <rPh sb="34" eb="36">
      <t>ヒリツ</t>
    </rPh>
    <rPh sb="45" eb="47">
      <t>ネンド</t>
    </rPh>
    <rPh sb="50" eb="52">
      <t>ネンカン</t>
    </rPh>
    <rPh sb="52" eb="54">
      <t>レンゾク</t>
    </rPh>
    <rPh sb="55" eb="58">
      <t>タンネンド</t>
    </rPh>
    <rPh sb="58" eb="60">
      <t>アカジ</t>
    </rPh>
    <rPh sb="61" eb="62">
      <t>ツヅ</t>
    </rPh>
    <rPh sb="69" eb="71">
      <t>ソウキュウ</t>
    </rPh>
    <rPh sb="72" eb="74">
      <t>ケイエイ</t>
    </rPh>
    <rPh sb="74" eb="76">
      <t>カイゼン</t>
    </rPh>
    <rPh sb="77" eb="78">
      <t>ム</t>
    </rPh>
    <rPh sb="80" eb="81">
      <t>ト</t>
    </rPh>
    <rPh sb="82" eb="83">
      <t>ク</t>
    </rPh>
    <rPh sb="85" eb="87">
      <t>ヒツヨウ</t>
    </rPh>
    <rPh sb="107" eb="109">
      <t>ルイセキ</t>
    </rPh>
    <rPh sb="109" eb="111">
      <t>ケッソン</t>
    </rPh>
    <rPh sb="111" eb="112">
      <t>キン</t>
    </rPh>
    <rPh sb="112" eb="114">
      <t>ヒリツ</t>
    </rPh>
    <rPh sb="145" eb="147">
      <t>リュウドウ</t>
    </rPh>
    <rPh sb="147" eb="149">
      <t>ヒリツ</t>
    </rPh>
    <rPh sb="155" eb="157">
      <t>ミギカタ</t>
    </rPh>
    <rPh sb="157" eb="158">
      <t>サ</t>
    </rPh>
    <rPh sb="169" eb="170">
      <t>コ</t>
    </rPh>
    <rPh sb="199" eb="201">
      <t>キギョウ</t>
    </rPh>
    <rPh sb="228" eb="229">
      <t>ヒク</t>
    </rPh>
    <rPh sb="231" eb="233">
      <t>スウチ</t>
    </rPh>
    <rPh sb="234" eb="236">
      <t>スイイ</t>
    </rPh>
    <rPh sb="255" eb="257">
      <t>リョウキン</t>
    </rPh>
    <rPh sb="257" eb="260">
      <t>カイシュウリツ</t>
    </rPh>
    <rPh sb="270" eb="271">
      <t>コ</t>
    </rPh>
    <rPh sb="276" eb="277">
      <t>タカ</t>
    </rPh>
    <rPh sb="278" eb="280">
      <t>スウチ</t>
    </rPh>
    <rPh sb="281" eb="283">
      <t>スイイ</t>
    </rPh>
    <rPh sb="310" eb="312">
      <t>キュウスイ</t>
    </rPh>
    <rPh sb="320" eb="322">
      <t>ルイジ</t>
    </rPh>
    <rPh sb="322" eb="324">
      <t>ダンタイ</t>
    </rPh>
    <rPh sb="325" eb="327">
      <t>ヒカク</t>
    </rPh>
    <rPh sb="330" eb="331">
      <t>タカ</t>
    </rPh>
    <rPh sb="332" eb="334">
      <t>スウチ</t>
    </rPh>
    <rPh sb="341" eb="343">
      <t>イジ</t>
    </rPh>
    <rPh sb="343" eb="346">
      <t>カンリヒ</t>
    </rPh>
    <rPh sb="346" eb="347">
      <t>トウ</t>
    </rPh>
    <rPh sb="348" eb="350">
      <t>サクゲン</t>
    </rPh>
    <rPh sb="354" eb="356">
      <t>ケイエイ</t>
    </rPh>
    <rPh sb="356" eb="358">
      <t>カイゼン</t>
    </rPh>
    <rPh sb="359" eb="360">
      <t>ト</t>
    </rPh>
    <rPh sb="361" eb="362">
      <t>ク</t>
    </rPh>
    <rPh sb="363" eb="365">
      <t>ヒツヨウ</t>
    </rPh>
    <rPh sb="385" eb="387">
      <t>シセツ</t>
    </rPh>
    <rPh sb="389" eb="390">
      <t>リツ</t>
    </rPh>
    <rPh sb="399" eb="401">
      <t>ネンド</t>
    </rPh>
    <rPh sb="402" eb="405">
      <t>ヘイキンチ</t>
    </rPh>
    <rPh sb="406" eb="407">
      <t>ウエ</t>
    </rPh>
    <rPh sb="407" eb="408">
      <t>マワ</t>
    </rPh>
    <rPh sb="454" eb="455">
      <t>ユウ</t>
    </rPh>
    <rPh sb="455" eb="457">
      <t>シュウリツ</t>
    </rPh>
    <rPh sb="470" eb="471">
      <t>ヒク</t>
    </rPh>
    <rPh sb="473" eb="475">
      <t>ロウスイ</t>
    </rPh>
    <rPh sb="480" eb="482">
      <t>フカン</t>
    </rPh>
    <rPh sb="484" eb="486">
      <t>タイサク</t>
    </rPh>
    <rPh sb="487" eb="488">
      <t>コウ</t>
    </rPh>
    <rPh sb="490" eb="492">
      <t>ヒツヨウ</t>
    </rPh>
    <rPh sb="539" eb="541">
      <t>ゲンジョウ</t>
    </rPh>
    <rPh sb="542" eb="544">
      <t>カダイ</t>
    </rPh>
    <rPh sb="583" eb="585">
      <t>ジンコウ</t>
    </rPh>
    <rPh sb="585" eb="587">
      <t>ゲンショウ</t>
    </rPh>
    <rPh sb="587" eb="589">
      <t>ケイコウ</t>
    </rPh>
    <rPh sb="597" eb="599">
      <t>ゲンショウ</t>
    </rPh>
    <rPh sb="600" eb="601">
      <t>カンガ</t>
    </rPh>
    <rPh sb="605" eb="607">
      <t>ケイヒ</t>
    </rPh>
    <rPh sb="607" eb="609">
      <t>サクゲン</t>
    </rPh>
    <rPh sb="610" eb="612">
      <t>リョウキン</t>
    </rPh>
    <rPh sb="612" eb="614">
      <t>カイテイ</t>
    </rPh>
    <rPh sb="615" eb="617">
      <t>カイゼン</t>
    </rPh>
    <rPh sb="617" eb="618">
      <t>トウ</t>
    </rPh>
    <rPh sb="619" eb="621">
      <t>ヒツヨウ</t>
    </rPh>
    <rPh sb="625" eb="626">
      <t>ユウ</t>
    </rPh>
    <rPh sb="626" eb="628">
      <t>シュウリツ</t>
    </rPh>
    <rPh sb="629" eb="630">
      <t>ヒク</t>
    </rPh>
    <rPh sb="634" eb="636">
      <t>ロウスイ</t>
    </rPh>
    <rPh sb="636" eb="638">
      <t>チョウサ</t>
    </rPh>
    <rPh sb="638" eb="639">
      <t>トウ</t>
    </rPh>
    <rPh sb="640" eb="641">
      <t>オコナ</t>
    </rPh>
    <rPh sb="643" eb="645">
      <t>カイゼン</t>
    </rPh>
    <rPh sb="646" eb="647">
      <t>ツト</t>
    </rPh>
    <phoneticPr fontId="4"/>
  </si>
  <si>
    <t>(1)各指標の分析　　　　　　　　　　　　　　　　①有形固定資産減価償却率については、平均値を上回っているため施設の老朽化が進んでいて、経営改善や投資計画等の見直しが必要である。　　　　　　　　　　②管路経年比率については、平均値を下回っているが、施設の老朽化により、今後数値の上昇が考えられるため投資計画等の見直しが必要である。　　　　　　　　　　　　③管路更新率については、石綿管の更新を行ってきたが、大口径本管布設替に伴い、足踏み状態にあり、管路の老朽化により今後の投資計画等の見直しが必要である。　　　　　　　　　　　　　　　　　　　　　　　　　　(2)現状、課題　　　　　　　　　　　　　　　　　施設の老朽化が進んでいるなか、耐用年数を超えた管路更新等の財源の確保は経営に与える影響が大きく、必要に応じて経営改善や投資計画等の見直しが必要である。</t>
    <rPh sb="3" eb="4">
      <t>カク</t>
    </rPh>
    <rPh sb="4" eb="6">
      <t>シヒョウ</t>
    </rPh>
    <rPh sb="7" eb="9">
      <t>ブンセキ</t>
    </rPh>
    <rPh sb="26" eb="28">
      <t>ユウケイ</t>
    </rPh>
    <rPh sb="28" eb="32">
      <t>コテイシサン</t>
    </rPh>
    <rPh sb="32" eb="34">
      <t>ゲンカ</t>
    </rPh>
    <rPh sb="34" eb="37">
      <t>ショウキャクリツ</t>
    </rPh>
    <rPh sb="100" eb="101">
      <t>カン</t>
    </rPh>
    <rPh sb="101" eb="102">
      <t>ロ</t>
    </rPh>
    <rPh sb="102" eb="104">
      <t>ケイネン</t>
    </rPh>
    <rPh sb="104" eb="106">
      <t>ヒリツ</t>
    </rPh>
    <rPh sb="112" eb="115">
      <t>ヘイキンチ</t>
    </rPh>
    <rPh sb="116" eb="118">
      <t>シタマワ</t>
    </rPh>
    <rPh sb="127" eb="130">
      <t>ロウキュウカ</t>
    </rPh>
    <rPh sb="134" eb="136">
      <t>コンゴ</t>
    </rPh>
    <rPh sb="136" eb="138">
      <t>スウチ</t>
    </rPh>
    <rPh sb="139" eb="141">
      <t>ジョウショウ</t>
    </rPh>
    <rPh sb="142" eb="143">
      <t>カンガ</t>
    </rPh>
    <rPh sb="159" eb="161">
      <t>ヒツヨウ</t>
    </rPh>
    <rPh sb="178" eb="180">
      <t>カンロ</t>
    </rPh>
    <rPh sb="180" eb="182">
      <t>コウシン</t>
    </rPh>
    <rPh sb="182" eb="183">
      <t>リツ</t>
    </rPh>
    <rPh sb="189" eb="191">
      <t>セキメン</t>
    </rPh>
    <rPh sb="191" eb="192">
      <t>カン</t>
    </rPh>
    <rPh sb="193" eb="195">
      <t>コウシン</t>
    </rPh>
    <rPh sb="196" eb="197">
      <t>オコナ</t>
    </rPh>
    <rPh sb="203" eb="206">
      <t>ダイコウケイ</t>
    </rPh>
    <rPh sb="206" eb="208">
      <t>ホンカン</t>
    </rPh>
    <rPh sb="208" eb="210">
      <t>フセツ</t>
    </rPh>
    <rPh sb="210" eb="211">
      <t>カ</t>
    </rPh>
    <rPh sb="212" eb="213">
      <t>トモナ</t>
    </rPh>
    <rPh sb="215" eb="217">
      <t>アシブ</t>
    </rPh>
    <rPh sb="218" eb="220">
      <t>ジョウタイ</t>
    </rPh>
    <rPh sb="224" eb="226">
      <t>カンロ</t>
    </rPh>
    <rPh sb="227" eb="230">
      <t>ロウキュウカ</t>
    </rPh>
    <rPh sb="233" eb="235">
      <t>コンゴ</t>
    </rPh>
    <rPh sb="281" eb="283">
      <t>ゲンジョウ</t>
    </rPh>
    <rPh sb="284" eb="286">
      <t>カダイ</t>
    </rPh>
    <rPh sb="318" eb="320">
      <t>タイヨウ</t>
    </rPh>
    <rPh sb="320" eb="322">
      <t>ネンスウ</t>
    </rPh>
    <rPh sb="323" eb="324">
      <t>コ</t>
    </rPh>
    <rPh sb="326" eb="328">
      <t>カンロ</t>
    </rPh>
    <rPh sb="328" eb="330">
      <t>コウシン</t>
    </rPh>
    <rPh sb="330" eb="331">
      <t>トウ</t>
    </rPh>
    <rPh sb="332" eb="334">
      <t>ザイゲン</t>
    </rPh>
    <rPh sb="335" eb="337">
      <t>カクホ</t>
    </rPh>
    <rPh sb="338" eb="340">
      <t>ケイエイ</t>
    </rPh>
    <rPh sb="341" eb="342">
      <t>アタ</t>
    </rPh>
    <rPh sb="344" eb="346">
      <t>エイキョウ</t>
    </rPh>
    <rPh sb="347" eb="348">
      <t>オオ</t>
    </rPh>
    <rPh sb="351" eb="353">
      <t>ヒツヨウ</t>
    </rPh>
    <rPh sb="354" eb="355">
      <t>オウ</t>
    </rPh>
    <rPh sb="357" eb="359">
      <t>ケイエイ</t>
    </rPh>
    <rPh sb="359" eb="361">
      <t>カイゼン</t>
    </rPh>
    <rPh sb="362" eb="364">
      <t>トウシ</t>
    </rPh>
    <rPh sb="366" eb="367">
      <t>トウ</t>
    </rPh>
    <rPh sb="368" eb="370">
      <t>ミナオ</t>
    </rPh>
    <rPh sb="372" eb="374">
      <t>ヒツヨウ</t>
    </rPh>
    <phoneticPr fontId="4"/>
  </si>
  <si>
    <t>(1)課題　　　　　　　　　　　　　　　　　　　　経常収支は、開発負担金、料金収入の減少傾向により赤字が続いていて、老朽した施設の更新の必要性が高まっている。　　　　　　　　　　　　　　　(2)改善に向けた取組　　　　　　　　　　　　　　開発負担金等が収入が望めないなかで、料金改定の検討や経費削減を行い、経営改善を図りたい。　　　　施設の老朽化については、更新を計画的に実施し、漏水調査等を行い、有収率の向上に取り組んでいきたい。</t>
    <rPh sb="3" eb="5">
      <t>カダイ</t>
    </rPh>
    <rPh sb="25" eb="27">
      <t>ケイジョウ</t>
    </rPh>
    <rPh sb="27" eb="29">
      <t>シュウシ</t>
    </rPh>
    <rPh sb="31" eb="33">
      <t>カイハツ</t>
    </rPh>
    <rPh sb="33" eb="36">
      <t>フタンキン</t>
    </rPh>
    <rPh sb="37" eb="39">
      <t>リョウキン</t>
    </rPh>
    <rPh sb="39" eb="41">
      <t>シュウニュウ</t>
    </rPh>
    <rPh sb="42" eb="44">
      <t>ゲンショウ</t>
    </rPh>
    <rPh sb="44" eb="46">
      <t>ケイコウ</t>
    </rPh>
    <rPh sb="49" eb="51">
      <t>アカジ</t>
    </rPh>
    <rPh sb="52" eb="53">
      <t>ツズ</t>
    </rPh>
    <rPh sb="58" eb="60">
      <t>ロウキュウ</t>
    </rPh>
    <rPh sb="65" eb="67">
      <t>コウシン</t>
    </rPh>
    <rPh sb="68" eb="70">
      <t>ヒツヨウ</t>
    </rPh>
    <rPh sb="70" eb="71">
      <t>セイ</t>
    </rPh>
    <rPh sb="72" eb="73">
      <t>タカ</t>
    </rPh>
    <rPh sb="97" eb="99">
      <t>カイゼン</t>
    </rPh>
    <rPh sb="100" eb="101">
      <t>ム</t>
    </rPh>
    <rPh sb="103" eb="105">
      <t>トリクミ</t>
    </rPh>
    <rPh sb="119" eb="121">
      <t>カイハツ</t>
    </rPh>
    <rPh sb="121" eb="124">
      <t>フタンキン</t>
    </rPh>
    <rPh sb="124" eb="125">
      <t>トウ</t>
    </rPh>
    <rPh sb="126" eb="128">
      <t>シュウニュウ</t>
    </rPh>
    <rPh sb="129" eb="130">
      <t>ノゾ</t>
    </rPh>
    <rPh sb="137" eb="139">
      <t>リョウキン</t>
    </rPh>
    <rPh sb="139" eb="141">
      <t>カイテイ</t>
    </rPh>
    <rPh sb="142" eb="144">
      <t>ケントウ</t>
    </rPh>
    <rPh sb="145" eb="147">
      <t>ケイヒ</t>
    </rPh>
    <rPh sb="147" eb="149">
      <t>サクゲン</t>
    </rPh>
    <rPh sb="150" eb="151">
      <t>オコナ</t>
    </rPh>
    <rPh sb="153" eb="155">
      <t>ケイエイ</t>
    </rPh>
    <rPh sb="155" eb="157">
      <t>カイゼン</t>
    </rPh>
    <rPh sb="158" eb="159">
      <t>ハカ</t>
    </rPh>
    <rPh sb="167" eb="169">
      <t>シセツ</t>
    </rPh>
    <rPh sb="170" eb="173">
      <t>ロウキュウカ</t>
    </rPh>
    <rPh sb="179" eb="181">
      <t>コウシン</t>
    </rPh>
    <rPh sb="182" eb="184">
      <t>ケイカク</t>
    </rPh>
    <rPh sb="184" eb="185">
      <t>テキ</t>
    </rPh>
    <rPh sb="186" eb="188">
      <t>ジッシ</t>
    </rPh>
    <rPh sb="190" eb="192">
      <t>ロウスイ</t>
    </rPh>
    <rPh sb="192" eb="194">
      <t>チョウサ</t>
    </rPh>
    <rPh sb="194" eb="195">
      <t>トウ</t>
    </rPh>
    <rPh sb="196" eb="197">
      <t>オコナ</t>
    </rPh>
    <rPh sb="199" eb="200">
      <t>ユウ</t>
    </rPh>
    <rPh sb="200" eb="201">
      <t>シュウ</t>
    </rPh>
    <rPh sb="201" eb="202">
      <t>リツ</t>
    </rPh>
    <rPh sb="203" eb="205">
      <t>コウジョウ</t>
    </rPh>
    <rPh sb="206" eb="207">
      <t>ト</t>
    </rPh>
    <rPh sb="208" eb="20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</si>
</sst>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3.36</c:v>
                </c:pt>
                <c:pt idx="1">
                  <c:v>1.52</c:v>
                </c:pt>
                <c:pt idx="2">
                  <c:v>1.43</c:v>
                </c:pt>
                <c:pt idx="3">
                  <c:v>0.84</c:v>
                </c:pt>
                <c:pt idx="4" formatCode="#,##0.00;&quot;△&quot;#,##0.00">
                  <c:v>0</c:v>
                </c:pt>
              </c:numCache>
            </c:numRef>
          </c:val>
        </c:ser>
        <c:dLbls>
          <c:showLegendKey val="0"/>
          <c:showVal val="0"/>
          <c:showCatName val="0"/>
          <c:showSerName val="0"/>
          <c:showPercent val="0"/>
          <c:showBubbleSize val="0"/>
        </c:dLbls>
        <c:gapWidth val="150"/>
        <c:axId val="137265304"/>
        <c:axId val="1372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137265304"/>
        <c:axId val="137265696"/>
      </c:lineChart>
      <c:dateAx>
        <c:axId val="137265304"/>
        <c:scaling>
          <c:orientation val="minMax"/>
        </c:scaling>
        <c:delete val="1"/>
        <c:axPos val="b"/>
        <c:numFmt formatCode="ge" sourceLinked="1"/>
        <c:majorTickMark val="none"/>
        <c:minorTickMark val="none"/>
        <c:tickLblPos val="none"/>
        <c:crossAx val="137265696"/>
        <c:crosses val="autoZero"/>
        <c:auto val="1"/>
        <c:lblOffset val="100"/>
        <c:baseTimeUnit val="years"/>
      </c:dateAx>
      <c:valAx>
        <c:axId val="1372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32.79</c:v>
                </c:pt>
                <c:pt idx="1">
                  <c:v>31.7</c:v>
                </c:pt>
                <c:pt idx="2">
                  <c:v>29.01</c:v>
                </c:pt>
                <c:pt idx="3">
                  <c:v>41.89</c:v>
                </c:pt>
                <c:pt idx="4">
                  <c:v>46.77</c:v>
                </c:pt>
              </c:numCache>
            </c:numRef>
          </c:val>
        </c:ser>
        <c:dLbls>
          <c:showLegendKey val="0"/>
          <c:showVal val="0"/>
          <c:showCatName val="0"/>
          <c:showSerName val="0"/>
          <c:showPercent val="0"/>
          <c:showBubbleSize val="0"/>
        </c:dLbls>
        <c:gapWidth val="150"/>
        <c:axId val="292572728"/>
        <c:axId val="2925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292572728"/>
        <c:axId val="292573120"/>
      </c:lineChart>
      <c:dateAx>
        <c:axId val="292572728"/>
        <c:scaling>
          <c:orientation val="minMax"/>
        </c:scaling>
        <c:delete val="1"/>
        <c:axPos val="b"/>
        <c:numFmt formatCode="ge" sourceLinked="1"/>
        <c:majorTickMark val="none"/>
        <c:minorTickMark val="none"/>
        <c:tickLblPos val="none"/>
        <c:crossAx val="292573120"/>
        <c:crosses val="autoZero"/>
        <c:auto val="1"/>
        <c:lblOffset val="100"/>
        <c:baseTimeUnit val="years"/>
      </c:dateAx>
      <c:valAx>
        <c:axId val="292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7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50.36</c:v>
                </c:pt>
                <c:pt idx="1">
                  <c:v>50.63</c:v>
                </c:pt>
                <c:pt idx="2">
                  <c:v>53.1</c:v>
                </c:pt>
                <c:pt idx="3">
                  <c:v>36.81</c:v>
                </c:pt>
                <c:pt idx="4">
                  <c:v>33.770000000000003</c:v>
                </c:pt>
              </c:numCache>
            </c:numRef>
          </c:val>
        </c:ser>
        <c:dLbls>
          <c:showLegendKey val="0"/>
          <c:showVal val="0"/>
          <c:showCatName val="0"/>
          <c:showSerName val="0"/>
          <c:showPercent val="0"/>
          <c:showBubbleSize val="0"/>
        </c:dLbls>
        <c:gapWidth val="150"/>
        <c:axId val="292574296"/>
        <c:axId val="2925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292574296"/>
        <c:axId val="292574688"/>
      </c:lineChart>
      <c:dateAx>
        <c:axId val="292574296"/>
        <c:scaling>
          <c:orientation val="minMax"/>
        </c:scaling>
        <c:delete val="1"/>
        <c:axPos val="b"/>
        <c:numFmt formatCode="ge" sourceLinked="1"/>
        <c:majorTickMark val="none"/>
        <c:minorTickMark val="none"/>
        <c:tickLblPos val="none"/>
        <c:crossAx val="292574688"/>
        <c:crosses val="autoZero"/>
        <c:auto val="1"/>
        <c:lblOffset val="100"/>
        <c:baseTimeUnit val="years"/>
      </c:dateAx>
      <c:valAx>
        <c:axId val="2925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7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107.3</c:v>
                </c:pt>
                <c:pt idx="1">
                  <c:v>103.06</c:v>
                </c:pt>
                <c:pt idx="2">
                  <c:v>96.26</c:v>
                </c:pt>
                <c:pt idx="3">
                  <c:v>86.8</c:v>
                </c:pt>
                <c:pt idx="4">
                  <c:v>97.84</c:v>
                </c:pt>
              </c:numCache>
            </c:numRef>
          </c:val>
        </c:ser>
        <c:dLbls>
          <c:showLegendKey val="0"/>
          <c:showVal val="0"/>
          <c:showCatName val="0"/>
          <c:showSerName val="0"/>
          <c:showPercent val="0"/>
          <c:showBubbleSize val="0"/>
        </c:dLbls>
        <c:gapWidth val="150"/>
        <c:axId val="137266872"/>
        <c:axId val="137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137266872"/>
        <c:axId val="137267264"/>
      </c:lineChart>
      <c:dateAx>
        <c:axId val="137266872"/>
        <c:scaling>
          <c:orientation val="minMax"/>
        </c:scaling>
        <c:delete val="1"/>
        <c:axPos val="b"/>
        <c:numFmt formatCode="ge" sourceLinked="1"/>
        <c:majorTickMark val="none"/>
        <c:minorTickMark val="none"/>
        <c:tickLblPos val="none"/>
        <c:crossAx val="137267264"/>
        <c:crosses val="autoZero"/>
        <c:auto val="1"/>
        <c:lblOffset val="100"/>
        <c:baseTimeUnit val="years"/>
      </c:dateAx>
      <c:valAx>
        <c:axId val="13726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26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44.18</c:v>
                </c:pt>
                <c:pt idx="1">
                  <c:v>45.27</c:v>
                </c:pt>
                <c:pt idx="2">
                  <c:v>46.7</c:v>
                </c:pt>
                <c:pt idx="3">
                  <c:v>52.58</c:v>
                </c:pt>
                <c:pt idx="4">
                  <c:v>55.13</c:v>
                </c:pt>
              </c:numCache>
            </c:numRef>
          </c:val>
        </c:ser>
        <c:dLbls>
          <c:showLegendKey val="0"/>
          <c:showVal val="0"/>
          <c:showCatName val="0"/>
          <c:showSerName val="0"/>
          <c:showPercent val="0"/>
          <c:showBubbleSize val="0"/>
        </c:dLbls>
        <c:gapWidth val="150"/>
        <c:axId val="332139392"/>
        <c:axId val="33213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332139392"/>
        <c:axId val="332139784"/>
      </c:lineChart>
      <c:dateAx>
        <c:axId val="332139392"/>
        <c:scaling>
          <c:orientation val="minMax"/>
        </c:scaling>
        <c:delete val="1"/>
        <c:axPos val="b"/>
        <c:numFmt formatCode="ge" sourceLinked="1"/>
        <c:majorTickMark val="none"/>
        <c:minorTickMark val="none"/>
        <c:tickLblPos val="none"/>
        <c:crossAx val="332139784"/>
        <c:crosses val="autoZero"/>
        <c:auto val="1"/>
        <c:lblOffset val="100"/>
        <c:baseTimeUnit val="years"/>
      </c:dateAx>
      <c:valAx>
        <c:axId val="33213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1.01</c:v>
                </c:pt>
                <c:pt idx="4" formatCode="#,##0.00;&quot;△&quot;#,##0.00;&quot;-&quot;">
                  <c:v>1.64</c:v>
                </c:pt>
              </c:numCache>
            </c:numRef>
          </c:val>
        </c:ser>
        <c:dLbls>
          <c:showLegendKey val="0"/>
          <c:showVal val="0"/>
          <c:showCatName val="0"/>
          <c:showSerName val="0"/>
          <c:showPercent val="0"/>
          <c:showBubbleSize val="0"/>
        </c:dLbls>
        <c:gapWidth val="150"/>
        <c:axId val="332140960"/>
        <c:axId val="33214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332140960"/>
        <c:axId val="332141352"/>
      </c:lineChart>
      <c:dateAx>
        <c:axId val="332140960"/>
        <c:scaling>
          <c:orientation val="minMax"/>
        </c:scaling>
        <c:delete val="1"/>
        <c:axPos val="b"/>
        <c:numFmt formatCode="ge" sourceLinked="1"/>
        <c:majorTickMark val="none"/>
        <c:minorTickMark val="none"/>
        <c:tickLblPos val="none"/>
        <c:crossAx val="332141352"/>
        <c:crosses val="autoZero"/>
        <c:auto val="1"/>
        <c:lblOffset val="100"/>
        <c:baseTimeUnit val="years"/>
      </c:dateAx>
      <c:valAx>
        <c:axId val="33214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1532840"/>
        <c:axId val="29153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291532840"/>
        <c:axId val="291533232"/>
      </c:lineChart>
      <c:dateAx>
        <c:axId val="291532840"/>
        <c:scaling>
          <c:orientation val="minMax"/>
        </c:scaling>
        <c:delete val="1"/>
        <c:axPos val="b"/>
        <c:numFmt formatCode="ge" sourceLinked="1"/>
        <c:majorTickMark val="none"/>
        <c:minorTickMark val="none"/>
        <c:tickLblPos val="none"/>
        <c:crossAx val="291533232"/>
        <c:crosses val="autoZero"/>
        <c:auto val="1"/>
        <c:lblOffset val="100"/>
        <c:baseTimeUnit val="years"/>
      </c:dateAx>
      <c:valAx>
        <c:axId val="29153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5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3403.35</c:v>
                </c:pt>
                <c:pt idx="1">
                  <c:v>2998.19</c:v>
                </c:pt>
                <c:pt idx="2">
                  <c:v>2492.62</c:v>
                </c:pt>
                <c:pt idx="3">
                  <c:v>2032.59</c:v>
                </c:pt>
                <c:pt idx="4">
                  <c:v>879.08</c:v>
                </c:pt>
              </c:numCache>
            </c:numRef>
          </c:val>
        </c:ser>
        <c:dLbls>
          <c:showLegendKey val="0"/>
          <c:showVal val="0"/>
          <c:showCatName val="0"/>
          <c:showSerName val="0"/>
          <c:showPercent val="0"/>
          <c:showBubbleSize val="0"/>
        </c:dLbls>
        <c:gapWidth val="150"/>
        <c:axId val="291534408"/>
        <c:axId val="29153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291534408"/>
        <c:axId val="291534800"/>
      </c:lineChart>
      <c:dateAx>
        <c:axId val="291534408"/>
        <c:scaling>
          <c:orientation val="minMax"/>
        </c:scaling>
        <c:delete val="1"/>
        <c:axPos val="b"/>
        <c:numFmt formatCode="ge" sourceLinked="1"/>
        <c:majorTickMark val="none"/>
        <c:minorTickMark val="none"/>
        <c:tickLblPos val="none"/>
        <c:crossAx val="291534800"/>
        <c:crosses val="autoZero"/>
        <c:auto val="1"/>
        <c:lblOffset val="100"/>
        <c:baseTimeUnit val="years"/>
      </c:dateAx>
      <c:valAx>
        <c:axId val="29153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53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302.01</c:v>
                </c:pt>
                <c:pt idx="1">
                  <c:v>292.5</c:v>
                </c:pt>
                <c:pt idx="2">
                  <c:v>284.39999999999998</c:v>
                </c:pt>
                <c:pt idx="3">
                  <c:v>262.22000000000003</c:v>
                </c:pt>
                <c:pt idx="4">
                  <c:v>250.17</c:v>
                </c:pt>
              </c:numCache>
            </c:numRef>
          </c:val>
        </c:ser>
        <c:dLbls>
          <c:showLegendKey val="0"/>
          <c:showVal val="0"/>
          <c:showCatName val="0"/>
          <c:showSerName val="0"/>
          <c:showPercent val="0"/>
          <c:showBubbleSize val="0"/>
        </c:dLbls>
        <c:gapWidth val="150"/>
        <c:axId val="291535976"/>
        <c:axId val="29153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291535976"/>
        <c:axId val="291536368"/>
      </c:lineChart>
      <c:dateAx>
        <c:axId val="291535976"/>
        <c:scaling>
          <c:orientation val="minMax"/>
        </c:scaling>
        <c:delete val="1"/>
        <c:axPos val="b"/>
        <c:numFmt formatCode="ge" sourceLinked="1"/>
        <c:majorTickMark val="none"/>
        <c:minorTickMark val="none"/>
        <c:tickLblPos val="none"/>
        <c:crossAx val="291536368"/>
        <c:crosses val="autoZero"/>
        <c:auto val="1"/>
        <c:lblOffset val="100"/>
        <c:baseTimeUnit val="years"/>
      </c:dateAx>
      <c:valAx>
        <c:axId val="29153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53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102.46</c:v>
                </c:pt>
                <c:pt idx="1">
                  <c:v>100.07</c:v>
                </c:pt>
                <c:pt idx="2">
                  <c:v>91.13</c:v>
                </c:pt>
                <c:pt idx="3">
                  <c:v>84.51</c:v>
                </c:pt>
                <c:pt idx="4">
                  <c:v>95.64</c:v>
                </c:pt>
              </c:numCache>
            </c:numRef>
          </c:val>
        </c:ser>
        <c:dLbls>
          <c:showLegendKey val="0"/>
          <c:showVal val="0"/>
          <c:showCatName val="0"/>
          <c:showSerName val="0"/>
          <c:showPercent val="0"/>
          <c:showBubbleSize val="0"/>
        </c:dLbls>
        <c:gapWidth val="150"/>
        <c:axId val="292569592"/>
        <c:axId val="292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292569592"/>
        <c:axId val="292569984"/>
      </c:lineChart>
      <c:dateAx>
        <c:axId val="292569592"/>
        <c:scaling>
          <c:orientation val="minMax"/>
        </c:scaling>
        <c:delete val="1"/>
        <c:axPos val="b"/>
        <c:numFmt formatCode="ge" sourceLinked="1"/>
        <c:majorTickMark val="none"/>
        <c:minorTickMark val="none"/>
        <c:tickLblPos val="none"/>
        <c:crossAx val="292569984"/>
        <c:crosses val="autoZero"/>
        <c:auto val="1"/>
        <c:lblOffset val="100"/>
        <c:baseTimeUnit val="years"/>
      </c:dateAx>
      <c:valAx>
        <c:axId val="292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6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250.4</c:v>
                </c:pt>
                <c:pt idx="1">
                  <c:v>254.75</c:v>
                </c:pt>
                <c:pt idx="2">
                  <c:v>286.66000000000003</c:v>
                </c:pt>
                <c:pt idx="3">
                  <c:v>317.8</c:v>
                </c:pt>
                <c:pt idx="4">
                  <c:v>270.61</c:v>
                </c:pt>
              </c:numCache>
            </c:numRef>
          </c:val>
        </c:ser>
        <c:dLbls>
          <c:showLegendKey val="0"/>
          <c:showVal val="0"/>
          <c:showCatName val="0"/>
          <c:showSerName val="0"/>
          <c:showPercent val="0"/>
          <c:showBubbleSize val="0"/>
        </c:dLbls>
        <c:gapWidth val="150"/>
        <c:axId val="292571160"/>
        <c:axId val="2925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292571160"/>
        <c:axId val="292571552"/>
      </c:lineChart>
      <c:dateAx>
        <c:axId val="292571160"/>
        <c:scaling>
          <c:orientation val="minMax"/>
        </c:scaling>
        <c:delete val="1"/>
        <c:axPos val="b"/>
        <c:numFmt formatCode="ge" sourceLinked="1"/>
        <c:majorTickMark val="none"/>
        <c:minorTickMark val="none"/>
        <c:tickLblPos val="none"/>
        <c:crossAx val="292571552"/>
        <c:crosses val="autoZero"/>
        <c:auto val="1"/>
        <c:lblOffset val="100"/>
        <c:baseTimeUnit val="years"/>
      </c:dateAx>
      <c:valAx>
        <c:axId val="2925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7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嬬恋村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10112</v>
      </c>
      <c r="AJ8" s="75"/>
      <c r="AK8" s="75"/>
      <c r="AL8" s="75"/>
      <c r="AM8" s="75"/>
      <c r="AN8" s="75"/>
      <c r="AO8" s="75"/>
      <c r="AP8" s="76"/>
      <c r="AQ8" s="57">
        <f>データ!R6</f>
        <v>337.58</v>
      </c>
      <c r="AR8" s="57"/>
      <c r="AS8" s="57"/>
      <c r="AT8" s="57"/>
      <c r="AU8" s="57"/>
      <c r="AV8" s="57"/>
      <c r="AW8" s="57"/>
      <c r="AX8" s="57"/>
      <c r="AY8" s="57">
        <f>データ!S6</f>
        <v>29.95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74.47</v>
      </c>
      <c r="K10" s="57"/>
      <c r="L10" s="57"/>
      <c r="M10" s="57"/>
      <c r="N10" s="57"/>
      <c r="O10" s="57"/>
      <c r="P10" s="57"/>
      <c r="Q10" s="57"/>
      <c r="R10" s="57">
        <f>データ!O6</f>
        <v>29.01</v>
      </c>
      <c r="S10" s="57"/>
      <c r="T10" s="57"/>
      <c r="U10" s="57"/>
      <c r="V10" s="57"/>
      <c r="W10" s="57"/>
      <c r="X10" s="57"/>
      <c r="Y10" s="57"/>
      <c r="Z10" s="65">
        <f>データ!P6</f>
        <v>1576</v>
      </c>
      <c r="AA10" s="65"/>
      <c r="AB10" s="65"/>
      <c r="AC10" s="65"/>
      <c r="AD10" s="65"/>
      <c r="AE10" s="65"/>
      <c r="AF10" s="65"/>
      <c r="AG10" s="65"/>
      <c r="AH10" s="2"/>
      <c r="AI10" s="65">
        <f>データ!T6</f>
        <v>2911</v>
      </c>
      <c r="AJ10" s="65"/>
      <c r="AK10" s="65"/>
      <c r="AL10" s="65"/>
      <c r="AM10" s="65"/>
      <c r="AN10" s="65"/>
      <c r="AO10" s="65"/>
      <c r="AP10" s="65"/>
      <c r="AQ10" s="57">
        <f>データ!U6</f>
        <v>16</v>
      </c>
      <c r="AR10" s="57"/>
      <c r="AS10" s="57"/>
      <c r="AT10" s="57"/>
      <c r="AU10" s="57"/>
      <c r="AV10" s="57"/>
      <c r="AW10" s="57"/>
      <c r="AX10" s="57"/>
      <c r="AY10" s="57">
        <f>データ!V6</f>
        <v>181.94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104256</v>
      </c>
      <c r="D6" s="31">
        <f t="shared" si="3"/>
        <v>46</v>
      </c>
      <c r="E6" s="31">
        <f t="shared" si="3"/>
        <v>1</v>
      </c>
      <c r="F6" s="31">
        <f t="shared" si="3"/>
        <v>0</v>
      </c>
      <c r="G6" s="31">
        <f t="shared" si="3"/>
        <v>1</v>
      </c>
      <c r="H6" s="31" t="str">
        <f t="shared" si="3"/>
        <v>群馬県　嬬恋村</v>
      </c>
      <c r="I6" s="31" t="str">
        <f t="shared" si="3"/>
        <v>法適用</v>
      </c>
      <c r="J6" s="31" t="str">
        <f t="shared" si="3"/>
        <v>水道事業</v>
      </c>
      <c r="K6" s="31" t="str">
        <f t="shared" si="3"/>
        <v>末端給水事業</v>
      </c>
      <c r="L6" s="31" t="str">
        <f t="shared" si="3"/>
        <v>A9</v>
      </c>
      <c r="M6" s="32" t="str">
        <f t="shared" si="3"/>
        <v>-</v>
      </c>
      <c r="N6" s="32">
        <f t="shared" si="3"/>
        <v>74.47</v>
      </c>
      <c r="O6" s="32">
        <f t="shared" si="3"/>
        <v>29.01</v>
      </c>
      <c r="P6" s="32">
        <f t="shared" si="3"/>
        <v>1576</v>
      </c>
      <c r="Q6" s="32">
        <f t="shared" si="3"/>
        <v>10112</v>
      </c>
      <c r="R6" s="32">
        <f t="shared" si="3"/>
        <v>337.58</v>
      </c>
      <c r="S6" s="32">
        <f t="shared" si="3"/>
        <v>29.95</v>
      </c>
      <c r="T6" s="32">
        <f t="shared" si="3"/>
        <v>2911</v>
      </c>
      <c r="U6" s="32">
        <f t="shared" si="3"/>
        <v>16</v>
      </c>
      <c r="V6" s="32">
        <f t="shared" si="3"/>
        <v>181.94</v>
      </c>
      <c r="W6" s="33">
        <f>IF(W7="",NA(),W7)</f>
        <v>107.3</v>
      </c>
      <c r="X6" s="33">
        <f t="shared" ref="X6:AF6" si="4">IF(X7="",NA(),X7)</f>
        <v>103.06</v>
      </c>
      <c r="Y6" s="33">
        <f t="shared" si="4"/>
        <v>96.26</v>
      </c>
      <c r="Z6" s="33">
        <f t="shared" si="4"/>
        <v>86.8</v>
      </c>
      <c r="AA6" s="33">
        <f t="shared" si="4"/>
        <v>97.84</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3403.35</v>
      </c>
      <c r="AT6" s="33">
        <f t="shared" ref="AT6:BB6" si="6">IF(AT7="",NA(),AT7)</f>
        <v>2998.19</v>
      </c>
      <c r="AU6" s="33">
        <f t="shared" si="6"/>
        <v>2492.62</v>
      </c>
      <c r="AV6" s="33">
        <f t="shared" si="6"/>
        <v>2032.59</v>
      </c>
      <c r="AW6" s="33">
        <f t="shared" si="6"/>
        <v>879.08</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302.01</v>
      </c>
      <c r="BE6" s="33">
        <f t="shared" ref="BE6:BM6" si="7">IF(BE7="",NA(),BE7)</f>
        <v>292.5</v>
      </c>
      <c r="BF6" s="33">
        <f t="shared" si="7"/>
        <v>284.39999999999998</v>
      </c>
      <c r="BG6" s="33">
        <f t="shared" si="7"/>
        <v>262.22000000000003</v>
      </c>
      <c r="BH6" s="33">
        <f t="shared" si="7"/>
        <v>250.17</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102.46</v>
      </c>
      <c r="BP6" s="33">
        <f t="shared" ref="BP6:BX6" si="8">IF(BP7="",NA(),BP7)</f>
        <v>100.07</v>
      </c>
      <c r="BQ6" s="33">
        <f t="shared" si="8"/>
        <v>91.13</v>
      </c>
      <c r="BR6" s="33">
        <f t="shared" si="8"/>
        <v>84.51</v>
      </c>
      <c r="BS6" s="33">
        <f t="shared" si="8"/>
        <v>95.64</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250.4</v>
      </c>
      <c r="CA6" s="33">
        <f t="shared" ref="CA6:CI6" si="9">IF(CA7="",NA(),CA7)</f>
        <v>254.75</v>
      </c>
      <c r="CB6" s="33">
        <f t="shared" si="9"/>
        <v>286.66000000000003</v>
      </c>
      <c r="CC6" s="33">
        <f t="shared" si="9"/>
        <v>317.8</v>
      </c>
      <c r="CD6" s="33">
        <f t="shared" si="9"/>
        <v>270.61</v>
      </c>
      <c r="CE6" s="33">
        <f t="shared" si="9"/>
        <v>221.34</v>
      </c>
      <c r="CF6" s="33">
        <f t="shared" si="9"/>
        <v>227.44</v>
      </c>
      <c r="CG6" s="33">
        <f t="shared" si="9"/>
        <v>229.31</v>
      </c>
      <c r="CH6" s="33">
        <f t="shared" si="9"/>
        <v>232.46</v>
      </c>
      <c r="CI6" s="33">
        <f t="shared" si="9"/>
        <v>227.97</v>
      </c>
      <c r="CJ6" s="32" t="str">
        <f>IF(CJ7="","",IF(CJ7="-","【-】","【"&amp;SUBSTITUTE(TEXT(CJ7,"#,##0.00"),"-","△")&amp;"】"))</f>
        <v>【164.21】</v>
      </c>
      <c r="CK6" s="33">
        <f>IF(CK7="",NA(),CK7)</f>
        <v>32.79</v>
      </c>
      <c r="CL6" s="33">
        <f t="shared" ref="CL6:CT6" si="10">IF(CL7="",NA(),CL7)</f>
        <v>31.7</v>
      </c>
      <c r="CM6" s="33">
        <f t="shared" si="10"/>
        <v>29.01</v>
      </c>
      <c r="CN6" s="33">
        <f t="shared" si="10"/>
        <v>41.89</v>
      </c>
      <c r="CO6" s="33">
        <f t="shared" si="10"/>
        <v>46.77</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50.36</v>
      </c>
      <c r="CW6" s="33">
        <f t="shared" ref="CW6:DE6" si="11">IF(CW7="",NA(),CW7)</f>
        <v>50.63</v>
      </c>
      <c r="CX6" s="33">
        <f t="shared" si="11"/>
        <v>53.1</v>
      </c>
      <c r="CY6" s="33">
        <f t="shared" si="11"/>
        <v>36.81</v>
      </c>
      <c r="CZ6" s="33">
        <f t="shared" si="11"/>
        <v>33.770000000000003</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44.18</v>
      </c>
      <c r="DH6" s="33">
        <f t="shared" ref="DH6:DP6" si="12">IF(DH7="",NA(),DH7)</f>
        <v>45.27</v>
      </c>
      <c r="DI6" s="33">
        <f t="shared" si="12"/>
        <v>46.7</v>
      </c>
      <c r="DJ6" s="33">
        <f t="shared" si="12"/>
        <v>52.58</v>
      </c>
      <c r="DK6" s="33">
        <f t="shared" si="12"/>
        <v>55.13</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2">
        <f>IF(DR7="",NA(),DR7)</f>
        <v>0</v>
      </c>
      <c r="DS6" s="32">
        <f t="shared" ref="DS6:EA6" si="13">IF(DS7="",NA(),DS7)</f>
        <v>0</v>
      </c>
      <c r="DT6" s="32">
        <f t="shared" si="13"/>
        <v>0</v>
      </c>
      <c r="DU6" s="33">
        <f t="shared" si="13"/>
        <v>1.01</v>
      </c>
      <c r="DV6" s="33">
        <f t="shared" si="13"/>
        <v>1.64</v>
      </c>
      <c r="DW6" s="33">
        <f t="shared" si="13"/>
        <v>5.25</v>
      </c>
      <c r="DX6" s="33">
        <f t="shared" si="13"/>
        <v>5.74</v>
      </c>
      <c r="DY6" s="33">
        <f t="shared" si="13"/>
        <v>6.76</v>
      </c>
      <c r="DZ6" s="33">
        <f t="shared" si="13"/>
        <v>8.18</v>
      </c>
      <c r="EA6" s="33">
        <f t="shared" si="13"/>
        <v>9.64</v>
      </c>
      <c r="EB6" s="32" t="str">
        <f>IF(EB7="","",IF(EB7="-","【-】","【"&amp;SUBSTITUTE(TEXT(EB7,"#,##0.00"),"-","△")&amp;"】"))</f>
        <v>【12.42】</v>
      </c>
      <c r="EC6" s="33">
        <f>IF(EC7="",NA(),EC7)</f>
        <v>3.36</v>
      </c>
      <c r="ED6" s="33">
        <f t="shared" ref="ED6:EL6" si="14">IF(ED7="",NA(),ED7)</f>
        <v>1.52</v>
      </c>
      <c r="EE6" s="33">
        <f t="shared" si="14"/>
        <v>1.43</v>
      </c>
      <c r="EF6" s="33">
        <f t="shared" si="14"/>
        <v>0.84</v>
      </c>
      <c r="EG6" s="32">
        <f t="shared" si="14"/>
        <v>0</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104256</v>
      </c>
      <c r="D7" s="35">
        <v>46</v>
      </c>
      <c r="E7" s="35">
        <v>1</v>
      </c>
      <c r="F7" s="35">
        <v>0</v>
      </c>
      <c r="G7" s="35">
        <v>1</v>
      </c>
      <c r="H7" s="35" t="s">
        <v>93</v>
      </c>
      <c r="I7" s="35" t="s">
        <v>94</v>
      </c>
      <c r="J7" s="35" t="s">
        <v>95</v>
      </c>
      <c r="K7" s="35" t="s">
        <v>96</v>
      </c>
      <c r="L7" s="35" t="s">
        <v>97</v>
      </c>
      <c r="M7" s="36" t="s">
        <v>98</v>
      </c>
      <c r="N7" s="36">
        <v>74.47</v>
      </c>
      <c r="O7" s="36">
        <v>29.01</v>
      </c>
      <c r="P7" s="36">
        <v>1576</v>
      </c>
      <c r="Q7" s="36">
        <v>10112</v>
      </c>
      <c r="R7" s="36">
        <v>337.58</v>
      </c>
      <c r="S7" s="36">
        <v>29.95</v>
      </c>
      <c r="T7" s="36">
        <v>2911</v>
      </c>
      <c r="U7" s="36">
        <v>16</v>
      </c>
      <c r="V7" s="36">
        <v>181.94</v>
      </c>
      <c r="W7" s="36">
        <v>107.3</v>
      </c>
      <c r="X7" s="36">
        <v>103.06</v>
      </c>
      <c r="Y7" s="36">
        <v>96.26</v>
      </c>
      <c r="Z7" s="36">
        <v>86.8</v>
      </c>
      <c r="AA7" s="36">
        <v>97.84</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3403.35</v>
      </c>
      <c r="AT7" s="36">
        <v>2998.19</v>
      </c>
      <c r="AU7" s="36">
        <v>2492.62</v>
      </c>
      <c r="AV7" s="36">
        <v>2032.59</v>
      </c>
      <c r="AW7" s="36">
        <v>879.08</v>
      </c>
      <c r="AX7" s="36">
        <v>1068.93</v>
      </c>
      <c r="AY7" s="36">
        <v>2046.32</v>
      </c>
      <c r="AZ7" s="36">
        <v>2322.9699999999998</v>
      </c>
      <c r="BA7" s="36">
        <v>2098.87</v>
      </c>
      <c r="BB7" s="36">
        <v>571.29999999999995</v>
      </c>
      <c r="BC7" s="36">
        <v>264.16000000000003</v>
      </c>
      <c r="BD7" s="36">
        <v>302.01</v>
      </c>
      <c r="BE7" s="36">
        <v>292.5</v>
      </c>
      <c r="BF7" s="36">
        <v>284.39999999999998</v>
      </c>
      <c r="BG7" s="36">
        <v>262.22000000000003</v>
      </c>
      <c r="BH7" s="36">
        <v>250.17</v>
      </c>
      <c r="BI7" s="36">
        <v>607.37</v>
      </c>
      <c r="BJ7" s="36">
        <v>592.66999999999996</v>
      </c>
      <c r="BK7" s="36">
        <v>547.41999999999996</v>
      </c>
      <c r="BL7" s="36">
        <v>536.9</v>
      </c>
      <c r="BM7" s="36">
        <v>495.43</v>
      </c>
      <c r="BN7" s="36">
        <v>283.72000000000003</v>
      </c>
      <c r="BO7" s="36">
        <v>102.46</v>
      </c>
      <c r="BP7" s="36">
        <v>100.07</v>
      </c>
      <c r="BQ7" s="36">
        <v>91.13</v>
      </c>
      <c r="BR7" s="36">
        <v>84.51</v>
      </c>
      <c r="BS7" s="36">
        <v>95.64</v>
      </c>
      <c r="BT7" s="36">
        <v>82.04</v>
      </c>
      <c r="BU7" s="36">
        <v>81.56</v>
      </c>
      <c r="BV7" s="36">
        <v>80.62</v>
      </c>
      <c r="BW7" s="36">
        <v>80.010000000000005</v>
      </c>
      <c r="BX7" s="36">
        <v>81.900000000000006</v>
      </c>
      <c r="BY7" s="36">
        <v>104.6</v>
      </c>
      <c r="BZ7" s="36">
        <v>250.4</v>
      </c>
      <c r="CA7" s="36">
        <v>254.75</v>
      </c>
      <c r="CB7" s="36">
        <v>286.66000000000003</v>
      </c>
      <c r="CC7" s="36">
        <v>317.8</v>
      </c>
      <c r="CD7" s="36">
        <v>270.61</v>
      </c>
      <c r="CE7" s="36">
        <v>221.34</v>
      </c>
      <c r="CF7" s="36">
        <v>227.44</v>
      </c>
      <c r="CG7" s="36">
        <v>229.31</v>
      </c>
      <c r="CH7" s="36">
        <v>232.46</v>
      </c>
      <c r="CI7" s="36">
        <v>227.97</v>
      </c>
      <c r="CJ7" s="36">
        <v>164.21</v>
      </c>
      <c r="CK7" s="36">
        <v>32.79</v>
      </c>
      <c r="CL7" s="36">
        <v>31.7</v>
      </c>
      <c r="CM7" s="36">
        <v>29.01</v>
      </c>
      <c r="CN7" s="36">
        <v>41.89</v>
      </c>
      <c r="CO7" s="36">
        <v>46.77</v>
      </c>
      <c r="CP7" s="36">
        <v>38.590000000000003</v>
      </c>
      <c r="CQ7" s="36">
        <v>38.770000000000003</v>
      </c>
      <c r="CR7" s="36">
        <v>40.119999999999997</v>
      </c>
      <c r="CS7" s="36">
        <v>41.24</v>
      </c>
      <c r="CT7" s="36">
        <v>40.700000000000003</v>
      </c>
      <c r="CU7" s="36">
        <v>59.8</v>
      </c>
      <c r="CV7" s="36">
        <v>50.36</v>
      </c>
      <c r="CW7" s="36">
        <v>50.63</v>
      </c>
      <c r="CX7" s="36">
        <v>53.1</v>
      </c>
      <c r="CY7" s="36">
        <v>36.81</v>
      </c>
      <c r="CZ7" s="36">
        <v>33.770000000000003</v>
      </c>
      <c r="DA7" s="36">
        <v>84.52</v>
      </c>
      <c r="DB7" s="36">
        <v>77.69</v>
      </c>
      <c r="DC7" s="36">
        <v>76.87</v>
      </c>
      <c r="DD7" s="36">
        <v>74.900000000000006</v>
      </c>
      <c r="DE7" s="36">
        <v>74.61</v>
      </c>
      <c r="DF7" s="36">
        <v>89.78</v>
      </c>
      <c r="DG7" s="36">
        <v>44.18</v>
      </c>
      <c r="DH7" s="36">
        <v>45.27</v>
      </c>
      <c r="DI7" s="36">
        <v>46.7</v>
      </c>
      <c r="DJ7" s="36">
        <v>52.58</v>
      </c>
      <c r="DK7" s="36">
        <v>55.13</v>
      </c>
      <c r="DL7" s="36">
        <v>34.1</v>
      </c>
      <c r="DM7" s="36">
        <v>37.409999999999997</v>
      </c>
      <c r="DN7" s="36">
        <v>38.520000000000003</v>
      </c>
      <c r="DO7" s="36">
        <v>39.049999999999997</v>
      </c>
      <c r="DP7" s="36">
        <v>50.44</v>
      </c>
      <c r="DQ7" s="36">
        <v>46.31</v>
      </c>
      <c r="DR7" s="36">
        <v>0</v>
      </c>
      <c r="DS7" s="36">
        <v>0</v>
      </c>
      <c r="DT7" s="36">
        <v>0</v>
      </c>
      <c r="DU7" s="36">
        <v>1.01</v>
      </c>
      <c r="DV7" s="36">
        <v>1.64</v>
      </c>
      <c r="DW7" s="36">
        <v>5.25</v>
      </c>
      <c r="DX7" s="36">
        <v>5.74</v>
      </c>
      <c r="DY7" s="36">
        <v>6.76</v>
      </c>
      <c r="DZ7" s="36">
        <v>8.18</v>
      </c>
      <c r="EA7" s="36">
        <v>9.64</v>
      </c>
      <c r="EB7" s="36">
        <v>12.42</v>
      </c>
      <c r="EC7" s="36">
        <v>3.36</v>
      </c>
      <c r="ED7" s="36">
        <v>1.52</v>
      </c>
      <c r="EE7" s="36">
        <v>1.43</v>
      </c>
      <c r="EF7" s="36">
        <v>0.84</v>
      </c>
      <c r="EG7" s="36">
        <v>0</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2016-02-03T07:16:46Z</dcterms:created>
  <dcterms:modified xsi:type="dcterms:W3CDTF">2016-02-23T23:02:38Z</dcterms:modified>
  <cp:category/>
</cp:coreProperties>
</file>