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5 ○東吾妻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<sst xmlns="http://schemas.openxmlformats.org/spreadsheetml/2006/main" count="217" uniqueCount="107">
  <si>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</si>
  <si>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</si>
  <si>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</si>
  <si>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</si>
  <si>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</si>
  <si>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</si>
  <si>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</si>
  <si>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</si>
  <si>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</si>
  <si>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</si>
  <si>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</si>
  <si>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</si>
  <si>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</si>
  <si>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</si>
  <si>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</si>
  <si>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</si>
  <si>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</si>
  <si>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</si>
  <si>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</si>
  <si>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</si>
  <si>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</si>
  <si>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</si>
  <si>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</si>
  <si>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</si>
  <si>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</si>
  <si>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</si>
  <si>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</si>
  <si>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</si>
  <si>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</si>
  <si>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</si>
  <si>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</si>
  <si>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</si>
  <si>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</si>
  <si>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</si>
  <si>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</si>
  <si>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</si>
  <si>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</si>
  <si>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</si>
  <si>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</si>
  <si>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</si>
  <si>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</si>
  <si>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</si>
  <si>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</si>
  <si>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</si>
  <si>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</si>
  <si>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</si>
  <si>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</si>
  <si>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</si>
  <si>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</si>
  <si>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</si>
  <si>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</si>
  <si>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</si>
  <si>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</si>
  <si>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</si>
  <si>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</si>
  <si>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</si>
  <si>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</si>
  <si>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</si>
  <si>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</si>
  <si>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</si>
  <si>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</si>
  <si>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</si>
  <si>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</si>
  <si>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</si>
  <si>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</si>
  <si>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</si>
  <si>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</si>
  <si>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</si>
  <si>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</si>
  <si>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</si>
  <si>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</si>
  <si>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</si>
  <si>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</si>
  <si>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</si>
  <si>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</si>
  <si>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</si>
  <si>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</si>
  <si>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</si>
  <si>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</si>
  <si>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</si>
  <si>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</si>
  <si>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</si>
  <si>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</si>
  <si>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</si>
  <si>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</si>
  <si>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</si>
  <si>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</si>
  <si>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</si>
  <si>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</si>
  <si>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</si>
  <si>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</si>
  <si>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</si>
  <si>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</si>
  <si>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</si>
  <si>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</si>
  <si>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</si>
  <si>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</si>
  <si>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</si>
  <si>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</si>
  <si>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</si>
  <si>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</si>
  <si>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</si>
  <si>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</si>
  <si>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</si>
  <si>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経営状況の分析に当たり、平成26年度は公営企業会計制度の見直しがあり対前年比較できない部分もある。また、有収水量は5カ年前と比較し４％、3カ年前より３．４％と下落し続けている。
　これらの背景を踏まえ、まず③流動比率であるが類似団体平均と比較し流動資産額が極めて少ない状況である。今後も動向に注意し、現金等の確保が必要である。
　⑦施設利用率では供給できる水量は確保できているが需要が落ち続けるため、施設利用率は今後も下がり続けると思われる。
　⑧有収率は漏水と思われる原因により増減幅が大きい。　
　⑥給水原価については現在は恵まれた水源を持ち安価で提供できているが、今後は有収水量の減少により徐々に単価の上昇が見込まれる。
　有収水量の減少に伴い料金収入も減少しているが、④企業債残高対給水収益比率によると類似団体は横ばいで推移するのに対し、当町においては料金収入が減少しているにもかかわらず比率でも減少している。これは、順調に償還を行っているが、起債し施工する建設改良工事である投資を控えてきた結果でもある。
　⑤料金回収率より現状の料金設定、設定方法等が適切でないため供給するための費用が料金収入で賄えていない。また、⑦施設利用率も合わせ供給能力が過剰となり、非効率的な供給となっている。</t>
    <rPh sb="95" eb="97">
      <t>ハイケイ</t>
    </rPh>
    <rPh sb="98" eb="99">
      <t>フ</t>
    </rPh>
    <rPh sb="105" eb="107">
      <t>リュウドウ</t>
    </rPh>
    <rPh sb="107" eb="109">
      <t>ヒリツ</t>
    </rPh>
    <rPh sb="113" eb="115">
      <t>ルイジ</t>
    </rPh>
    <rPh sb="115" eb="117">
      <t>ダンタイ</t>
    </rPh>
    <rPh sb="117" eb="119">
      <t>ヘイキン</t>
    </rPh>
    <rPh sb="120" eb="122">
      <t>ヒカク</t>
    </rPh>
    <rPh sb="123" eb="125">
      <t>リュウドウ</t>
    </rPh>
    <rPh sb="125" eb="127">
      <t>シサン</t>
    </rPh>
    <rPh sb="127" eb="128">
      <t>ガク</t>
    </rPh>
    <rPh sb="129" eb="130">
      <t>キワ</t>
    </rPh>
    <rPh sb="132" eb="133">
      <t>スク</t>
    </rPh>
    <rPh sb="135" eb="137">
      <t>ジョウキョウ</t>
    </rPh>
    <rPh sb="141" eb="143">
      <t>コンゴ</t>
    </rPh>
    <rPh sb="144" eb="146">
      <t>ドウコウ</t>
    </rPh>
    <rPh sb="147" eb="149">
      <t>チュウイ</t>
    </rPh>
    <rPh sb="151" eb="153">
      <t>ゲンキン</t>
    </rPh>
    <rPh sb="153" eb="154">
      <t>トウ</t>
    </rPh>
    <rPh sb="155" eb="157">
      <t>カクホ</t>
    </rPh>
    <rPh sb="158" eb="160">
      <t>ヒツヨウ</t>
    </rPh>
    <rPh sb="195" eb="196">
      <t>ツヅ</t>
    </rPh>
    <rPh sb="286" eb="288">
      <t>コンゴ</t>
    </rPh>
    <rPh sb="305" eb="307">
      <t>ジョウショウ</t>
    </rPh>
    <rPh sb="308" eb="310">
      <t>ミコ</t>
    </rPh>
    <rPh sb="371" eb="372">
      <t>タイ</t>
    </rPh>
    <rPh sb="446" eb="447">
      <t>ヒカ</t>
    </rPh>
    <rPh sb="451" eb="453">
      <t>ケッカ</t>
    </rPh>
    <rPh sb="468" eb="470">
      <t>ゲンジョウ</t>
    </rPh>
    <rPh sb="471" eb="473">
      <t>リョウキン</t>
    </rPh>
    <rPh sb="473" eb="475">
      <t>セッテイ</t>
    </rPh>
    <rPh sb="476" eb="478">
      <t>セッテイ</t>
    </rPh>
    <rPh sb="478" eb="480">
      <t>ホウホウ</t>
    </rPh>
    <rPh sb="480" eb="481">
      <t>トウ</t>
    </rPh>
    <rPh sb="482" eb="484">
      <t>テキセツ</t>
    </rPh>
    <rPh sb="515" eb="517">
      <t>シセツ</t>
    </rPh>
    <rPh sb="517" eb="520">
      <t>リヨウリツ</t>
    </rPh>
    <rPh sb="521" eb="522">
      <t>ア</t>
    </rPh>
    <rPh sb="524" eb="526">
      <t>キョウキュウ</t>
    </rPh>
    <rPh sb="526" eb="528">
      <t>ノウリョク</t>
    </rPh>
    <rPh sb="529" eb="531">
      <t>カジョウ</t>
    </rPh>
    <rPh sb="535" eb="539">
      <t>ヒコウリツテキ</t>
    </rPh>
    <rPh sb="540" eb="542">
      <t>キョウキュウ</t>
    </rPh>
    <phoneticPr fontId="4"/>
  </si>
  <si>
    <t>　当町の供給区域面積9.29km2内の管路延長169kmうち6.1%である約10.3kmが26年度末で更新を必要としてい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にばらつきが見られるが、石綿セメント管を主に更新工事を計画的に実施していく必要がある。</t>
    <rPh sb="71" eb="73">
      <t>ユウケイ</t>
    </rPh>
    <rPh sb="73" eb="77">
      <t>コテイシサン</t>
    </rPh>
    <rPh sb="77" eb="79">
      <t>ゲンカ</t>
    </rPh>
    <rPh sb="79" eb="82">
      <t>ショウキャクリツ</t>
    </rPh>
    <rPh sb="93" eb="96">
      <t>ロウキュウカ</t>
    </rPh>
    <rPh sb="97" eb="98">
      <t>スス</t>
    </rPh>
    <rPh sb="126" eb="128">
      <t>カンロ</t>
    </rPh>
    <rPh sb="128" eb="130">
      <t>コウシン</t>
    </rPh>
    <rPh sb="130" eb="131">
      <t>リツ</t>
    </rPh>
    <rPh sb="133" eb="135">
      <t>ジュンジ</t>
    </rPh>
    <rPh sb="135" eb="137">
      <t>ハッセイ</t>
    </rPh>
    <rPh sb="139" eb="142">
      <t>ロウキュウカン</t>
    </rPh>
    <rPh sb="143" eb="145">
      <t>コウシン</t>
    </rPh>
    <rPh sb="153" eb="154">
      <t>カ</t>
    </rPh>
    <rPh sb="155" eb="156">
      <t>ア</t>
    </rPh>
    <rPh sb="166" eb="167">
      <t>ミ</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</si>
  <si>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経営を行っている。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また、これらを踏まえ効率よく事業展開できるよう各種計画し、健全な運営を図る。</t>
    <rPh sb="1" eb="3">
      <t>コンゴ</t>
    </rPh>
    <rPh sb="4" eb="7">
      <t>ジンコウゲン</t>
    </rPh>
    <rPh sb="8" eb="9">
      <t>トモナ</t>
    </rPh>
    <rPh sb="10" eb="14">
      <t>ユウシュウスイリョウ</t>
    </rPh>
    <rPh sb="15" eb="17">
      <t>ゲンショウ</t>
    </rPh>
    <rPh sb="18" eb="19">
      <t>オヨ</t>
    </rPh>
    <rPh sb="23" eb="24">
      <t>トモナ</t>
    </rPh>
    <rPh sb="25" eb="27">
      <t>リョウキン</t>
    </rPh>
    <rPh sb="27" eb="29">
      <t>シュウニュウ</t>
    </rPh>
    <rPh sb="30" eb="32">
      <t>ゲンショウ</t>
    </rPh>
    <rPh sb="33" eb="35">
      <t>ミコ</t>
    </rPh>
    <rPh sb="38" eb="39">
      <t>ナカ</t>
    </rPh>
    <rPh sb="40" eb="43">
      <t>ヒカクテキ</t>
    </rPh>
    <rPh sb="43" eb="45">
      <t>ゲンカ</t>
    </rPh>
    <rPh sb="46" eb="47">
      <t>ヤス</t>
    </rPh>
    <rPh sb="49" eb="51">
      <t>ジュウブン</t>
    </rPh>
    <rPh sb="52" eb="54">
      <t>キュウスイ</t>
    </rPh>
    <rPh sb="54" eb="55">
      <t>リョウ</t>
    </rPh>
    <rPh sb="56" eb="58">
      <t>カクホ</t>
    </rPh>
    <rPh sb="65" eb="67">
      <t>リョウキン</t>
    </rPh>
    <rPh sb="67" eb="69">
      <t>シュウニュウ</t>
    </rPh>
    <rPh sb="71" eb="73">
      <t>ケイヒ</t>
    </rPh>
    <rPh sb="74" eb="76">
      <t>ソウサイ</t>
    </rPh>
    <rPh sb="80" eb="83">
      <t>ロウキュウカン</t>
    </rPh>
    <rPh sb="84" eb="86">
      <t>コウシン</t>
    </rPh>
    <rPh sb="88" eb="90">
      <t>ケンセツ</t>
    </rPh>
    <rPh sb="90" eb="92">
      <t>トウシ</t>
    </rPh>
    <rPh sb="93" eb="95">
      <t>ジュウブン</t>
    </rPh>
    <rPh sb="96" eb="97">
      <t>オコナ</t>
    </rPh>
    <rPh sb="103" eb="105">
      <t>ケイエイ</t>
    </rPh>
    <rPh sb="106" eb="107">
      <t>オコナ</t>
    </rPh>
    <rPh sb="114" eb="116">
      <t>イジ</t>
    </rPh>
    <rPh sb="116" eb="119">
      <t>カンリヒ</t>
    </rPh>
    <rPh sb="119" eb="120">
      <t>トウ</t>
    </rPh>
    <rPh sb="121" eb="123">
      <t>ケイジョウ</t>
    </rPh>
    <rPh sb="123" eb="125">
      <t>ケイヒ</t>
    </rPh>
    <rPh sb="126" eb="128">
      <t>セツゲン</t>
    </rPh>
    <rPh sb="129" eb="130">
      <t>ツト</t>
    </rPh>
    <rPh sb="132" eb="134">
      <t>リュウドウ</t>
    </rPh>
    <rPh sb="134" eb="136">
      <t>シサン</t>
    </rPh>
    <rPh sb="137" eb="139">
      <t>カクホ</t>
    </rPh>
    <rPh sb="140" eb="141">
      <t>ハカ</t>
    </rPh>
    <rPh sb="142" eb="144">
      <t>ケイエイ</t>
    </rPh>
    <rPh sb="144" eb="146">
      <t>カイゼン</t>
    </rPh>
    <rPh sb="147" eb="149">
      <t>ヒツヨウ</t>
    </rPh>
    <rPh sb="154" eb="156">
      <t>アンテイ</t>
    </rPh>
    <rPh sb="158" eb="160">
      <t>キョウキュウ</t>
    </rPh>
    <rPh sb="161" eb="162">
      <t>オコナ</t>
    </rPh>
    <rPh sb="167" eb="170">
      <t>ロウキュウカン</t>
    </rPh>
    <rPh sb="171" eb="173">
      <t>コウシン</t>
    </rPh>
    <rPh sb="173" eb="175">
      <t>コウジ</t>
    </rPh>
    <rPh sb="177" eb="179">
      <t>ヒツヨウ</t>
    </rPh>
    <rPh sb="180" eb="181">
      <t>オウ</t>
    </rPh>
    <rPh sb="182" eb="184">
      <t>シセツ</t>
    </rPh>
    <rPh sb="185" eb="187">
      <t>カイシュウ</t>
    </rPh>
    <rPh sb="190" eb="193">
      <t>ケイカクテキ</t>
    </rPh>
    <rPh sb="194" eb="196">
      <t>トウシ</t>
    </rPh>
    <rPh sb="197" eb="199">
      <t>カノウ</t>
    </rPh>
    <rPh sb="202" eb="204">
      <t>シュウニュウ</t>
    </rPh>
    <rPh sb="205" eb="206">
      <t>エ</t>
    </rPh>
    <rPh sb="210" eb="212">
      <t>ジョウキョウ</t>
    </rPh>
    <rPh sb="213" eb="214">
      <t>ソク</t>
    </rPh>
    <rPh sb="216" eb="218">
      <t>リョウキン</t>
    </rPh>
    <rPh sb="219" eb="222">
      <t>テイキテキ</t>
    </rPh>
    <rPh sb="223" eb="225">
      <t>カイテイ</t>
    </rPh>
    <rPh sb="227" eb="229">
      <t>ケントウ</t>
    </rPh>
    <rPh sb="230" eb="232">
      <t>ヒツヨウ</t>
    </rPh>
    <rPh sb="245" eb="246">
      <t>フ</t>
    </rPh>
    <rPh sb="248" eb="250">
      <t>コウリツ</t>
    </rPh>
    <rPh sb="252" eb="254">
      <t>ジギョウ</t>
    </rPh>
    <rPh sb="254" eb="256">
      <t>テンカイ</t>
    </rPh>
    <rPh sb="261" eb="263">
      <t>カクシュ</t>
    </rPh>
    <rPh sb="263" eb="265">
      <t>ケイカク</t>
    </rPh>
    <rPh sb="267" eb="269">
      <t>ケンゼン</t>
    </rPh>
    <rPh sb="270" eb="272">
      <t>ウンエイ</t>
    </rPh>
    <rPh sb="273" eb="27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</si>
</sst>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0.56999999999999995</c:v>
                </c:pt>
                <c:pt idx="1">
                  <c:v>1.18</c:v>
                </c:pt>
                <c:pt idx="2">
                  <c:v>0.82</c:v>
                </c:pt>
                <c:pt idx="3">
                  <c:v>0.53</c:v>
                </c:pt>
                <c:pt idx="4">
                  <c:v>0.37</c:v>
                </c:pt>
              </c:numCache>
            </c:numRef>
          </c:val>
        </c:ser>
        <c:dLbls>
          <c:showLegendKey val="0"/>
          <c:showVal val="0"/>
          <c:showCatName val="0"/>
          <c:showSerName val="0"/>
          <c:showPercent val="0"/>
          <c:showBubbleSize val="0"/>
        </c:dLbls>
        <c:gapWidth val="150"/>
        <c:axId val="429600960"/>
        <c:axId val="4296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429600960"/>
        <c:axId val="429601352"/>
      </c:lineChart>
      <c:dateAx>
        <c:axId val="429600960"/>
        <c:scaling>
          <c:orientation val="minMax"/>
        </c:scaling>
        <c:delete val="1"/>
        <c:axPos val="b"/>
        <c:numFmt formatCode="ge" sourceLinked="1"/>
        <c:majorTickMark val="none"/>
        <c:minorTickMark val="none"/>
        <c:tickLblPos val="none"/>
        <c:crossAx val="429601352"/>
        <c:crosses val="autoZero"/>
        <c:auto val="1"/>
        <c:lblOffset val="100"/>
        <c:baseTimeUnit val="years"/>
      </c:dateAx>
      <c:valAx>
        <c:axId val="4296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55.91</c:v>
                </c:pt>
                <c:pt idx="1">
                  <c:v>56.05</c:v>
                </c:pt>
                <c:pt idx="2">
                  <c:v>54.62</c:v>
                </c:pt>
                <c:pt idx="3">
                  <c:v>53.82</c:v>
                </c:pt>
                <c:pt idx="4">
                  <c:v>53.4</c:v>
                </c:pt>
              </c:numCache>
            </c:numRef>
          </c:val>
        </c:ser>
        <c:dLbls>
          <c:showLegendKey val="0"/>
          <c:showVal val="0"/>
          <c:showCatName val="0"/>
          <c:showSerName val="0"/>
          <c:showPercent val="0"/>
          <c:showBubbleSize val="0"/>
        </c:dLbls>
        <c:gapWidth val="150"/>
        <c:axId val="149311584"/>
        <c:axId val="14931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49311584"/>
        <c:axId val="149311976"/>
      </c:lineChart>
      <c:dateAx>
        <c:axId val="149311584"/>
        <c:scaling>
          <c:orientation val="minMax"/>
        </c:scaling>
        <c:delete val="1"/>
        <c:axPos val="b"/>
        <c:numFmt formatCode="ge" sourceLinked="1"/>
        <c:majorTickMark val="none"/>
        <c:minorTickMark val="none"/>
        <c:tickLblPos val="none"/>
        <c:crossAx val="149311976"/>
        <c:crosses val="autoZero"/>
        <c:auto val="1"/>
        <c:lblOffset val="100"/>
        <c:baseTimeUnit val="years"/>
      </c:dateAx>
      <c:valAx>
        <c:axId val="14931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81.63</c:v>
                </c:pt>
                <c:pt idx="1">
                  <c:v>81.13</c:v>
                </c:pt>
                <c:pt idx="2">
                  <c:v>82.85</c:v>
                </c:pt>
                <c:pt idx="3">
                  <c:v>83.12</c:v>
                </c:pt>
                <c:pt idx="4">
                  <c:v>82.02</c:v>
                </c:pt>
              </c:numCache>
            </c:numRef>
          </c:val>
        </c:ser>
        <c:dLbls>
          <c:showLegendKey val="0"/>
          <c:showVal val="0"/>
          <c:showCatName val="0"/>
          <c:showSerName val="0"/>
          <c:showPercent val="0"/>
          <c:showBubbleSize val="0"/>
        </c:dLbls>
        <c:gapWidth val="150"/>
        <c:axId val="413935752"/>
        <c:axId val="41393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413935752"/>
        <c:axId val="413936144"/>
      </c:lineChart>
      <c:dateAx>
        <c:axId val="413935752"/>
        <c:scaling>
          <c:orientation val="minMax"/>
        </c:scaling>
        <c:delete val="1"/>
        <c:axPos val="b"/>
        <c:numFmt formatCode="ge" sourceLinked="1"/>
        <c:majorTickMark val="none"/>
        <c:minorTickMark val="none"/>
        <c:tickLblPos val="none"/>
        <c:crossAx val="413936144"/>
        <c:crosses val="autoZero"/>
        <c:auto val="1"/>
        <c:lblOffset val="100"/>
        <c:baseTimeUnit val="years"/>
      </c:dateAx>
      <c:valAx>
        <c:axId val="41393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9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100.03</c:v>
                </c:pt>
                <c:pt idx="1">
                  <c:v>99.99</c:v>
                </c:pt>
                <c:pt idx="2">
                  <c:v>111.84</c:v>
                </c:pt>
                <c:pt idx="3">
                  <c:v>108.34</c:v>
                </c:pt>
                <c:pt idx="4">
                  <c:v>111.59</c:v>
                </c:pt>
              </c:numCache>
            </c:numRef>
          </c:val>
        </c:ser>
        <c:dLbls>
          <c:showLegendKey val="0"/>
          <c:showVal val="0"/>
          <c:showCatName val="0"/>
          <c:showSerName val="0"/>
          <c:showPercent val="0"/>
          <c:showBubbleSize val="0"/>
        </c:dLbls>
        <c:gapWidth val="150"/>
        <c:axId val="235251768"/>
        <c:axId val="235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35251768"/>
        <c:axId val="235252160"/>
      </c:lineChart>
      <c:dateAx>
        <c:axId val="235251768"/>
        <c:scaling>
          <c:orientation val="minMax"/>
        </c:scaling>
        <c:delete val="1"/>
        <c:axPos val="b"/>
        <c:numFmt formatCode="ge" sourceLinked="1"/>
        <c:majorTickMark val="none"/>
        <c:minorTickMark val="none"/>
        <c:tickLblPos val="none"/>
        <c:crossAx val="235252160"/>
        <c:crosses val="autoZero"/>
        <c:auto val="1"/>
        <c:lblOffset val="100"/>
        <c:baseTimeUnit val="years"/>
      </c:dateAx>
      <c:valAx>
        <c:axId val="23525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2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35.36</c:v>
                </c:pt>
                <c:pt idx="1">
                  <c:v>36.74</c:v>
                </c:pt>
                <c:pt idx="2">
                  <c:v>38.090000000000003</c:v>
                </c:pt>
                <c:pt idx="3">
                  <c:v>39.42</c:v>
                </c:pt>
                <c:pt idx="4">
                  <c:v>45.31</c:v>
                </c:pt>
              </c:numCache>
            </c:numRef>
          </c:val>
        </c:ser>
        <c:dLbls>
          <c:showLegendKey val="0"/>
          <c:showVal val="0"/>
          <c:showCatName val="0"/>
          <c:showSerName val="0"/>
          <c:showPercent val="0"/>
          <c:showBubbleSize val="0"/>
        </c:dLbls>
        <c:gapWidth val="150"/>
        <c:axId val="424423240"/>
        <c:axId val="42442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24423240"/>
        <c:axId val="424423632"/>
      </c:lineChart>
      <c:dateAx>
        <c:axId val="424423240"/>
        <c:scaling>
          <c:orientation val="minMax"/>
        </c:scaling>
        <c:delete val="1"/>
        <c:axPos val="b"/>
        <c:numFmt formatCode="ge" sourceLinked="1"/>
        <c:majorTickMark val="none"/>
        <c:minorTickMark val="none"/>
        <c:tickLblPos val="none"/>
        <c:crossAx val="424423632"/>
        <c:crosses val="autoZero"/>
        <c:auto val="1"/>
        <c:lblOffset val="100"/>
        <c:baseTimeUnit val="years"/>
      </c:dateAx>
      <c:valAx>
        <c:axId val="42442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2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7.36</c:v>
                </c:pt>
                <c:pt idx="1">
                  <c:v>4.8899999999999997</c:v>
                </c:pt>
                <c:pt idx="2">
                  <c:v>4.46</c:v>
                </c:pt>
                <c:pt idx="3">
                  <c:v>6.33</c:v>
                </c:pt>
                <c:pt idx="4">
                  <c:v>6.1</c:v>
                </c:pt>
              </c:numCache>
            </c:numRef>
          </c:val>
        </c:ser>
        <c:dLbls>
          <c:showLegendKey val="0"/>
          <c:showVal val="0"/>
          <c:showCatName val="0"/>
          <c:showSerName val="0"/>
          <c:showPercent val="0"/>
          <c:showBubbleSize val="0"/>
        </c:dLbls>
        <c:gapWidth val="150"/>
        <c:axId val="424424808"/>
        <c:axId val="23344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424424808"/>
        <c:axId val="233443128"/>
      </c:lineChart>
      <c:dateAx>
        <c:axId val="424424808"/>
        <c:scaling>
          <c:orientation val="minMax"/>
        </c:scaling>
        <c:delete val="1"/>
        <c:axPos val="b"/>
        <c:numFmt formatCode="ge" sourceLinked="1"/>
        <c:majorTickMark val="none"/>
        <c:minorTickMark val="none"/>
        <c:tickLblPos val="none"/>
        <c:crossAx val="233443128"/>
        <c:crosses val="autoZero"/>
        <c:auto val="1"/>
        <c:lblOffset val="100"/>
        <c:baseTimeUnit val="years"/>
      </c:dateAx>
      <c:valAx>
        <c:axId val="2334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12.92</c:v>
                </c:pt>
                <c:pt idx="1">
                  <c:v>13.05</c:v>
                </c:pt>
                <c:pt idx="2">
                  <c:v>1.1000000000000001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233444304"/>
        <c:axId val="23344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33444304"/>
        <c:axId val="233444696"/>
      </c:lineChart>
      <c:dateAx>
        <c:axId val="233444304"/>
        <c:scaling>
          <c:orientation val="minMax"/>
        </c:scaling>
        <c:delete val="1"/>
        <c:axPos val="b"/>
        <c:numFmt formatCode="ge" sourceLinked="1"/>
        <c:majorTickMark val="none"/>
        <c:minorTickMark val="none"/>
        <c:tickLblPos val="none"/>
        <c:crossAx val="233444696"/>
        <c:crosses val="autoZero"/>
        <c:auto val="1"/>
        <c:lblOffset val="100"/>
        <c:baseTimeUnit val="years"/>
      </c:dateAx>
      <c:valAx>
        <c:axId val="23344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2037.95</c:v>
                </c:pt>
                <c:pt idx="1">
                  <c:v>838.65</c:v>
                </c:pt>
                <c:pt idx="2">
                  <c:v>799.46</c:v>
                </c:pt>
                <c:pt idx="3">
                  <c:v>639.21</c:v>
                </c:pt>
                <c:pt idx="4">
                  <c:v>108.41</c:v>
                </c:pt>
              </c:numCache>
            </c:numRef>
          </c:val>
        </c:ser>
        <c:dLbls>
          <c:showLegendKey val="0"/>
          <c:showVal val="0"/>
          <c:showCatName val="0"/>
          <c:showSerName val="0"/>
          <c:showPercent val="0"/>
          <c:showBubbleSize val="0"/>
        </c:dLbls>
        <c:gapWidth val="150"/>
        <c:axId val="105815128"/>
        <c:axId val="1058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05815128"/>
        <c:axId val="105815520"/>
      </c:lineChart>
      <c:dateAx>
        <c:axId val="105815128"/>
        <c:scaling>
          <c:orientation val="minMax"/>
        </c:scaling>
        <c:delete val="1"/>
        <c:axPos val="b"/>
        <c:numFmt formatCode="ge" sourceLinked="1"/>
        <c:majorTickMark val="none"/>
        <c:minorTickMark val="none"/>
        <c:tickLblPos val="none"/>
        <c:crossAx val="105815520"/>
        <c:crosses val="autoZero"/>
        <c:auto val="1"/>
        <c:lblOffset val="100"/>
        <c:baseTimeUnit val="years"/>
      </c:dateAx>
      <c:valAx>
        <c:axId val="10581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8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730.18</c:v>
                </c:pt>
                <c:pt idx="1">
                  <c:v>691.67</c:v>
                </c:pt>
                <c:pt idx="2">
                  <c:v>655.27</c:v>
                </c:pt>
                <c:pt idx="3">
                  <c:v>619.88</c:v>
                </c:pt>
                <c:pt idx="4">
                  <c:v>587.91</c:v>
                </c:pt>
              </c:numCache>
            </c:numRef>
          </c:val>
        </c:ser>
        <c:dLbls>
          <c:showLegendKey val="0"/>
          <c:showVal val="0"/>
          <c:showCatName val="0"/>
          <c:showSerName val="0"/>
          <c:showPercent val="0"/>
          <c:showBubbleSize val="0"/>
        </c:dLbls>
        <c:gapWidth val="150"/>
        <c:axId val="233123432"/>
        <c:axId val="23312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33123432"/>
        <c:axId val="233123824"/>
      </c:lineChart>
      <c:dateAx>
        <c:axId val="233123432"/>
        <c:scaling>
          <c:orientation val="minMax"/>
        </c:scaling>
        <c:delete val="1"/>
        <c:axPos val="b"/>
        <c:numFmt formatCode="ge" sourceLinked="1"/>
        <c:majorTickMark val="none"/>
        <c:minorTickMark val="none"/>
        <c:tickLblPos val="none"/>
        <c:crossAx val="233123824"/>
        <c:crosses val="autoZero"/>
        <c:auto val="1"/>
        <c:lblOffset val="100"/>
        <c:baseTimeUnit val="years"/>
      </c:dateAx>
      <c:valAx>
        <c:axId val="23312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2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89.1</c:v>
                </c:pt>
                <c:pt idx="1">
                  <c:v>84.77</c:v>
                </c:pt>
                <c:pt idx="2">
                  <c:v>92.38</c:v>
                </c:pt>
                <c:pt idx="3">
                  <c:v>92.02</c:v>
                </c:pt>
                <c:pt idx="4">
                  <c:v>95.62</c:v>
                </c:pt>
              </c:numCache>
            </c:numRef>
          </c:val>
        </c:ser>
        <c:dLbls>
          <c:showLegendKey val="0"/>
          <c:showVal val="0"/>
          <c:showCatName val="0"/>
          <c:showSerName val="0"/>
          <c:showPercent val="0"/>
          <c:showBubbleSize val="0"/>
        </c:dLbls>
        <c:gapWidth val="150"/>
        <c:axId val="237364184"/>
        <c:axId val="2373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37364184"/>
        <c:axId val="237364576"/>
      </c:lineChart>
      <c:dateAx>
        <c:axId val="237364184"/>
        <c:scaling>
          <c:orientation val="minMax"/>
        </c:scaling>
        <c:delete val="1"/>
        <c:axPos val="b"/>
        <c:numFmt formatCode="ge" sourceLinked="1"/>
        <c:majorTickMark val="none"/>
        <c:minorTickMark val="none"/>
        <c:tickLblPos val="none"/>
        <c:crossAx val="237364576"/>
        <c:crosses val="autoZero"/>
        <c:auto val="1"/>
        <c:lblOffset val="100"/>
        <c:baseTimeUnit val="years"/>
      </c:dateAx>
      <c:valAx>
        <c:axId val="2373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6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144.94</c:v>
                </c:pt>
                <c:pt idx="1">
                  <c:v>152.34</c:v>
                </c:pt>
                <c:pt idx="2">
                  <c:v>140.03</c:v>
                </c:pt>
                <c:pt idx="3">
                  <c:v>140.77000000000001</c:v>
                </c:pt>
                <c:pt idx="4">
                  <c:v>135.63999999999999</c:v>
                </c:pt>
              </c:numCache>
            </c:numRef>
          </c:val>
        </c:ser>
        <c:dLbls>
          <c:showLegendKey val="0"/>
          <c:showVal val="0"/>
          <c:showCatName val="0"/>
          <c:showSerName val="0"/>
          <c:showPercent val="0"/>
          <c:showBubbleSize val="0"/>
        </c:dLbls>
        <c:gapWidth val="150"/>
        <c:axId val="237365752"/>
        <c:axId val="14931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37365752"/>
        <c:axId val="149310408"/>
      </c:lineChart>
      <c:dateAx>
        <c:axId val="237365752"/>
        <c:scaling>
          <c:orientation val="minMax"/>
        </c:scaling>
        <c:delete val="1"/>
        <c:axPos val="b"/>
        <c:numFmt formatCode="ge" sourceLinked="1"/>
        <c:majorTickMark val="none"/>
        <c:minorTickMark val="none"/>
        <c:tickLblPos val="none"/>
        <c:crossAx val="149310408"/>
        <c:crosses val="autoZero"/>
        <c:auto val="1"/>
        <c:lblOffset val="100"/>
        <c:baseTimeUnit val="years"/>
      </c:dateAx>
      <c:valAx>
        <c:axId val="14931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6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東吾妻町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15253</v>
      </c>
      <c r="AJ8" s="75"/>
      <c r="AK8" s="75"/>
      <c r="AL8" s="75"/>
      <c r="AM8" s="75"/>
      <c r="AN8" s="75"/>
      <c r="AO8" s="75"/>
      <c r="AP8" s="76"/>
      <c r="AQ8" s="57">
        <f>データ!R6</f>
        <v>253.91</v>
      </c>
      <c r="AR8" s="57"/>
      <c r="AS8" s="57"/>
      <c r="AT8" s="57"/>
      <c r="AU8" s="57"/>
      <c r="AV8" s="57"/>
      <c r="AW8" s="57"/>
      <c r="AX8" s="57"/>
      <c r="AY8" s="57">
        <f>データ!S6</f>
        <v>60.07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61.97</v>
      </c>
      <c r="K10" s="57"/>
      <c r="L10" s="57"/>
      <c r="M10" s="57"/>
      <c r="N10" s="57"/>
      <c r="O10" s="57"/>
      <c r="P10" s="57"/>
      <c r="Q10" s="57"/>
      <c r="R10" s="57">
        <f>データ!O6</f>
        <v>68.37</v>
      </c>
      <c r="S10" s="57"/>
      <c r="T10" s="57"/>
      <c r="U10" s="57"/>
      <c r="V10" s="57"/>
      <c r="W10" s="57"/>
      <c r="X10" s="57"/>
      <c r="Y10" s="57"/>
      <c r="Z10" s="65">
        <f>データ!P6</f>
        <v>2700</v>
      </c>
      <c r="AA10" s="65"/>
      <c r="AB10" s="65"/>
      <c r="AC10" s="65"/>
      <c r="AD10" s="65"/>
      <c r="AE10" s="65"/>
      <c r="AF10" s="65"/>
      <c r="AG10" s="65"/>
      <c r="AH10" s="2"/>
      <c r="AI10" s="65">
        <f>データ!T6</f>
        <v>10330</v>
      </c>
      <c r="AJ10" s="65"/>
      <c r="AK10" s="65"/>
      <c r="AL10" s="65"/>
      <c r="AM10" s="65"/>
      <c r="AN10" s="65"/>
      <c r="AO10" s="65"/>
      <c r="AP10" s="65"/>
      <c r="AQ10" s="57">
        <f>データ!U6</f>
        <v>9.2899999999999991</v>
      </c>
      <c r="AR10" s="57"/>
      <c r="AS10" s="57"/>
      <c r="AT10" s="57"/>
      <c r="AU10" s="57"/>
      <c r="AV10" s="57"/>
      <c r="AW10" s="57"/>
      <c r="AX10" s="57"/>
      <c r="AY10" s="57">
        <f>データ!V6</f>
        <v>1111.95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104299</v>
      </c>
      <c r="D6" s="31">
        <f t="shared" si="3"/>
        <v>46</v>
      </c>
      <c r="E6" s="31">
        <f t="shared" si="3"/>
        <v>1</v>
      </c>
      <c r="F6" s="31">
        <f t="shared" si="3"/>
        <v>0</v>
      </c>
      <c r="G6" s="31">
        <f t="shared" si="3"/>
        <v>1</v>
      </c>
      <c r="H6" s="31" t="str">
        <f t="shared" si="3"/>
        <v>群馬県　東吾妻町</v>
      </c>
      <c r="I6" s="31" t="str">
        <f t="shared" si="3"/>
        <v>法適用</v>
      </c>
      <c r="J6" s="31" t="str">
        <f t="shared" si="3"/>
        <v>水道事業</v>
      </c>
      <c r="K6" s="31" t="str">
        <f t="shared" si="3"/>
        <v>末端給水事業</v>
      </c>
      <c r="L6" s="31" t="str">
        <f t="shared" si="3"/>
        <v>A7</v>
      </c>
      <c r="M6" s="32" t="str">
        <f t="shared" si="3"/>
        <v>-</v>
      </c>
      <c r="N6" s="32">
        <f t="shared" si="3"/>
        <v>61.97</v>
      </c>
      <c r="O6" s="32">
        <f t="shared" si="3"/>
        <v>68.37</v>
      </c>
      <c r="P6" s="32">
        <f t="shared" si="3"/>
        <v>2700</v>
      </c>
      <c r="Q6" s="32">
        <f t="shared" si="3"/>
        <v>15253</v>
      </c>
      <c r="R6" s="32">
        <f t="shared" si="3"/>
        <v>253.91</v>
      </c>
      <c r="S6" s="32">
        <f t="shared" si="3"/>
        <v>60.07</v>
      </c>
      <c r="T6" s="32">
        <f t="shared" si="3"/>
        <v>10330</v>
      </c>
      <c r="U6" s="32">
        <f t="shared" si="3"/>
        <v>9.2899999999999991</v>
      </c>
      <c r="V6" s="32">
        <f t="shared" si="3"/>
        <v>1111.95</v>
      </c>
      <c r="W6" s="33">
        <f>IF(W7="",NA(),W7)</f>
        <v>100.03</v>
      </c>
      <c r="X6" s="33">
        <f t="shared" ref="X6:AF6" si="4">IF(X7="",NA(),X7)</f>
        <v>99.99</v>
      </c>
      <c r="Y6" s="33">
        <f t="shared" si="4"/>
        <v>111.84</v>
      </c>
      <c r="Z6" s="33">
        <f t="shared" si="4"/>
        <v>108.34</v>
      </c>
      <c r="AA6" s="33">
        <f t="shared" si="4"/>
        <v>111.59</v>
      </c>
      <c r="AB6" s="33">
        <f t="shared" si="4"/>
        <v>111.1</v>
      </c>
      <c r="AC6" s="33">
        <f t="shared" si="4"/>
        <v>109.08</v>
      </c>
      <c r="AD6" s="33">
        <f t="shared" si="4"/>
        <v>108.33</v>
      </c>
      <c r="AE6" s="33">
        <f t="shared" si="4"/>
        <v>107.95</v>
      </c>
      <c r="AF6" s="33">
        <f t="shared" si="4"/>
        <v>109.49</v>
      </c>
      <c r="AG6" s="32" t="str">
        <f>IF(AG7="","",IF(AG7="-","【-】","【"&amp;SUBSTITUTE(TEXT(AG7,"#,##0.00"),"-","△")&amp;"】"))</f>
        <v>【113.03】</v>
      </c>
      <c r="AH6" s="33">
        <f>IF(AH7="",NA(),AH7)</f>
        <v>12.92</v>
      </c>
      <c r="AI6" s="33">
        <f t="shared" ref="AI6:AQ6" si="5">IF(AI7="",NA(),AI7)</f>
        <v>13.05</v>
      </c>
      <c r="AJ6" s="33">
        <f t="shared" si="5"/>
        <v>1.1000000000000001</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2037.95</v>
      </c>
      <c r="AT6" s="33">
        <f t="shared" ref="AT6:BB6" si="6">IF(AT7="",NA(),AT7)</f>
        <v>838.65</v>
      </c>
      <c r="AU6" s="33">
        <f t="shared" si="6"/>
        <v>799.46</v>
      </c>
      <c r="AV6" s="33">
        <f t="shared" si="6"/>
        <v>639.21</v>
      </c>
      <c r="AW6" s="33">
        <f t="shared" si="6"/>
        <v>108.41</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730.18</v>
      </c>
      <c r="BE6" s="33">
        <f t="shared" ref="BE6:BM6" si="7">IF(BE7="",NA(),BE7)</f>
        <v>691.67</v>
      </c>
      <c r="BF6" s="33">
        <f t="shared" si="7"/>
        <v>655.27</v>
      </c>
      <c r="BG6" s="33">
        <f t="shared" si="7"/>
        <v>619.88</v>
      </c>
      <c r="BH6" s="33">
        <f t="shared" si="7"/>
        <v>587.91</v>
      </c>
      <c r="BI6" s="33">
        <f t="shared" si="7"/>
        <v>462.52</v>
      </c>
      <c r="BJ6" s="33">
        <f t="shared" si="7"/>
        <v>474.06</v>
      </c>
      <c r="BK6" s="33">
        <f t="shared" si="7"/>
        <v>458</v>
      </c>
      <c r="BL6" s="33">
        <f t="shared" si="7"/>
        <v>443.13</v>
      </c>
      <c r="BM6" s="33">
        <f t="shared" si="7"/>
        <v>442.54</v>
      </c>
      <c r="BN6" s="32" t="str">
        <f>IF(BN7="","",IF(BN7="-","【-】","【"&amp;SUBSTITUTE(TEXT(BN7,"#,##0.00"),"-","△")&amp;"】"))</f>
        <v>【283.72】</v>
      </c>
      <c r="BO6" s="33">
        <f>IF(BO7="",NA(),BO7)</f>
        <v>89.1</v>
      </c>
      <c r="BP6" s="33">
        <f t="shared" ref="BP6:BX6" si="8">IF(BP7="",NA(),BP7)</f>
        <v>84.77</v>
      </c>
      <c r="BQ6" s="33">
        <f t="shared" si="8"/>
        <v>92.38</v>
      </c>
      <c r="BR6" s="33">
        <f t="shared" si="8"/>
        <v>92.02</v>
      </c>
      <c r="BS6" s="33">
        <f t="shared" si="8"/>
        <v>95.62</v>
      </c>
      <c r="BT6" s="33">
        <f t="shared" si="8"/>
        <v>99.71</v>
      </c>
      <c r="BU6" s="33">
        <f t="shared" si="8"/>
        <v>96.62</v>
      </c>
      <c r="BV6" s="33">
        <f t="shared" si="8"/>
        <v>96.27</v>
      </c>
      <c r="BW6" s="33">
        <f t="shared" si="8"/>
        <v>95.4</v>
      </c>
      <c r="BX6" s="33">
        <f t="shared" si="8"/>
        <v>98.6</v>
      </c>
      <c r="BY6" s="32" t="str">
        <f>IF(BY7="","",IF(BY7="-","【-】","【"&amp;SUBSTITUTE(TEXT(BY7,"#,##0.00"),"-","△")&amp;"】"))</f>
        <v>【104.60】</v>
      </c>
      <c r="BZ6" s="33">
        <f>IF(BZ7="",NA(),BZ7)</f>
        <v>144.94</v>
      </c>
      <c r="CA6" s="33">
        <f t="shared" ref="CA6:CI6" si="9">IF(CA7="",NA(),CA7)</f>
        <v>152.34</v>
      </c>
      <c r="CB6" s="33">
        <f t="shared" si="9"/>
        <v>140.03</v>
      </c>
      <c r="CC6" s="33">
        <f t="shared" si="9"/>
        <v>140.77000000000001</v>
      </c>
      <c r="CD6" s="33">
        <f t="shared" si="9"/>
        <v>135.63999999999999</v>
      </c>
      <c r="CE6" s="33">
        <f t="shared" si="9"/>
        <v>176.84</v>
      </c>
      <c r="CF6" s="33">
        <f t="shared" si="9"/>
        <v>184.53</v>
      </c>
      <c r="CG6" s="33">
        <f t="shared" si="9"/>
        <v>186.94</v>
      </c>
      <c r="CH6" s="33">
        <f t="shared" si="9"/>
        <v>186.15</v>
      </c>
      <c r="CI6" s="33">
        <f t="shared" si="9"/>
        <v>181.67</v>
      </c>
      <c r="CJ6" s="32" t="str">
        <f>IF(CJ7="","",IF(CJ7="-","【-】","【"&amp;SUBSTITUTE(TEXT(CJ7,"#,##0.00"),"-","△")&amp;"】"))</f>
        <v>【164.21】</v>
      </c>
      <c r="CK6" s="33">
        <f>IF(CK7="",NA(),CK7)</f>
        <v>55.91</v>
      </c>
      <c r="CL6" s="33">
        <f t="shared" ref="CL6:CT6" si="10">IF(CL7="",NA(),CL7)</f>
        <v>56.05</v>
      </c>
      <c r="CM6" s="33">
        <f t="shared" si="10"/>
        <v>54.62</v>
      </c>
      <c r="CN6" s="33">
        <f t="shared" si="10"/>
        <v>53.82</v>
      </c>
      <c r="CO6" s="33">
        <f t="shared" si="10"/>
        <v>53.4</v>
      </c>
      <c r="CP6" s="33">
        <f t="shared" si="10"/>
        <v>53.5</v>
      </c>
      <c r="CQ6" s="33">
        <f t="shared" si="10"/>
        <v>52.9</v>
      </c>
      <c r="CR6" s="33">
        <f t="shared" si="10"/>
        <v>54.51</v>
      </c>
      <c r="CS6" s="33">
        <f t="shared" si="10"/>
        <v>54.47</v>
      </c>
      <c r="CT6" s="33">
        <f t="shared" si="10"/>
        <v>53.61</v>
      </c>
      <c r="CU6" s="32" t="str">
        <f>IF(CU7="","",IF(CU7="-","【-】","【"&amp;SUBSTITUTE(TEXT(CU7,"#,##0.00"),"-","△")&amp;"】"))</f>
        <v>【59.80】</v>
      </c>
      <c r="CV6" s="33">
        <f>IF(CV7="",NA(),CV7)</f>
        <v>81.63</v>
      </c>
      <c r="CW6" s="33">
        <f t="shared" ref="CW6:DE6" si="11">IF(CW7="",NA(),CW7)</f>
        <v>81.13</v>
      </c>
      <c r="CX6" s="33">
        <f t="shared" si="11"/>
        <v>82.85</v>
      </c>
      <c r="CY6" s="33">
        <f t="shared" si="11"/>
        <v>83.12</v>
      </c>
      <c r="CZ6" s="33">
        <f t="shared" si="11"/>
        <v>82.02</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35.36</v>
      </c>
      <c r="DH6" s="33">
        <f t="shared" ref="DH6:DP6" si="12">IF(DH7="",NA(),DH7)</f>
        <v>36.74</v>
      </c>
      <c r="DI6" s="33">
        <f t="shared" si="12"/>
        <v>38.090000000000003</v>
      </c>
      <c r="DJ6" s="33">
        <f t="shared" si="12"/>
        <v>39.42</v>
      </c>
      <c r="DK6" s="33">
        <f t="shared" si="12"/>
        <v>45.31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7.36</v>
      </c>
      <c r="DS6" s="33">
        <f t="shared" ref="DS6:EA6" si="13">IF(DS7="",NA(),DS7)</f>
        <v>4.8899999999999997</v>
      </c>
      <c r="DT6" s="33">
        <f t="shared" si="13"/>
        <v>4.46</v>
      </c>
      <c r="DU6" s="33">
        <f t="shared" si="13"/>
        <v>6.33</v>
      </c>
      <c r="DV6" s="33">
        <f t="shared" si="13"/>
        <v>6.1</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0.56999999999999995</v>
      </c>
      <c r="ED6" s="33">
        <f t="shared" ref="ED6:EL6" si="14">IF(ED7="",NA(),ED7)</f>
        <v>1.18</v>
      </c>
      <c r="EE6" s="33">
        <f t="shared" si="14"/>
        <v>0.82</v>
      </c>
      <c r="EF6" s="33">
        <f t="shared" si="14"/>
        <v>0.53</v>
      </c>
      <c r="EG6" s="33">
        <f t="shared" si="14"/>
        <v>0.37</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104299</v>
      </c>
      <c r="D7" s="35">
        <v>46</v>
      </c>
      <c r="E7" s="35">
        <v>1</v>
      </c>
      <c r="F7" s="35">
        <v>0</v>
      </c>
      <c r="G7" s="35">
        <v>1</v>
      </c>
      <c r="H7" s="35" t="s">
        <v>93</v>
      </c>
      <c r="I7" s="35" t="s">
        <v>94</v>
      </c>
      <c r="J7" s="35" t="s">
        <v>95</v>
      </c>
      <c r="K7" s="35" t="s">
        <v>96</v>
      </c>
      <c r="L7" s="35" t="s">
        <v>97</v>
      </c>
      <c r="M7" s="36" t="s">
        <v>98</v>
      </c>
      <c r="N7" s="36">
        <v>61.97</v>
      </c>
      <c r="O7" s="36">
        <v>68.37</v>
      </c>
      <c r="P7" s="36">
        <v>2700</v>
      </c>
      <c r="Q7" s="36">
        <v>15253</v>
      </c>
      <c r="R7" s="36">
        <v>253.91</v>
      </c>
      <c r="S7" s="36">
        <v>60.07</v>
      </c>
      <c r="T7" s="36">
        <v>10330</v>
      </c>
      <c r="U7" s="36">
        <v>9.2899999999999991</v>
      </c>
      <c r="V7" s="36">
        <v>1111.95</v>
      </c>
      <c r="W7" s="36">
        <v>100.03</v>
      </c>
      <c r="X7" s="36">
        <v>99.99</v>
      </c>
      <c r="Y7" s="36">
        <v>111.84</v>
      </c>
      <c r="Z7" s="36">
        <v>108.34</v>
      </c>
      <c r="AA7" s="36">
        <v>111.59</v>
      </c>
      <c r="AB7" s="36">
        <v>111.1</v>
      </c>
      <c r="AC7" s="36">
        <v>109.08</v>
      </c>
      <c r="AD7" s="36">
        <v>108.33</v>
      </c>
      <c r="AE7" s="36">
        <v>107.95</v>
      </c>
      <c r="AF7" s="36">
        <v>109.49</v>
      </c>
      <c r="AG7" s="36">
        <v>113.03</v>
      </c>
      <c r="AH7" s="36">
        <v>12.92</v>
      </c>
      <c r="AI7" s="36">
        <v>13.05</v>
      </c>
      <c r="AJ7" s="36">
        <v>1.1000000000000001</v>
      </c>
      <c r="AK7" s="36">
        <v>0</v>
      </c>
      <c r="AL7" s="36">
        <v>0</v>
      </c>
      <c r="AM7" s="36">
        <v>17.43</v>
      </c>
      <c r="AN7" s="36">
        <v>16.09</v>
      </c>
      <c r="AO7" s="36">
        <v>15.69</v>
      </c>
      <c r="AP7" s="36">
        <v>13.47</v>
      </c>
      <c r="AQ7" s="36">
        <v>9.49</v>
      </c>
      <c r="AR7" s="36">
        <v>0.81</v>
      </c>
      <c r="AS7" s="36">
        <v>2037.95</v>
      </c>
      <c r="AT7" s="36">
        <v>838.65</v>
      </c>
      <c r="AU7" s="36">
        <v>799.46</v>
      </c>
      <c r="AV7" s="36">
        <v>639.21</v>
      </c>
      <c r="AW7" s="36">
        <v>108.41</v>
      </c>
      <c r="AX7" s="36">
        <v>1149.75</v>
      </c>
      <c r="AY7" s="36">
        <v>1128.25</v>
      </c>
      <c r="AZ7" s="36">
        <v>1159.4100000000001</v>
      </c>
      <c r="BA7" s="36">
        <v>1081.23</v>
      </c>
      <c r="BB7" s="36">
        <v>406.37</v>
      </c>
      <c r="BC7" s="36">
        <v>264.16000000000003</v>
      </c>
      <c r="BD7" s="36">
        <v>730.18</v>
      </c>
      <c r="BE7" s="36">
        <v>691.67</v>
      </c>
      <c r="BF7" s="36">
        <v>655.27</v>
      </c>
      <c r="BG7" s="36">
        <v>619.88</v>
      </c>
      <c r="BH7" s="36">
        <v>587.91</v>
      </c>
      <c r="BI7" s="36">
        <v>462.52</v>
      </c>
      <c r="BJ7" s="36">
        <v>474.06</v>
      </c>
      <c r="BK7" s="36">
        <v>458</v>
      </c>
      <c r="BL7" s="36">
        <v>443.13</v>
      </c>
      <c r="BM7" s="36">
        <v>442.54</v>
      </c>
      <c r="BN7" s="36">
        <v>283.72000000000003</v>
      </c>
      <c r="BO7" s="36">
        <v>89.1</v>
      </c>
      <c r="BP7" s="36">
        <v>84.77</v>
      </c>
      <c r="BQ7" s="36">
        <v>92.38</v>
      </c>
      <c r="BR7" s="36">
        <v>92.02</v>
      </c>
      <c r="BS7" s="36">
        <v>95.62</v>
      </c>
      <c r="BT7" s="36">
        <v>99.71</v>
      </c>
      <c r="BU7" s="36">
        <v>96.62</v>
      </c>
      <c r="BV7" s="36">
        <v>96.27</v>
      </c>
      <c r="BW7" s="36">
        <v>95.4</v>
      </c>
      <c r="BX7" s="36">
        <v>98.6</v>
      </c>
      <c r="BY7" s="36">
        <v>104.6</v>
      </c>
      <c r="BZ7" s="36">
        <v>144.94</v>
      </c>
      <c r="CA7" s="36">
        <v>152.34</v>
      </c>
      <c r="CB7" s="36">
        <v>140.03</v>
      </c>
      <c r="CC7" s="36">
        <v>140.77000000000001</v>
      </c>
      <c r="CD7" s="36">
        <v>135.63999999999999</v>
      </c>
      <c r="CE7" s="36">
        <v>176.84</v>
      </c>
      <c r="CF7" s="36">
        <v>184.53</v>
      </c>
      <c r="CG7" s="36">
        <v>186.94</v>
      </c>
      <c r="CH7" s="36">
        <v>186.15</v>
      </c>
      <c r="CI7" s="36">
        <v>181.67</v>
      </c>
      <c r="CJ7" s="36">
        <v>164.21</v>
      </c>
      <c r="CK7" s="36">
        <v>55.91</v>
      </c>
      <c r="CL7" s="36">
        <v>56.05</v>
      </c>
      <c r="CM7" s="36">
        <v>54.62</v>
      </c>
      <c r="CN7" s="36">
        <v>53.82</v>
      </c>
      <c r="CO7" s="36">
        <v>53.4</v>
      </c>
      <c r="CP7" s="36">
        <v>53.5</v>
      </c>
      <c r="CQ7" s="36">
        <v>52.9</v>
      </c>
      <c r="CR7" s="36">
        <v>54.51</v>
      </c>
      <c r="CS7" s="36">
        <v>54.47</v>
      </c>
      <c r="CT7" s="36">
        <v>53.61</v>
      </c>
      <c r="CU7" s="36">
        <v>59.8</v>
      </c>
      <c r="CV7" s="36">
        <v>81.63</v>
      </c>
      <c r="CW7" s="36">
        <v>81.13</v>
      </c>
      <c r="CX7" s="36">
        <v>82.85</v>
      </c>
      <c r="CY7" s="36">
        <v>83.12</v>
      </c>
      <c r="CZ7" s="36">
        <v>82.02</v>
      </c>
      <c r="DA7" s="36">
        <v>82.8</v>
      </c>
      <c r="DB7" s="36">
        <v>81.63</v>
      </c>
      <c r="DC7" s="36">
        <v>81.790000000000006</v>
      </c>
      <c r="DD7" s="36">
        <v>81.459999999999994</v>
      </c>
      <c r="DE7" s="36">
        <v>81.31</v>
      </c>
      <c r="DF7" s="36">
        <v>89.78</v>
      </c>
      <c r="DG7" s="36">
        <v>35.36</v>
      </c>
      <c r="DH7" s="36">
        <v>36.74</v>
      </c>
      <c r="DI7" s="36">
        <v>38.090000000000003</v>
      </c>
      <c r="DJ7" s="36">
        <v>39.42</v>
      </c>
      <c r="DK7" s="36">
        <v>45.31</v>
      </c>
      <c r="DL7" s="36">
        <v>35.71</v>
      </c>
      <c r="DM7" s="36">
        <v>37.25</v>
      </c>
      <c r="DN7" s="36">
        <v>37.799999999999997</v>
      </c>
      <c r="DO7" s="36">
        <v>38.520000000000003</v>
      </c>
      <c r="DP7" s="36">
        <v>46.67</v>
      </c>
      <c r="DQ7" s="36">
        <v>46.31</v>
      </c>
      <c r="DR7" s="36">
        <v>7.36</v>
      </c>
      <c r="DS7" s="36">
        <v>4.8899999999999997</v>
      </c>
      <c r="DT7" s="36">
        <v>4.46</v>
      </c>
      <c r="DU7" s="36">
        <v>6.33</v>
      </c>
      <c r="DV7" s="36">
        <v>6.1</v>
      </c>
      <c r="DW7" s="36">
        <v>6.62</v>
      </c>
      <c r="DX7" s="36">
        <v>7.9</v>
      </c>
      <c r="DY7" s="36">
        <v>8.2200000000000006</v>
      </c>
      <c r="DZ7" s="36">
        <v>9.43</v>
      </c>
      <c r="EA7" s="36">
        <v>10.029999999999999</v>
      </c>
      <c r="EB7" s="36">
        <v>12.42</v>
      </c>
      <c r="EC7" s="36">
        <v>0.56999999999999995</v>
      </c>
      <c r="ED7" s="36">
        <v>1.18</v>
      </c>
      <c r="EE7" s="36">
        <v>0.82</v>
      </c>
      <c r="EF7" s="36">
        <v>0.53</v>
      </c>
      <c r="EG7" s="36">
        <v>0.37</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2016-02-03T07:16:48Z</dcterms:created>
  <dcterms:modified xsi:type="dcterms:W3CDTF">2016-02-24T05:57:31Z</dcterms:modified>
  <cp:category/>
</cp:coreProperties>
</file>