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5 ○太田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<sst xmlns="http://schemas.openxmlformats.org/spreadsheetml/2006/main" count="220" uniqueCount="110">
  <si>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</si>
  <si>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</si>
  <si>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</si>
  <si>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</si>
  <si>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</si>
  <si>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</si>
  <si>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</si>
  <si>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</si>
  <si>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</si>
  <si>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</si>
  <si>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</si>
  <si>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</si>
  <si>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</si>
  <si>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</si>
  <si>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</si>
  <si>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</si>
  <si>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</si>
  <si>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</si>
  <si>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</si>
  <si>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</si>
  <si>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</si>
  <si>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</si>
  <si>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</si>
  <si>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</si>
  <si>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</si>
  <si>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</si>
  <si>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</si>
  <si>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</si>
  <si>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</si>
  <si>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</si>
  <si>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</si>
  <si>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</si>
  <si>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</si>
  <si>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</si>
  <si>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</si>
  <si>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</si>
  <si>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</si>
  <si>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</si>
  <si>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</si>
  <si>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</si>
  <si>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</si>
  <si>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</si>
  <si>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</si>
  <si>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</si>
  <si>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</si>
  <si>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</si>
  <si>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</si>
  <si>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</si>
  <si>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</si>
  <si>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</si>
  <si>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</si>
  <si>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</si>
  <si>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</si>
  <si>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</si>
  <si>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</si>
  <si>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</si>
  <si>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</si>
  <si>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</si>
  <si>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</si>
  <si>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</si>
  <si>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</si>
  <si>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</si>
  <si>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</si>
  <si>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</si>
  <si>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</si>
  <si>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</si>
  <si>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</si>
  <si>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</si>
  <si>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</si>
  <si>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</si>
  <si>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</si>
  <si>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</si>
  <si>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</si>
  <si>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</si>
  <si>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</si>
  <si>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</si>
  <si>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</si>
  <si>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</si>
  <si>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</si>
  <si>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</si>
  <si>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</si>
  <si>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</si>
  <si>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</si>
  <si>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</si>
  <si>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</si>
  <si>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</si>
  <si>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</si>
  <si>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</si>
  <si>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</si>
  <si>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</si>
  <si>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</si>
  <si>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</si>
  <si>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</si>
  <si>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</si>
  <si>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</si>
  <si>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</si>
  <si>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太田市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</si>
  <si>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</si>
  <si>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</si>
  <si>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</si>
  <si>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</si>
  <si>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</si>
  <si>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</si>
  <si>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</si>
  <si>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</si>
  <si>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</si>
  <si>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</si>
  <si>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①平成26年度より値が100％を超えていますが、これは一般会計繰入金の充当先を企業債元金償還金から減価償却費に変更したためです。
②平成25年度以前は、減価償却費に対する充当財源がないため、減価償却費相当額が欠損金として計上されています。
③平成26年度より1年以内に返済期限が到来する債務（企業債等）を流動負債に計上したため値が100％を下回ることになりました。
④予定地域の整備が平成23年度までに完了したため、その後の企業債の発行はありません。したがって、値が減少を続けています。
⑤平成23年度以降、建設改良費の計上がないため資本費が年々減少しています。したがって、費用に占める収益の割合が増加し、値も増加しています。
⑥平成23年度以降、建設改良費の計上がないため資本費が年々減少しています。したがって、資本費に占める汚水処理費も減少を続け、値も減少しています。
⑦未接続世帯が多く存在するため、値が低迷しています。
⑧未接続世帯が多く存在するため、値が低迷しています。
　供用開始後20年未満の地域が半数以上を占め、処理区域内既存住宅では、浄化槽等の使用が開始されておりました。この既存住宅に対しては、接続の働きかけを実施しているところではありますが、思うように接続戸数が増加していません。これは、経費回収率を更に悪化させる要因となるため引き続き接続していただくための働きかけを推進する必要があります。</t>
    <rPh sb="1" eb="3">
      <t>ヘイセイ</t>
    </rPh>
    <rPh sb="5" eb="7">
      <t>ネンド</t>
    </rPh>
    <rPh sb="9" eb="10">
      <t>アタイ</t>
    </rPh>
    <rPh sb="16" eb="17">
      <t>コ</t>
    </rPh>
    <rPh sb="27" eb="29">
      <t>イッパン</t>
    </rPh>
    <rPh sb="29" eb="31">
      <t>カイケイ</t>
    </rPh>
    <rPh sb="31" eb="33">
      <t>クリイレ</t>
    </rPh>
    <rPh sb="33" eb="34">
      <t>キン</t>
    </rPh>
    <rPh sb="35" eb="37">
      <t>ジュウトウ</t>
    </rPh>
    <rPh sb="37" eb="38">
      <t>サキ</t>
    </rPh>
    <rPh sb="39" eb="41">
      <t>キギョウ</t>
    </rPh>
    <rPh sb="41" eb="42">
      <t>サイ</t>
    </rPh>
    <rPh sb="42" eb="44">
      <t>ガンキン</t>
    </rPh>
    <rPh sb="44" eb="46">
      <t>ショウカン</t>
    </rPh>
    <rPh sb="46" eb="47">
      <t>キン</t>
    </rPh>
    <rPh sb="49" eb="51">
      <t>ゲンカ</t>
    </rPh>
    <rPh sb="51" eb="53">
      <t>ショウキャク</t>
    </rPh>
    <rPh sb="53" eb="54">
      <t>ヒ</t>
    </rPh>
    <rPh sb="55" eb="57">
      <t>ヘンコウ</t>
    </rPh>
    <rPh sb="66" eb="68">
      <t>ヘイセイ</t>
    </rPh>
    <rPh sb="70" eb="71">
      <t>ネン</t>
    </rPh>
    <rPh sb="71" eb="72">
      <t>ド</t>
    </rPh>
    <rPh sb="72" eb="74">
      <t>イゼン</t>
    </rPh>
    <rPh sb="76" eb="78">
      <t>ゲンカ</t>
    </rPh>
    <rPh sb="78" eb="80">
      <t>ショウキャク</t>
    </rPh>
    <rPh sb="80" eb="81">
      <t>ヒ</t>
    </rPh>
    <rPh sb="82" eb="83">
      <t>タイ</t>
    </rPh>
    <rPh sb="85" eb="87">
      <t>ジュウトウ</t>
    </rPh>
    <rPh sb="87" eb="89">
      <t>ザイゲン</t>
    </rPh>
    <rPh sb="95" eb="97">
      <t>ゲンカ</t>
    </rPh>
    <rPh sb="97" eb="99">
      <t>ショウキャク</t>
    </rPh>
    <rPh sb="99" eb="100">
      <t>ヒ</t>
    </rPh>
    <rPh sb="100" eb="102">
      <t>ソウトウ</t>
    </rPh>
    <rPh sb="102" eb="103">
      <t>ガク</t>
    </rPh>
    <rPh sb="104" eb="107">
      <t>ケッソンキン</t>
    </rPh>
    <rPh sb="110" eb="112">
      <t>ケイジョウ</t>
    </rPh>
    <rPh sb="121" eb="123">
      <t>ヘイセイ</t>
    </rPh>
    <rPh sb="125" eb="127">
      <t>ネンド</t>
    </rPh>
    <rPh sb="130" eb="131">
      <t>ネン</t>
    </rPh>
    <rPh sb="131" eb="133">
      <t>イナイ</t>
    </rPh>
    <rPh sb="134" eb="136">
      <t>ヘンサイ</t>
    </rPh>
    <rPh sb="136" eb="138">
      <t>キゲン</t>
    </rPh>
    <rPh sb="139" eb="141">
      <t>トウライ</t>
    </rPh>
    <rPh sb="143" eb="145">
      <t>サイム</t>
    </rPh>
    <rPh sb="146" eb="148">
      <t>キギョウ</t>
    </rPh>
    <rPh sb="148" eb="149">
      <t>サイ</t>
    </rPh>
    <rPh sb="149" eb="150">
      <t>トウ</t>
    </rPh>
    <rPh sb="152" eb="154">
      <t>リュウドウ</t>
    </rPh>
    <rPh sb="154" eb="156">
      <t>フサイ</t>
    </rPh>
    <rPh sb="157" eb="159">
      <t>ケイジョウ</t>
    </rPh>
    <rPh sb="163" eb="164">
      <t>アタイ</t>
    </rPh>
    <rPh sb="170" eb="172">
      <t>シタマワ</t>
    </rPh>
    <rPh sb="184" eb="186">
      <t>ヨテイ</t>
    </rPh>
    <rPh sb="186" eb="188">
      <t>チイキ</t>
    </rPh>
    <rPh sb="189" eb="191">
      <t>セイビ</t>
    </rPh>
    <rPh sb="192" eb="194">
      <t>ヘイセイ</t>
    </rPh>
    <rPh sb="196" eb="198">
      <t>ネンド</t>
    </rPh>
    <rPh sb="201" eb="203">
      <t>カンリョウ</t>
    </rPh>
    <rPh sb="210" eb="211">
      <t>ゴ</t>
    </rPh>
    <rPh sb="212" eb="214">
      <t>キギョウ</t>
    </rPh>
    <rPh sb="214" eb="215">
      <t>サイ</t>
    </rPh>
    <rPh sb="216" eb="218">
      <t>ハッコウ</t>
    </rPh>
    <rPh sb="231" eb="232">
      <t>アタイ</t>
    </rPh>
    <rPh sb="233" eb="235">
      <t>ゲンショウ</t>
    </rPh>
    <rPh sb="236" eb="237">
      <t>ツヅ</t>
    </rPh>
    <rPh sb="245" eb="247">
      <t>ヘイセイ</t>
    </rPh>
    <rPh sb="249" eb="251">
      <t>ネンド</t>
    </rPh>
    <rPh sb="251" eb="253">
      <t>イコウ</t>
    </rPh>
    <rPh sb="254" eb="256">
      <t>ケンセツ</t>
    </rPh>
    <rPh sb="256" eb="258">
      <t>カイリョウ</t>
    </rPh>
    <rPh sb="258" eb="259">
      <t>ヒ</t>
    </rPh>
    <rPh sb="260" eb="262">
      <t>ケイジョウ</t>
    </rPh>
    <rPh sb="267" eb="269">
      <t>シホン</t>
    </rPh>
    <rPh sb="269" eb="270">
      <t>ヒ</t>
    </rPh>
    <rPh sb="271" eb="273">
      <t>ネンネン</t>
    </rPh>
    <rPh sb="273" eb="275">
      <t>ゲンショウ</t>
    </rPh>
    <rPh sb="287" eb="289">
      <t>ヒヨウ</t>
    </rPh>
    <rPh sb="290" eb="291">
      <t>シ</t>
    </rPh>
    <rPh sb="293" eb="295">
      <t>シュウエキ</t>
    </rPh>
    <rPh sb="296" eb="298">
      <t>ワリアイ</t>
    </rPh>
    <rPh sb="299" eb="301">
      <t>ゾウカ</t>
    </rPh>
    <rPh sb="303" eb="304">
      <t>アタイ</t>
    </rPh>
    <rPh sb="305" eb="307">
      <t>ゾウカ</t>
    </rPh>
    <rPh sb="315" eb="317">
      <t>ヘイセイ</t>
    </rPh>
    <rPh sb="319" eb="321">
      <t>ネンド</t>
    </rPh>
    <rPh sb="321" eb="323">
      <t>イコウ</t>
    </rPh>
    <rPh sb="324" eb="326">
      <t>ケンセツ</t>
    </rPh>
    <rPh sb="326" eb="328">
      <t>カイリョウ</t>
    </rPh>
    <rPh sb="328" eb="329">
      <t>ヒ</t>
    </rPh>
    <rPh sb="330" eb="332">
      <t>ケイジョウ</t>
    </rPh>
    <rPh sb="337" eb="339">
      <t>シホン</t>
    </rPh>
    <rPh sb="339" eb="340">
      <t>ヒ</t>
    </rPh>
    <rPh sb="341" eb="343">
      <t>ネンネン</t>
    </rPh>
    <rPh sb="343" eb="345">
      <t>ゲンショウ</t>
    </rPh>
    <rPh sb="357" eb="359">
      <t>シホン</t>
    </rPh>
    <rPh sb="359" eb="360">
      <t>ヒ</t>
    </rPh>
    <rPh sb="361" eb="362">
      <t>シ</t>
    </rPh>
    <rPh sb="364" eb="366">
      <t>オスイ</t>
    </rPh>
    <rPh sb="366" eb="368">
      <t>ショリ</t>
    </rPh>
    <rPh sb="368" eb="369">
      <t>ヒ</t>
    </rPh>
    <rPh sb="370" eb="372">
      <t>ゲンショウ</t>
    </rPh>
    <rPh sb="373" eb="374">
      <t>ツヅ</t>
    </rPh>
    <rPh sb="376" eb="377">
      <t>アタイ</t>
    </rPh>
    <rPh sb="378" eb="380">
      <t>ゲンショウ</t>
    </rPh>
    <rPh sb="388" eb="391">
      <t>ミセツゾク</t>
    </rPh>
    <rPh sb="391" eb="393">
      <t>セタイ</t>
    </rPh>
    <rPh sb="394" eb="395">
      <t>オオ</t>
    </rPh>
    <rPh sb="396" eb="398">
      <t>ソンザイ</t>
    </rPh>
    <rPh sb="403" eb="404">
      <t>アタイ</t>
    </rPh>
    <rPh sb="405" eb="407">
      <t>テイメイ</t>
    </rPh>
    <rPh sb="415" eb="418">
      <t>ミセツゾク</t>
    </rPh>
    <rPh sb="418" eb="420">
      <t>セタイ</t>
    </rPh>
    <rPh sb="421" eb="422">
      <t>オオ</t>
    </rPh>
    <rPh sb="423" eb="425">
      <t>ソンザイ</t>
    </rPh>
    <rPh sb="430" eb="431">
      <t>アタイ</t>
    </rPh>
    <rPh sb="432" eb="434">
      <t>テイメイ</t>
    </rPh>
    <rPh sb="443" eb="445">
      <t>キョウヨウ</t>
    </rPh>
    <rPh sb="445" eb="447">
      <t>カイシ</t>
    </rPh>
    <rPh sb="447" eb="448">
      <t>ゴ</t>
    </rPh>
    <rPh sb="450" eb="451">
      <t>ネン</t>
    </rPh>
    <rPh sb="451" eb="453">
      <t>ミマン</t>
    </rPh>
    <rPh sb="454" eb="456">
      <t>チイキ</t>
    </rPh>
    <rPh sb="457" eb="459">
      <t>ハンスウ</t>
    </rPh>
    <rPh sb="459" eb="461">
      <t>イジョウ</t>
    </rPh>
    <rPh sb="462" eb="463">
      <t>シ</t>
    </rPh>
    <rPh sb="465" eb="467">
      <t>ショリ</t>
    </rPh>
    <rPh sb="467" eb="469">
      <t>クイキ</t>
    </rPh>
    <rPh sb="469" eb="470">
      <t>ナイ</t>
    </rPh>
    <rPh sb="470" eb="472">
      <t>キゾン</t>
    </rPh>
    <rPh sb="472" eb="474">
      <t>ジュウタク</t>
    </rPh>
    <rPh sb="477" eb="480">
      <t>ジョウカソウ</t>
    </rPh>
    <rPh sb="480" eb="481">
      <t>トウ</t>
    </rPh>
    <rPh sb="482" eb="484">
      <t>シヨウ</t>
    </rPh>
    <rPh sb="485" eb="487">
      <t>カイシ</t>
    </rPh>
    <rPh sb="498" eb="500">
      <t>キゾン</t>
    </rPh>
    <rPh sb="500" eb="502">
      <t>ジュウタク</t>
    </rPh>
    <rPh sb="503" eb="504">
      <t>タイ</t>
    </rPh>
    <rPh sb="508" eb="510">
      <t>セツゾク</t>
    </rPh>
    <rPh sb="511" eb="512">
      <t>ハタラ</t>
    </rPh>
    <rPh sb="516" eb="518">
      <t>ジッシ</t>
    </rPh>
    <rPh sb="533" eb="534">
      <t>オモ</t>
    </rPh>
    <rPh sb="538" eb="540">
      <t>セツゾク</t>
    </rPh>
    <rPh sb="540" eb="542">
      <t>コスウ</t>
    </rPh>
    <rPh sb="543" eb="545">
      <t>ゾウカ</t>
    </rPh>
    <rPh sb="556" eb="558">
      <t>ケイヒ</t>
    </rPh>
    <rPh sb="558" eb="560">
      <t>カイシュウ</t>
    </rPh>
    <rPh sb="560" eb="561">
      <t>リツ</t>
    </rPh>
    <rPh sb="562" eb="563">
      <t>サラ</t>
    </rPh>
    <rPh sb="564" eb="566">
      <t>アッカ</t>
    </rPh>
    <rPh sb="569" eb="571">
      <t>ヨウイン</t>
    </rPh>
    <rPh sb="576" eb="577">
      <t>ヒ</t>
    </rPh>
    <rPh sb="578" eb="579">
      <t>ツヅ</t>
    </rPh>
    <rPh sb="580" eb="582">
      <t>セツゾク</t>
    </rPh>
    <rPh sb="591" eb="592">
      <t>ハタラ</t>
    </rPh>
    <rPh sb="596" eb="598">
      <t>スイシン</t>
    </rPh>
    <rPh sb="600" eb="602">
      <t>ヒツヨウ</t>
    </rPh>
    <phoneticPr fontId="4"/>
  </si>
  <si>
    <t>①平成26年度より『みなし償却制度廃止』に伴い過去の未計上であった減価償却費を一括で計上したため値が増加しました。
②法定耐用年数に到達したものがないため計上なしです。
③法定耐用年数に到達したものがないため計上なしです。
　早急に老朽化対策に取り組む必要性のある管渠は見当たりませんが、今後の人口減少社会を見据えると、公共下水道等との汚水処理施設の統合を検討しながら効率的な老朽化対策に取り組む必要があります。</t>
    <rPh sb="1" eb="3">
      <t>ヘイセイ</t>
    </rPh>
    <rPh sb="5" eb="7">
      <t>ネンド</t>
    </rPh>
    <rPh sb="13" eb="15">
      <t>ショウキャク</t>
    </rPh>
    <rPh sb="15" eb="17">
      <t>セイド</t>
    </rPh>
    <rPh sb="17" eb="19">
      <t>ハイシ</t>
    </rPh>
    <rPh sb="21" eb="22">
      <t>トモナ</t>
    </rPh>
    <rPh sb="23" eb="25">
      <t>カコ</t>
    </rPh>
    <rPh sb="26" eb="27">
      <t>ミ</t>
    </rPh>
    <rPh sb="27" eb="29">
      <t>ケイジョウ</t>
    </rPh>
    <rPh sb="33" eb="35">
      <t>ゲンカ</t>
    </rPh>
    <rPh sb="35" eb="37">
      <t>ショウキャク</t>
    </rPh>
    <rPh sb="37" eb="38">
      <t>ヒ</t>
    </rPh>
    <rPh sb="39" eb="41">
      <t>イッカツ</t>
    </rPh>
    <rPh sb="42" eb="44">
      <t>ケイジョウ</t>
    </rPh>
    <rPh sb="48" eb="49">
      <t>アタイ</t>
    </rPh>
    <rPh sb="50" eb="52">
      <t>ゾウカ</t>
    </rPh>
    <rPh sb="59" eb="61">
      <t>ホウテイ</t>
    </rPh>
    <rPh sb="61" eb="63">
      <t>タイヨウ</t>
    </rPh>
    <rPh sb="63" eb="65">
      <t>ネンスウ</t>
    </rPh>
    <rPh sb="66" eb="68">
      <t>トウタツ</t>
    </rPh>
    <rPh sb="77" eb="79">
      <t>ケイジョウ</t>
    </rPh>
    <rPh sb="86" eb="88">
      <t>ホウテイ</t>
    </rPh>
    <rPh sb="88" eb="90">
      <t>タイヨウ</t>
    </rPh>
    <rPh sb="90" eb="92">
      <t>ネンスウ</t>
    </rPh>
    <rPh sb="93" eb="95">
      <t>トウタツ</t>
    </rPh>
    <rPh sb="104" eb="106">
      <t>ケイジョウ</t>
    </rPh>
    <rPh sb="114" eb="116">
      <t>ソウキュウ</t>
    </rPh>
    <rPh sb="117" eb="120">
      <t>ロウキュウカ</t>
    </rPh>
    <rPh sb="120" eb="122">
      <t>タイサク</t>
    </rPh>
    <rPh sb="123" eb="124">
      <t>ト</t>
    </rPh>
    <rPh sb="125" eb="126">
      <t>ク</t>
    </rPh>
    <rPh sb="127" eb="130">
      <t>ヒツヨウセイ</t>
    </rPh>
    <rPh sb="133" eb="135">
      <t>カンキョ</t>
    </rPh>
    <rPh sb="136" eb="138">
      <t>ミア</t>
    </rPh>
    <rPh sb="145" eb="147">
      <t>コンゴ</t>
    </rPh>
    <rPh sb="148" eb="150">
      <t>ジンコウ</t>
    </rPh>
    <rPh sb="150" eb="152">
      <t>ゲンショウ</t>
    </rPh>
    <rPh sb="152" eb="154">
      <t>シャカイ</t>
    </rPh>
    <rPh sb="155" eb="157">
      <t>ミス</t>
    </rPh>
    <rPh sb="161" eb="163">
      <t>コウキョウ</t>
    </rPh>
    <rPh sb="163" eb="166">
      <t>ゲスイドウ</t>
    </rPh>
    <rPh sb="166" eb="167">
      <t>トウ</t>
    </rPh>
    <rPh sb="169" eb="171">
      <t>オスイ</t>
    </rPh>
    <rPh sb="171" eb="173">
      <t>ショリ</t>
    </rPh>
    <rPh sb="173" eb="175">
      <t>シセツ</t>
    </rPh>
    <rPh sb="176" eb="178">
      <t>トウゴウ</t>
    </rPh>
    <rPh sb="179" eb="181">
      <t>ケントウ</t>
    </rPh>
    <rPh sb="185" eb="187">
      <t>コウリツ</t>
    </rPh>
    <rPh sb="187" eb="188">
      <t>テキ</t>
    </rPh>
    <rPh sb="189" eb="192">
      <t>ロウキュウカ</t>
    </rPh>
    <rPh sb="192" eb="194">
      <t>タイサク</t>
    </rPh>
    <rPh sb="195" eb="196">
      <t>ト</t>
    </rPh>
    <rPh sb="197" eb="198">
      <t>ク</t>
    </rPh>
    <rPh sb="199" eb="201">
      <t>ヒツヨウ</t>
    </rPh>
    <phoneticPr fontId="4"/>
  </si>
  <si>
    <t>　新規整備が完了している事業であるため、現在の最優先課題は、水洗化率の向上です。この課題が解決されると必然的に経費回収率も向上することが予想されます。しかし、法定耐用年数に未到達ながら経年劣化に伴う不明水の流入が多く確認されており、これが維持管理費を押し上げる要因となっています。今後は、収支の均衡を図りながら計画的に修繕を実施するとともに、必要に応じて下水道使用料の改定も含めた計画的・効率的な経営に努めます。</t>
    <rPh sb="1" eb="3">
      <t>シンキ</t>
    </rPh>
    <rPh sb="3" eb="5">
      <t>セイビ</t>
    </rPh>
    <rPh sb="6" eb="8">
      <t>カンリョウ</t>
    </rPh>
    <rPh sb="12" eb="14">
      <t>ジギョウ</t>
    </rPh>
    <rPh sb="20" eb="22">
      <t>ゲンザイ</t>
    </rPh>
    <rPh sb="23" eb="24">
      <t>サイ</t>
    </rPh>
    <rPh sb="24" eb="26">
      <t>ユウセン</t>
    </rPh>
    <rPh sb="26" eb="28">
      <t>カダイ</t>
    </rPh>
    <rPh sb="30" eb="33">
      <t>スイセンカ</t>
    </rPh>
    <rPh sb="33" eb="34">
      <t>リツ</t>
    </rPh>
    <rPh sb="35" eb="37">
      <t>コウジョウ</t>
    </rPh>
    <rPh sb="42" eb="44">
      <t>カダイ</t>
    </rPh>
    <rPh sb="45" eb="47">
      <t>カイケツ</t>
    </rPh>
    <rPh sb="51" eb="54">
      <t>ヒツゼンテキ</t>
    </rPh>
    <rPh sb="55" eb="57">
      <t>ケイヒ</t>
    </rPh>
    <rPh sb="57" eb="59">
      <t>カイシュウ</t>
    </rPh>
    <rPh sb="59" eb="60">
      <t>リツ</t>
    </rPh>
    <rPh sb="61" eb="63">
      <t>コウジョウ</t>
    </rPh>
    <rPh sb="68" eb="70">
      <t>ヨソウ</t>
    </rPh>
    <rPh sb="79" eb="81">
      <t>ホウテイ</t>
    </rPh>
    <rPh sb="81" eb="83">
      <t>タイヨウ</t>
    </rPh>
    <rPh sb="83" eb="85">
      <t>ネンスウ</t>
    </rPh>
    <rPh sb="86" eb="89">
      <t>ミトウタツ</t>
    </rPh>
    <rPh sb="92" eb="94">
      <t>ケイネン</t>
    </rPh>
    <rPh sb="94" eb="96">
      <t>レッカ</t>
    </rPh>
    <rPh sb="97" eb="98">
      <t>トモナ</t>
    </rPh>
    <rPh sb="99" eb="101">
      <t>フメイ</t>
    </rPh>
    <rPh sb="101" eb="102">
      <t>スイ</t>
    </rPh>
    <rPh sb="103" eb="105">
      <t>リュウニュウ</t>
    </rPh>
    <rPh sb="106" eb="107">
      <t>オオ</t>
    </rPh>
    <rPh sb="108" eb="110">
      <t>カクニン</t>
    </rPh>
    <rPh sb="119" eb="121">
      <t>イジ</t>
    </rPh>
    <rPh sb="121" eb="123">
      <t>カンリ</t>
    </rPh>
    <rPh sb="123" eb="124">
      <t>ヒ</t>
    </rPh>
    <rPh sb="125" eb="126">
      <t>オ</t>
    </rPh>
    <rPh sb="127" eb="128">
      <t>ア</t>
    </rPh>
    <rPh sb="130" eb="132">
      <t>ヨウイン</t>
    </rPh>
    <rPh sb="140" eb="142">
      <t>コンゴ</t>
    </rPh>
    <rPh sb="144" eb="146">
      <t>シュウシ</t>
    </rPh>
    <rPh sb="147" eb="149">
      <t>キンコウ</t>
    </rPh>
    <rPh sb="150" eb="151">
      <t>ハカ</t>
    </rPh>
    <rPh sb="155" eb="157">
      <t>ケイカク</t>
    </rPh>
    <rPh sb="157" eb="158">
      <t>テキ</t>
    </rPh>
    <rPh sb="159" eb="161">
      <t>シュウゼン</t>
    </rPh>
    <rPh sb="162" eb="164">
      <t>ジッシ</t>
    </rPh>
    <rPh sb="171" eb="173">
      <t>ヒツヨウ</t>
    </rPh>
    <rPh sb="174" eb="175">
      <t>オウ</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</si>
</sst>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600632"/>
        <c:axId val="1436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3600632"/>
        <c:axId val="143601024"/>
      </c:lineChart>
      <c:dateAx>
        <c:axId val="143600632"/>
        <c:scaling>
          <c:orientation val="minMax"/>
        </c:scaling>
        <c:delete val="1"/>
        <c:axPos val="b"/>
        <c:numFmt formatCode="ge" sourceLinked="1"/>
        <c:majorTickMark val="none"/>
        <c:minorTickMark val="none"/>
        <c:tickLblPos val="none"/>
        <c:crossAx val="143601024"/>
        <c:crosses val="autoZero"/>
        <c:auto val="1"/>
        <c:lblOffset val="100"/>
        <c:baseTimeUnit val="years"/>
      </c:dateAx>
      <c:valAx>
        <c:axId val="143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06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65.989999999999995</c:v>
                </c:pt>
                <c:pt idx="1">
                  <c:v>60.39</c:v>
                </c:pt>
                <c:pt idx="2">
                  <c:v>58.98</c:v>
                </c:pt>
                <c:pt idx="3">
                  <c:v>62.26</c:v>
                </c:pt>
                <c:pt idx="4">
                  <c:v>62.47</c:v>
                </c:pt>
              </c:numCache>
            </c:numRef>
          </c:val>
        </c:ser>
        <c:dLbls>
          <c:showLegendKey val="0"/>
          <c:showVal val="0"/>
          <c:showCatName val="0"/>
          <c:showSerName val="0"/>
          <c:showPercent val="0"/>
          <c:showBubbleSize val="0"/>
        </c:dLbls>
        <c:gapWidth val="150"/>
        <c:axId val="227382344"/>
        <c:axId val="227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7382344"/>
        <c:axId val="227381952"/>
      </c:lineChart>
      <c:dateAx>
        <c:axId val="227382344"/>
        <c:scaling>
          <c:orientation val="minMax"/>
        </c:scaling>
        <c:delete val="1"/>
        <c:axPos val="b"/>
        <c:numFmt formatCode="ge" sourceLinked="1"/>
        <c:majorTickMark val="none"/>
        <c:minorTickMark val="none"/>
        <c:tickLblPos val="none"/>
        <c:crossAx val="227381952"/>
        <c:crosses val="autoZero"/>
        <c:auto val="1"/>
        <c:lblOffset val="100"/>
        <c:baseTimeUnit val="years"/>
      </c:dateAx>
      <c:valAx>
        <c:axId val="227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73.849999999999994</c:v>
                </c:pt>
                <c:pt idx="1">
                  <c:v>71.73</c:v>
                </c:pt>
                <c:pt idx="2">
                  <c:v>72.260000000000005</c:v>
                </c:pt>
                <c:pt idx="3">
                  <c:v>73.25</c:v>
                </c:pt>
                <c:pt idx="4">
                  <c:v>74.12</c:v>
                </c:pt>
              </c:numCache>
            </c:numRef>
          </c:val>
        </c:ser>
        <c:dLbls>
          <c:showLegendKey val="0"/>
          <c:showVal val="0"/>
          <c:showCatName val="0"/>
          <c:showSerName val="0"/>
          <c:showPercent val="0"/>
          <c:showBubbleSize val="0"/>
        </c:dLbls>
        <c:gapWidth val="150"/>
        <c:axId val="227382736"/>
        <c:axId val="227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27382736"/>
        <c:axId val="227289792"/>
      </c:lineChart>
      <c:dateAx>
        <c:axId val="227382736"/>
        <c:scaling>
          <c:orientation val="minMax"/>
        </c:scaling>
        <c:delete val="1"/>
        <c:axPos val="b"/>
        <c:numFmt formatCode="ge" sourceLinked="1"/>
        <c:majorTickMark val="none"/>
        <c:minorTickMark val="none"/>
        <c:tickLblPos val="none"/>
        <c:crossAx val="227289792"/>
        <c:crosses val="autoZero"/>
        <c:auto val="1"/>
        <c:lblOffset val="100"/>
        <c:baseTimeUnit val="years"/>
      </c:dateAx>
      <c:valAx>
        <c:axId val="227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59.37</c:v>
                </c:pt>
                <c:pt idx="1">
                  <c:v>56.62</c:v>
                </c:pt>
                <c:pt idx="2">
                  <c:v>53.23</c:v>
                </c:pt>
                <c:pt idx="3">
                  <c:v>54.23</c:v>
                </c:pt>
                <c:pt idx="4">
                  <c:v>101.23</c:v>
                </c:pt>
              </c:numCache>
            </c:numRef>
          </c:val>
        </c:ser>
        <c:dLbls>
          <c:showLegendKey val="0"/>
          <c:showVal val="0"/>
          <c:showCatName val="0"/>
          <c:showSerName val="0"/>
          <c:showPercent val="0"/>
          <c:showBubbleSize val="0"/>
        </c:dLbls>
        <c:gapWidth val="150"/>
        <c:axId val="143602200"/>
        <c:axId val="1436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43602200"/>
        <c:axId val="143602592"/>
      </c:lineChart>
      <c:dateAx>
        <c:axId val="143602200"/>
        <c:scaling>
          <c:orientation val="minMax"/>
        </c:scaling>
        <c:delete val="1"/>
        <c:axPos val="b"/>
        <c:numFmt formatCode="ge" sourceLinked="1"/>
        <c:majorTickMark val="none"/>
        <c:minorTickMark val="none"/>
        <c:tickLblPos val="none"/>
        <c:crossAx val="143602592"/>
        <c:crosses val="autoZero"/>
        <c:auto val="1"/>
        <c:lblOffset val="100"/>
        <c:baseTimeUnit val="years"/>
      </c:dateAx>
      <c:valAx>
        <c:axId val="1436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8.5500000000000007</c:v>
                </c:pt>
                <c:pt idx="1">
                  <c:v>9.85</c:v>
                </c:pt>
                <c:pt idx="2">
                  <c:v>11.23</c:v>
                </c:pt>
                <c:pt idx="3">
                  <c:v>12.46</c:v>
                </c:pt>
                <c:pt idx="4">
                  <c:v>26.94</c:v>
                </c:pt>
              </c:numCache>
            </c:numRef>
          </c:val>
        </c:ser>
        <c:dLbls>
          <c:showLegendKey val="0"/>
          <c:showVal val="0"/>
          <c:showCatName val="0"/>
          <c:showSerName val="0"/>
          <c:showPercent val="0"/>
          <c:showBubbleSize val="0"/>
        </c:dLbls>
        <c:gapWidth val="150"/>
        <c:axId val="144385720"/>
        <c:axId val="1443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44385720"/>
        <c:axId val="144386112"/>
      </c:lineChart>
      <c:dateAx>
        <c:axId val="144385720"/>
        <c:scaling>
          <c:orientation val="minMax"/>
        </c:scaling>
        <c:delete val="1"/>
        <c:axPos val="b"/>
        <c:numFmt formatCode="ge" sourceLinked="1"/>
        <c:majorTickMark val="none"/>
        <c:minorTickMark val="none"/>
        <c:tickLblPos val="none"/>
        <c:crossAx val="144386112"/>
        <c:crosses val="autoZero"/>
        <c:auto val="1"/>
        <c:lblOffset val="100"/>
        <c:baseTimeUnit val="years"/>
      </c:dateAx>
      <c:valAx>
        <c:axId val="1443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8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387288"/>
        <c:axId val="1443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44387288"/>
        <c:axId val="144387680"/>
      </c:lineChart>
      <c:dateAx>
        <c:axId val="144387288"/>
        <c:scaling>
          <c:orientation val="minMax"/>
        </c:scaling>
        <c:delete val="1"/>
        <c:axPos val="b"/>
        <c:numFmt formatCode="ge" sourceLinked="1"/>
        <c:majorTickMark val="none"/>
        <c:minorTickMark val="none"/>
        <c:tickLblPos val="none"/>
        <c:crossAx val="144387680"/>
        <c:crosses val="autoZero"/>
        <c:auto val="1"/>
        <c:lblOffset val="100"/>
        <c:baseTimeUnit val="years"/>
      </c:dateAx>
      <c:valAx>
        <c:axId val="1443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8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208.85</c:v>
                </c:pt>
                <c:pt idx="1">
                  <c:v>217.87</c:v>
                </c:pt>
                <c:pt idx="2">
                  <c:v>226.38</c:v>
                </c:pt>
                <c:pt idx="3">
                  <c:v>207.79</c:v>
                </c:pt>
                <c:pt idx="4" formatCode="#,##0.00;&quot;△&quot;#,##0.00">
                  <c:v>0</c:v>
                </c:pt>
              </c:numCache>
            </c:numRef>
          </c:val>
        </c:ser>
        <c:dLbls>
          <c:showLegendKey val="0"/>
          <c:showVal val="0"/>
          <c:showCatName val="0"/>
          <c:showSerName val="0"/>
          <c:showPercent val="0"/>
          <c:showBubbleSize val="0"/>
        </c:dLbls>
        <c:gapWidth val="150"/>
        <c:axId val="144388856"/>
        <c:axId val="22737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44388856"/>
        <c:axId val="227379992"/>
      </c:lineChart>
      <c:dateAx>
        <c:axId val="144388856"/>
        <c:scaling>
          <c:orientation val="minMax"/>
        </c:scaling>
        <c:delete val="1"/>
        <c:axPos val="b"/>
        <c:numFmt formatCode="ge" sourceLinked="1"/>
        <c:majorTickMark val="none"/>
        <c:minorTickMark val="none"/>
        <c:tickLblPos val="none"/>
        <c:crossAx val="227379992"/>
        <c:crosses val="autoZero"/>
        <c:auto val="1"/>
        <c:lblOffset val="100"/>
        <c:baseTimeUnit val="years"/>
      </c:dateAx>
      <c:valAx>
        <c:axId val="22737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8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148.22999999999999</c:v>
                </c:pt>
                <c:pt idx="1">
                  <c:v>229.03</c:v>
                </c:pt>
                <c:pt idx="2">
                  <c:v>250.06</c:v>
                </c:pt>
                <c:pt idx="3">
                  <c:v>223.78</c:v>
                </c:pt>
                <c:pt idx="4">
                  <c:v>41.65</c:v>
                </c:pt>
              </c:numCache>
            </c:numRef>
          </c:val>
        </c:ser>
        <c:dLbls>
          <c:showLegendKey val="0"/>
          <c:showVal val="0"/>
          <c:showCatName val="0"/>
          <c:showSerName val="0"/>
          <c:showPercent val="0"/>
          <c:showBubbleSize val="0"/>
        </c:dLbls>
        <c:gapWidth val="150"/>
        <c:axId val="227383128"/>
        <c:axId val="2273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27383128"/>
        <c:axId val="227383520"/>
      </c:lineChart>
      <c:dateAx>
        <c:axId val="227383128"/>
        <c:scaling>
          <c:orientation val="minMax"/>
        </c:scaling>
        <c:delete val="1"/>
        <c:axPos val="b"/>
        <c:numFmt formatCode="ge" sourceLinked="1"/>
        <c:majorTickMark val="none"/>
        <c:minorTickMark val="none"/>
        <c:tickLblPos val="none"/>
        <c:crossAx val="227383520"/>
        <c:crosses val="autoZero"/>
        <c:auto val="1"/>
        <c:lblOffset val="100"/>
        <c:baseTimeUnit val="years"/>
      </c:dateAx>
      <c:valAx>
        <c:axId val="2273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975.88</c:v>
                </c:pt>
                <c:pt idx="1">
                  <c:v>720.96</c:v>
                </c:pt>
                <c:pt idx="2">
                  <c:v>619.29999999999995</c:v>
                </c:pt>
                <c:pt idx="3">
                  <c:v>259.32</c:v>
                </c:pt>
                <c:pt idx="4">
                  <c:v>119.46</c:v>
                </c:pt>
              </c:numCache>
            </c:numRef>
          </c:val>
        </c:ser>
        <c:dLbls>
          <c:showLegendKey val="0"/>
          <c:showVal val="0"/>
          <c:showCatName val="0"/>
          <c:showSerName val="0"/>
          <c:showPercent val="0"/>
          <c:showBubbleSize val="0"/>
        </c:dLbls>
        <c:gapWidth val="150"/>
        <c:axId val="227103328"/>
        <c:axId val="2271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27103328"/>
        <c:axId val="227103720"/>
      </c:lineChart>
      <c:dateAx>
        <c:axId val="227103328"/>
        <c:scaling>
          <c:orientation val="minMax"/>
        </c:scaling>
        <c:delete val="1"/>
        <c:axPos val="b"/>
        <c:numFmt formatCode="ge" sourceLinked="1"/>
        <c:majorTickMark val="none"/>
        <c:minorTickMark val="none"/>
        <c:tickLblPos val="none"/>
        <c:crossAx val="227103720"/>
        <c:crosses val="autoZero"/>
        <c:auto val="1"/>
        <c:lblOffset val="100"/>
        <c:baseTimeUnit val="years"/>
      </c:dateAx>
      <c:valAx>
        <c:axId val="2271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53.54</c:v>
                </c:pt>
                <c:pt idx="1">
                  <c:v>56.31</c:v>
                </c:pt>
                <c:pt idx="2">
                  <c:v>58.12</c:v>
                </c:pt>
                <c:pt idx="3">
                  <c:v>70.069999999999993</c:v>
                </c:pt>
                <c:pt idx="4">
                  <c:v>75.12</c:v>
                </c:pt>
              </c:numCache>
            </c:numRef>
          </c:val>
        </c:ser>
        <c:dLbls>
          <c:showLegendKey val="0"/>
          <c:showVal val="0"/>
          <c:showCatName val="0"/>
          <c:showSerName val="0"/>
          <c:showPercent val="0"/>
          <c:showBubbleSize val="0"/>
        </c:dLbls>
        <c:gapWidth val="150"/>
        <c:axId val="227104896"/>
        <c:axId val="2271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7104896"/>
        <c:axId val="227105288"/>
      </c:lineChart>
      <c:dateAx>
        <c:axId val="227104896"/>
        <c:scaling>
          <c:orientation val="minMax"/>
        </c:scaling>
        <c:delete val="1"/>
        <c:axPos val="b"/>
        <c:numFmt formatCode="ge" sourceLinked="1"/>
        <c:majorTickMark val="none"/>
        <c:minorTickMark val="none"/>
        <c:tickLblPos val="none"/>
        <c:crossAx val="227105288"/>
        <c:crosses val="autoZero"/>
        <c:auto val="1"/>
        <c:lblOffset val="100"/>
        <c:baseTimeUnit val="years"/>
      </c:dateAx>
      <c:valAx>
        <c:axId val="2271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188.65</c:v>
                </c:pt>
                <c:pt idx="1">
                  <c:v>179.35</c:v>
                </c:pt>
                <c:pt idx="2">
                  <c:v>173.79</c:v>
                </c:pt>
                <c:pt idx="3">
                  <c:v>144.13</c:v>
                </c:pt>
                <c:pt idx="4">
                  <c:v>134.46</c:v>
                </c:pt>
              </c:numCache>
            </c:numRef>
          </c:val>
        </c:ser>
        <c:dLbls>
          <c:showLegendKey val="0"/>
          <c:showVal val="0"/>
          <c:showCatName val="0"/>
          <c:showSerName val="0"/>
          <c:showPercent val="0"/>
          <c:showBubbleSize val="0"/>
        </c:dLbls>
        <c:gapWidth val="150"/>
        <c:axId val="227288224"/>
        <c:axId val="22728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7288224"/>
        <c:axId val="227288616"/>
      </c:lineChart>
      <c:dateAx>
        <c:axId val="227288224"/>
        <c:scaling>
          <c:orientation val="minMax"/>
        </c:scaling>
        <c:delete val="1"/>
        <c:axPos val="b"/>
        <c:numFmt formatCode="ge" sourceLinked="1"/>
        <c:majorTickMark val="none"/>
        <c:minorTickMark val="none"/>
        <c:tickLblPos val="none"/>
        <c:crossAx val="227288616"/>
        <c:crosses val="autoZero"/>
        <c:auto val="1"/>
        <c:lblOffset val="100"/>
        <c:baseTimeUnit val="years"/>
      </c:dateAx>
      <c:valAx>
        <c:axId val="2272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太田市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222130</v>
      </c>
      <c r="AM8" s="47"/>
      <c r="AN8" s="47"/>
      <c r="AO8" s="47"/>
      <c r="AP8" s="47"/>
      <c r="AQ8" s="47"/>
      <c r="AR8" s="47"/>
      <c r="AS8" s="47"/>
      <c r="AT8" s="43">
        <f>データ!S6</f>
        <v>175.54</v>
      </c>
      <c r="AU8" s="43"/>
      <c r="AV8" s="43"/>
      <c r="AW8" s="43"/>
      <c r="AX8" s="43"/>
      <c r="AY8" s="43"/>
      <c r="AZ8" s="43"/>
      <c r="BA8" s="43"/>
      <c r="BB8" s="43">
        <f>データ!T6</f>
        <v>1265.4100000000001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65.23</v>
      </c>
      <c r="J10" s="43"/>
      <c r="K10" s="43"/>
      <c r="L10" s="43"/>
      <c r="M10" s="43"/>
      <c r="N10" s="43"/>
      <c r="O10" s="43"/>
      <c r="P10" s="43">
        <f>データ!O6</f>
        <v>7.41</v>
      </c>
      <c r="Q10" s="43"/>
      <c r="R10" s="43"/>
      <c r="S10" s="43"/>
      <c r="T10" s="43"/>
      <c r="U10" s="43"/>
      <c r="V10" s="43"/>
      <c r="W10" s="43">
        <f>データ!P6</f>
        <v>86.04</v>
      </c>
      <c r="X10" s="43"/>
      <c r="Y10" s="43"/>
      <c r="Z10" s="43"/>
      <c r="AA10" s="43"/>
      <c r="AB10" s="43"/>
      <c r="AC10" s="43"/>
      <c r="AD10" s="47">
        <f>データ!Q6</f>
        <v>2182</v>
      </c>
      <c r="AE10" s="47"/>
      <c r="AF10" s="47"/>
      <c r="AG10" s="47"/>
      <c r="AH10" s="47"/>
      <c r="AI10" s="47"/>
      <c r="AJ10" s="47"/>
      <c r="AK10" s="2"/>
      <c r="AL10" s="47">
        <f>データ!U6</f>
        <v>16441</v>
      </c>
      <c r="AM10" s="47"/>
      <c r="AN10" s="47"/>
      <c r="AO10" s="47"/>
      <c r="AP10" s="47"/>
      <c r="AQ10" s="47"/>
      <c r="AR10" s="47"/>
      <c r="AS10" s="47"/>
      <c r="AT10" s="43">
        <f>データ!V6</f>
        <v>10.220000000000001</v>
      </c>
      <c r="AU10" s="43"/>
      <c r="AV10" s="43"/>
      <c r="AW10" s="43"/>
      <c r="AX10" s="43"/>
      <c r="AY10" s="43"/>
      <c r="AZ10" s="43"/>
      <c r="BA10" s="43"/>
      <c r="BB10" s="43">
        <f>データ!W6</f>
        <v>1608.71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102059</v>
      </c>
      <c r="D6" s="31">
        <f t="shared" si="3"/>
        <v>46</v>
      </c>
      <c r="E6" s="31">
        <f t="shared" si="3"/>
        <v>17</v>
      </c>
      <c r="F6" s="31">
        <f t="shared" si="3"/>
        <v>5</v>
      </c>
      <c r="G6" s="31">
        <f t="shared" si="3"/>
        <v>0</v>
      </c>
      <c r="H6" s="31" t="str">
        <f t="shared" si="3"/>
        <v>群馬県　太田市</v>
      </c>
      <c r="I6" s="31" t="str">
        <f t="shared" si="3"/>
        <v>法適用</v>
      </c>
      <c r="J6" s="31" t="str">
        <f t="shared" si="3"/>
        <v>下水道事業</v>
      </c>
      <c r="K6" s="31" t="str">
        <f t="shared" si="3"/>
        <v>農業集落排水</v>
      </c>
      <c r="L6" s="31" t="str">
        <f t="shared" si="3"/>
        <v>F2</v>
      </c>
      <c r="M6" s="32" t="str">
        <f t="shared" si="3"/>
        <v>-</v>
      </c>
      <c r="N6" s="32">
        <f t="shared" si="3"/>
        <v>65.23</v>
      </c>
      <c r="O6" s="32">
        <f t="shared" si="3"/>
        <v>7.41</v>
      </c>
      <c r="P6" s="32">
        <f t="shared" si="3"/>
        <v>86.04</v>
      </c>
      <c r="Q6" s="32">
        <f t="shared" si="3"/>
        <v>2182</v>
      </c>
      <c r="R6" s="32">
        <f t="shared" si="3"/>
        <v>222130</v>
      </c>
      <c r="S6" s="32">
        <f t="shared" si="3"/>
        <v>175.54</v>
      </c>
      <c r="T6" s="32">
        <f t="shared" si="3"/>
        <v>1265.4100000000001</v>
      </c>
      <c r="U6" s="32">
        <f t="shared" si="3"/>
        <v>16441</v>
      </c>
      <c r="V6" s="32">
        <f t="shared" si="3"/>
        <v>10.220000000000001</v>
      </c>
      <c r="W6" s="32">
        <f t="shared" si="3"/>
        <v>1608.71</v>
      </c>
      <c r="X6" s="33">
        <f>IF(X7="",NA(),X7)</f>
        <v>59.37</v>
      </c>
      <c r="Y6" s="33">
        <f t="shared" ref="Y6:AG6" si="4">IF(Y7="",NA(),Y7)</f>
        <v>56.62</v>
      </c>
      <c r="Z6" s="33">
        <f t="shared" si="4"/>
        <v>53.23</v>
      </c>
      <c r="AA6" s="33">
        <f t="shared" si="4"/>
        <v>54.23</v>
      </c>
      <c r="AB6" s="33">
        <f t="shared" si="4"/>
        <v>101.23</v>
      </c>
      <c r="AC6" s="33">
        <f t="shared" si="4"/>
        <v>93.67</v>
      </c>
      <c r="AD6" s="33">
        <f t="shared" si="4"/>
        <v>94.12</v>
      </c>
      <c r="AE6" s="33">
        <f t="shared" si="4"/>
        <v>92.74</v>
      </c>
      <c r="AF6" s="33">
        <f t="shared" si="4"/>
        <v>93.62</v>
      </c>
      <c r="AG6" s="33">
        <f t="shared" si="4"/>
        <v>97.53</v>
      </c>
      <c r="AH6" s="32" t="str">
        <f>IF(AH7="","",IF(AH7="-","【-】","【"&amp;SUBSTITUTE(TEXT(AH7,"#,##0.00"),"-","△")&amp;"】"))</f>
        <v>【98.75】</v>
      </c>
      <c r="AI6" s="33">
        <f>IF(AI7="",NA(),AI7)</f>
        <v>208.85</v>
      </c>
      <c r="AJ6" s="33">
        <f t="shared" ref="AJ6:AR6" si="5">IF(AJ7="",NA(),AJ7)</f>
        <v>217.87</v>
      </c>
      <c r="AK6" s="33">
        <f t="shared" si="5"/>
        <v>226.38</v>
      </c>
      <c r="AL6" s="33">
        <f t="shared" si="5"/>
        <v>207.79</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148.22999999999999</v>
      </c>
      <c r="AU6" s="33">
        <f t="shared" ref="AU6:BC6" si="6">IF(AU7="",NA(),AU7)</f>
        <v>229.03</v>
      </c>
      <c r="AV6" s="33">
        <f t="shared" si="6"/>
        <v>250.06</v>
      </c>
      <c r="AW6" s="33">
        <f t="shared" si="6"/>
        <v>223.78</v>
      </c>
      <c r="AX6" s="33">
        <f t="shared" si="6"/>
        <v>41.65</v>
      </c>
      <c r="AY6" s="33">
        <f t="shared" si="6"/>
        <v>209.11</v>
      </c>
      <c r="AZ6" s="33">
        <f t="shared" si="6"/>
        <v>194.53</v>
      </c>
      <c r="BA6" s="33">
        <f t="shared" si="6"/>
        <v>162.52000000000001</v>
      </c>
      <c r="BB6" s="33">
        <f t="shared" si="6"/>
        <v>124.2</v>
      </c>
      <c r="BC6" s="33">
        <f t="shared" si="6"/>
        <v>33.03</v>
      </c>
      <c r="BD6" s="32" t="str">
        <f>IF(BD7="","",IF(BD7="-","【-】","【"&amp;SUBSTITUTE(TEXT(BD7,"#,##0.00"),"-","△")&amp;"】"))</f>
        <v>【34.63】</v>
      </c>
      <c r="BE6" s="33">
        <f>IF(BE7="",NA(),BE7)</f>
        <v>975.88</v>
      </c>
      <c r="BF6" s="33">
        <f t="shared" ref="BF6:BN6" si="7">IF(BF7="",NA(),BF7)</f>
        <v>720.96</v>
      </c>
      <c r="BG6" s="33">
        <f t="shared" si="7"/>
        <v>619.29999999999995</v>
      </c>
      <c r="BH6" s="33">
        <f t="shared" si="7"/>
        <v>259.32</v>
      </c>
      <c r="BI6" s="33">
        <f t="shared" si="7"/>
        <v>119.46</v>
      </c>
      <c r="BJ6" s="33">
        <f t="shared" si="7"/>
        <v>1267.26</v>
      </c>
      <c r="BK6" s="33">
        <f t="shared" si="7"/>
        <v>1239.2</v>
      </c>
      <c r="BL6" s="33">
        <f t="shared" si="7"/>
        <v>1197.82</v>
      </c>
      <c r="BM6" s="33">
        <f t="shared" si="7"/>
        <v>1126.77</v>
      </c>
      <c r="BN6" s="33">
        <f t="shared" si="7"/>
        <v>1044.8</v>
      </c>
      <c r="BO6" s="32" t="str">
        <f>IF(BO7="","",IF(BO7="-","【-】","【"&amp;SUBSTITUTE(TEXT(BO7,"#,##0.00"),"-","△")&amp;"】"))</f>
        <v>【992.47】</v>
      </c>
      <c r="BP6" s="33">
        <f>IF(BP7="",NA(),BP7)</f>
        <v>53.54</v>
      </c>
      <c r="BQ6" s="33">
        <f t="shared" ref="BQ6:BY6" si="8">IF(BQ7="",NA(),BQ7)</f>
        <v>56.31</v>
      </c>
      <c r="BR6" s="33">
        <f t="shared" si="8"/>
        <v>58.12</v>
      </c>
      <c r="BS6" s="33">
        <f t="shared" si="8"/>
        <v>70.069999999999993</v>
      </c>
      <c r="BT6" s="33">
        <f t="shared" si="8"/>
        <v>75.12</v>
      </c>
      <c r="BU6" s="33">
        <f t="shared" si="8"/>
        <v>53.42</v>
      </c>
      <c r="BV6" s="33">
        <f t="shared" si="8"/>
        <v>51.56</v>
      </c>
      <c r="BW6" s="33">
        <f t="shared" si="8"/>
        <v>51.03</v>
      </c>
      <c r="BX6" s="33">
        <f t="shared" si="8"/>
        <v>50.9</v>
      </c>
      <c r="BY6" s="33">
        <f t="shared" si="8"/>
        <v>50.82</v>
      </c>
      <c r="BZ6" s="32" t="str">
        <f>IF(BZ7="","",IF(BZ7="-","【-】","【"&amp;SUBSTITUTE(TEXT(BZ7,"#,##0.00"),"-","△")&amp;"】"))</f>
        <v>【51.49】</v>
      </c>
      <c r="CA6" s="33">
        <f>IF(CA7="",NA(),CA7)</f>
        <v>188.65</v>
      </c>
      <c r="CB6" s="33">
        <f t="shared" ref="CB6:CJ6" si="9">IF(CB7="",NA(),CB7)</f>
        <v>179.35</v>
      </c>
      <c r="CC6" s="33">
        <f t="shared" si="9"/>
        <v>173.79</v>
      </c>
      <c r="CD6" s="33">
        <f t="shared" si="9"/>
        <v>144.13</v>
      </c>
      <c r="CE6" s="33">
        <f t="shared" si="9"/>
        <v>134.46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65.989999999999995</v>
      </c>
      <c r="CM6" s="33">
        <f t="shared" ref="CM6:CU6" si="10">IF(CM7="",NA(),CM7)</f>
        <v>60.39</v>
      </c>
      <c r="CN6" s="33">
        <f t="shared" si="10"/>
        <v>58.98</v>
      </c>
      <c r="CO6" s="33">
        <f t="shared" si="10"/>
        <v>62.26</v>
      </c>
      <c r="CP6" s="33">
        <f t="shared" si="10"/>
        <v>62.47</v>
      </c>
      <c r="CQ6" s="33">
        <f t="shared" si="10"/>
        <v>54.23</v>
      </c>
      <c r="CR6" s="33">
        <f t="shared" si="10"/>
        <v>55.2</v>
      </c>
      <c r="CS6" s="33">
        <f t="shared" si="10"/>
        <v>54.74</v>
      </c>
      <c r="CT6" s="33">
        <f t="shared" si="10"/>
        <v>53.78</v>
      </c>
      <c r="CU6" s="33">
        <f t="shared" si="10"/>
        <v>53.24</v>
      </c>
      <c r="CV6" s="32" t="str">
        <f>IF(CV7="","",IF(CV7="-","【-】","【"&amp;SUBSTITUTE(TEXT(CV7,"#,##0.00"),"-","△")&amp;"】"))</f>
        <v>【53.32】</v>
      </c>
      <c r="CW6" s="33">
        <f>IF(CW7="",NA(),CW7)</f>
        <v>73.849999999999994</v>
      </c>
      <c r="CX6" s="33">
        <f t="shared" ref="CX6:DF6" si="11">IF(CX7="",NA(),CX7)</f>
        <v>71.73</v>
      </c>
      <c r="CY6" s="33">
        <f t="shared" si="11"/>
        <v>72.260000000000005</v>
      </c>
      <c r="CZ6" s="33">
        <f t="shared" si="11"/>
        <v>73.25</v>
      </c>
      <c r="DA6" s="33">
        <f t="shared" si="11"/>
        <v>74.12</v>
      </c>
      <c r="DB6" s="33">
        <f t="shared" si="11"/>
        <v>83.61</v>
      </c>
      <c r="DC6" s="33">
        <f t="shared" si="11"/>
        <v>83.73</v>
      </c>
      <c r="DD6" s="33">
        <f t="shared" si="11"/>
        <v>83.88</v>
      </c>
      <c r="DE6" s="33">
        <f t="shared" si="11"/>
        <v>84.06</v>
      </c>
      <c r="DF6" s="33">
        <f t="shared" si="11"/>
        <v>84.07</v>
      </c>
      <c r="DG6" s="32" t="str">
        <f>IF(DG7="","",IF(DG7="-","【-】","【"&amp;SUBSTITUTE(TEXT(DG7,"#,##0.00"),"-","△")&amp;"】"))</f>
        <v>【83.79】</v>
      </c>
      <c r="DH6" s="33">
        <f>IF(DH7="",NA(),DH7)</f>
        <v>8.5500000000000007</v>
      </c>
      <c r="DI6" s="33">
        <f t="shared" ref="DI6:DQ6" si="12">IF(DI7="",NA(),DI7)</f>
        <v>9.85</v>
      </c>
      <c r="DJ6" s="33">
        <f t="shared" si="12"/>
        <v>11.23</v>
      </c>
      <c r="DK6" s="33">
        <f t="shared" si="12"/>
        <v>12.46</v>
      </c>
      <c r="DL6" s="33">
        <f t="shared" si="12"/>
        <v>26.94</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102059</v>
      </c>
      <c r="D7" s="35">
        <v>46</v>
      </c>
      <c r="E7" s="35">
        <v>17</v>
      </c>
      <c r="F7" s="35">
        <v>5</v>
      </c>
      <c r="G7" s="35">
        <v>0</v>
      </c>
      <c r="H7" s="35" t="s">
        <v>96</v>
      </c>
      <c r="I7" s="35" t="s">
        <v>97</v>
      </c>
      <c r="J7" s="35" t="s">
        <v>98</v>
      </c>
      <c r="K7" s="35" t="s">
        <v>99</v>
      </c>
      <c r="L7" s="35" t="s">
        <v>100</v>
      </c>
      <c r="M7" s="36" t="s">
        <v>101</v>
      </c>
      <c r="N7" s="36">
        <v>65.23</v>
      </c>
      <c r="O7" s="36">
        <v>7.41</v>
      </c>
      <c r="P7" s="36">
        <v>86.04</v>
      </c>
      <c r="Q7" s="36">
        <v>2182</v>
      </c>
      <c r="R7" s="36">
        <v>222130</v>
      </c>
      <c r="S7" s="36">
        <v>175.54</v>
      </c>
      <c r="T7" s="36">
        <v>1265.4100000000001</v>
      </c>
      <c r="U7" s="36">
        <v>16441</v>
      </c>
      <c r="V7" s="36">
        <v>10.220000000000001</v>
      </c>
      <c r="W7" s="36">
        <v>1608.71</v>
      </c>
      <c r="X7" s="36">
        <v>59.37</v>
      </c>
      <c r="Y7" s="36">
        <v>56.62</v>
      </c>
      <c r="Z7" s="36">
        <v>53.23</v>
      </c>
      <c r="AA7" s="36">
        <v>54.23</v>
      </c>
      <c r="AB7" s="36">
        <v>101.23</v>
      </c>
      <c r="AC7" s="36">
        <v>93.67</v>
      </c>
      <c r="AD7" s="36">
        <v>94.12</v>
      </c>
      <c r="AE7" s="36">
        <v>92.74</v>
      </c>
      <c r="AF7" s="36">
        <v>93.62</v>
      </c>
      <c r="AG7" s="36">
        <v>97.53</v>
      </c>
      <c r="AH7" s="36">
        <v>98.75</v>
      </c>
      <c r="AI7" s="36">
        <v>208.85</v>
      </c>
      <c r="AJ7" s="36">
        <v>217.87</v>
      </c>
      <c r="AK7" s="36">
        <v>226.38</v>
      </c>
      <c r="AL7" s="36">
        <v>207.79</v>
      </c>
      <c r="AM7" s="36">
        <v>0</v>
      </c>
      <c r="AN7" s="36">
        <v>249.36</v>
      </c>
      <c r="AO7" s="36">
        <v>262.73</v>
      </c>
      <c r="AP7" s="36">
        <v>243.13</v>
      </c>
      <c r="AQ7" s="36">
        <v>280.08</v>
      </c>
      <c r="AR7" s="36">
        <v>223.09</v>
      </c>
      <c r="AS7" s="36">
        <v>205.86</v>
      </c>
      <c r="AT7" s="36">
        <v>148.22999999999999</v>
      </c>
      <c r="AU7" s="36">
        <v>229.03</v>
      </c>
      <c r="AV7" s="36">
        <v>250.06</v>
      </c>
      <c r="AW7" s="36">
        <v>223.78</v>
      </c>
      <c r="AX7" s="36">
        <v>41.65</v>
      </c>
      <c r="AY7" s="36">
        <v>209.11</v>
      </c>
      <c r="AZ7" s="36">
        <v>194.53</v>
      </c>
      <c r="BA7" s="36">
        <v>162.52000000000001</v>
      </c>
      <c r="BB7" s="36">
        <v>124.2</v>
      </c>
      <c r="BC7" s="36">
        <v>33.03</v>
      </c>
      <c r="BD7" s="36">
        <v>34.630000000000003</v>
      </c>
      <c r="BE7" s="36">
        <v>975.88</v>
      </c>
      <c r="BF7" s="36">
        <v>720.96</v>
      </c>
      <c r="BG7" s="36">
        <v>619.29999999999995</v>
      </c>
      <c r="BH7" s="36">
        <v>259.32</v>
      </c>
      <c r="BI7" s="36">
        <v>119.46</v>
      </c>
      <c r="BJ7" s="36">
        <v>1267.26</v>
      </c>
      <c r="BK7" s="36">
        <v>1239.2</v>
      </c>
      <c r="BL7" s="36">
        <v>1197.82</v>
      </c>
      <c r="BM7" s="36">
        <v>1126.77</v>
      </c>
      <c r="BN7" s="36">
        <v>1044.8</v>
      </c>
      <c r="BO7" s="36">
        <v>992.47</v>
      </c>
      <c r="BP7" s="36">
        <v>53.54</v>
      </c>
      <c r="BQ7" s="36">
        <v>56.31</v>
      </c>
      <c r="BR7" s="36">
        <v>58.12</v>
      </c>
      <c r="BS7" s="36">
        <v>70.069999999999993</v>
      </c>
      <c r="BT7" s="36">
        <v>75.12</v>
      </c>
      <c r="BU7" s="36">
        <v>53.42</v>
      </c>
      <c r="BV7" s="36">
        <v>51.56</v>
      </c>
      <c r="BW7" s="36">
        <v>51.03</v>
      </c>
      <c r="BX7" s="36">
        <v>50.9</v>
      </c>
      <c r="BY7" s="36">
        <v>50.82</v>
      </c>
      <c r="BZ7" s="36">
        <v>51.49</v>
      </c>
      <c r="CA7" s="36">
        <v>188.65</v>
      </c>
      <c r="CB7" s="36">
        <v>179.35</v>
      </c>
      <c r="CC7" s="36">
        <v>173.79</v>
      </c>
      <c r="CD7" s="36">
        <v>144.13</v>
      </c>
      <c r="CE7" s="36">
        <v>134.46</v>
      </c>
      <c r="CF7" s="36">
        <v>269.12</v>
      </c>
      <c r="CG7" s="36">
        <v>283.26</v>
      </c>
      <c r="CH7" s="36">
        <v>289.60000000000002</v>
      </c>
      <c r="CI7" s="36">
        <v>293.27</v>
      </c>
      <c r="CJ7" s="36">
        <v>300.52</v>
      </c>
      <c r="CK7" s="36">
        <v>295.10000000000002</v>
      </c>
      <c r="CL7" s="36">
        <v>65.989999999999995</v>
      </c>
      <c r="CM7" s="36">
        <v>60.39</v>
      </c>
      <c r="CN7" s="36">
        <v>58.98</v>
      </c>
      <c r="CO7" s="36">
        <v>62.26</v>
      </c>
      <c r="CP7" s="36">
        <v>62.47</v>
      </c>
      <c r="CQ7" s="36">
        <v>54.23</v>
      </c>
      <c r="CR7" s="36">
        <v>55.2</v>
      </c>
      <c r="CS7" s="36">
        <v>54.74</v>
      </c>
      <c r="CT7" s="36">
        <v>53.78</v>
      </c>
      <c r="CU7" s="36">
        <v>53.24</v>
      </c>
      <c r="CV7" s="36">
        <v>53.32</v>
      </c>
      <c r="CW7" s="36">
        <v>73.849999999999994</v>
      </c>
      <c r="CX7" s="36">
        <v>71.73</v>
      </c>
      <c r="CY7" s="36">
        <v>72.260000000000005</v>
      </c>
      <c r="CZ7" s="36">
        <v>73.25</v>
      </c>
      <c r="DA7" s="36">
        <v>74.12</v>
      </c>
      <c r="DB7" s="36">
        <v>83.61</v>
      </c>
      <c r="DC7" s="36">
        <v>83.73</v>
      </c>
      <c r="DD7" s="36">
        <v>83.88</v>
      </c>
      <c r="DE7" s="36">
        <v>84.06</v>
      </c>
      <c r="DF7" s="36">
        <v>84.07</v>
      </c>
      <c r="DG7" s="36">
        <v>83.79</v>
      </c>
      <c r="DH7" s="36">
        <v>8.5500000000000007</v>
      </c>
      <c r="DI7" s="36">
        <v>9.85</v>
      </c>
      <c r="DJ7" s="36">
        <v>11.23</v>
      </c>
      <c r="DK7" s="36">
        <v>12.46</v>
      </c>
      <c r="DL7" s="36">
        <v>26.94</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cp:lastPrinted>2016-02-25T02:52:00Z</cp:lastPrinted>
  <dcterms:created xsi:type="dcterms:W3CDTF">2016-02-03T07:48:33Z</dcterms:created>
  <dcterms:modified xsi:type="dcterms:W3CDTF">2016-02-25T02:52:02Z</dcterms:modified>
  <cp:category/>
</cp:coreProperties>
</file>