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5 ○太田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10" i="4"/>
  <c r="BB8" i="4"/>
  <c r="AT8" i="4"/>
  <c r="W8" i="4"/>
  <c r="P8" i="4"/>
  <c r="B6" i="4"/>
  <c r="C10" i="5" l="1"/>
  <c r="D10" i="5"/>
  <c r="E10" i="5"/>
  <c r="B10" i="5"/>
</calcChain>
</file>

<file path=xl/sharedStrings.xml><?xml version="1.0" encoding="utf-8"?>
<sst xmlns="http://schemas.openxmlformats.org/spreadsheetml/2006/main" count="247" uniqueCount="110">
  <si>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</si>
  <si>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</si>
  <si>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</si>
  <si>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</si>
  <si>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</si>
  <si>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</si>
  <si>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</si>
  <si>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</si>
  <si>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</si>
  <si>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</si>
  <si>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</si>
  <si>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</si>
  <si>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</si>
  <si>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</si>
  <si>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</si>
  <si>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</si>
  <si>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</si>
  <si>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</si>
  <si>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</si>
  <si>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</si>
  <si>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</si>
  <si>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</si>
  <si>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</si>
  <si>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</si>
  <si>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</si>
  <si>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</si>
  <si>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</si>
  <si>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</si>
  <si>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</si>
  <si>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</si>
  <si>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</si>
  <si>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</si>
  <si>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</si>
  <si>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</si>
  <si>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</si>
  <si>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</si>
  <si>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</si>
  <si>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</si>
  <si>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</si>
  <si>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</si>
  <si>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</si>
  <si>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</si>
  <si>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</si>
  <si>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</si>
  <si>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</si>
  <si>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</si>
  <si>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</si>
  <si>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</si>
  <si>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</si>
  <si>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</si>
  <si>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</si>
  <si>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</si>
  <si>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</si>
  <si>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</si>
  <si>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</si>
  <si>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</si>
  <si>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</si>
  <si>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</si>
  <si>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</si>
  <si>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</si>
  <si>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</si>
  <si>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</si>
  <si>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</si>
  <si>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</si>
  <si>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</si>
  <si>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</si>
  <si>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</si>
  <si>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</si>
  <si>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</si>
  <si>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</si>
  <si>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</si>
  <si>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</si>
  <si>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</si>
  <si>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</si>
  <si>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</si>
  <si>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</si>
  <si>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</si>
  <si>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</si>
  <si>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</si>
  <si>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</si>
  <si>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</si>
  <si>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</si>
  <si>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</si>
  <si>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</si>
  <si>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</si>
  <si>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</si>
  <si>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</si>
  <si>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</si>
  <si>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</si>
  <si>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</si>
  <si>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</si>
  <si>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</si>
  <si>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</si>
  <si>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</si>
  <si>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</si>
  <si>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</si>
  <si>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</si>
  <si>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</si>
  <si>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</si>
  <si>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</si>
  <si>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</si>
  <si>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</si>
  <si>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</si>
  <si>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</si>
  <si>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</si>
  <si>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</si>
  <si>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</si>
  <si>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①一般的に施主負担とすべき放流管工事費を公営企業会計で負担することとしており、その負担分を一般会計繰入金（基準外）として受け入れているため恒常的に100％を超えています。
②本事業地域の公共用水域の水質保全を速やかに確保するため、一時的に一般会計繰入金（基準外）により収支不足額を補っているため欠損金が発生していません。
③複数事業を同一会計で処理しているため、一般会計繰入金（基準外）の精算を他事業で一括処理しています。したがって、恒常的に平均値を超過しています。
④平成26年度の会計制度の見直しに合わせて事業内容の見直しを実施した結果、他事業と比較して著しく費用割合が高いことが判明しました。これは、適正な使用料を徴収してもなお維持管理費すらも賄いきれないことを表しており、資本費については、すべて一般会計負担額となり値が0となりました。
⑤他事業と比較して費用割合が高いため値が平均値を大きく下回っています。
⑥他事業と比較して費用割合が高いため値が平均値を大きく上回っています。
⑦現在処理能力を計上していないため未計上となっています。
⑧現在処理区域内人口＝現在水洗便所設置済人口としているため常に100％となっています。
　設置戸数の計画値と実績値が大きくかけ離れる結果が要因となり、構造的に高コスト体質となっています。面的整備とは異なり設置戸数の増加率以上のコスト削減効果は期待できず、抜本的な構造改革が不可欠となっています。</t>
    <rPh sb="1" eb="3">
      <t>イッパン</t>
    </rPh>
    <rPh sb="3" eb="4">
      <t>テキ</t>
    </rPh>
    <rPh sb="5" eb="7">
      <t>セシュ</t>
    </rPh>
    <rPh sb="7" eb="9">
      <t>フタン</t>
    </rPh>
    <rPh sb="13" eb="15">
      <t>ホウリュウ</t>
    </rPh>
    <rPh sb="15" eb="16">
      <t>カン</t>
    </rPh>
    <rPh sb="16" eb="18">
      <t>コウジ</t>
    </rPh>
    <rPh sb="18" eb="19">
      <t>ヒ</t>
    </rPh>
    <rPh sb="20" eb="22">
      <t>コウエイ</t>
    </rPh>
    <rPh sb="22" eb="24">
      <t>キギョウ</t>
    </rPh>
    <rPh sb="24" eb="26">
      <t>カイケイ</t>
    </rPh>
    <rPh sb="27" eb="29">
      <t>フタン</t>
    </rPh>
    <rPh sb="41" eb="43">
      <t>フタン</t>
    </rPh>
    <rPh sb="43" eb="44">
      <t>ブン</t>
    </rPh>
    <rPh sb="45" eb="47">
      <t>イッパン</t>
    </rPh>
    <rPh sb="47" eb="49">
      <t>カイケイ</t>
    </rPh>
    <rPh sb="49" eb="51">
      <t>クリイレ</t>
    </rPh>
    <rPh sb="51" eb="52">
      <t>キン</t>
    </rPh>
    <rPh sb="53" eb="55">
      <t>キジュン</t>
    </rPh>
    <rPh sb="55" eb="56">
      <t>ガイ</t>
    </rPh>
    <rPh sb="60" eb="61">
      <t>ウ</t>
    </rPh>
    <rPh sb="62" eb="63">
      <t>イ</t>
    </rPh>
    <rPh sb="69" eb="72">
      <t>コウジョウテキ</t>
    </rPh>
    <rPh sb="78" eb="79">
      <t>コ</t>
    </rPh>
    <rPh sb="87" eb="88">
      <t>ホン</t>
    </rPh>
    <rPh sb="88" eb="90">
      <t>ジギョウ</t>
    </rPh>
    <rPh sb="90" eb="92">
      <t>チイキ</t>
    </rPh>
    <rPh sb="93" eb="95">
      <t>コウキョウ</t>
    </rPh>
    <rPh sb="95" eb="96">
      <t>ヨウ</t>
    </rPh>
    <rPh sb="96" eb="98">
      <t>スイイキ</t>
    </rPh>
    <rPh sb="99" eb="101">
      <t>スイシツ</t>
    </rPh>
    <rPh sb="101" eb="103">
      <t>ホゼン</t>
    </rPh>
    <rPh sb="104" eb="105">
      <t>スミ</t>
    </rPh>
    <rPh sb="108" eb="110">
      <t>カクホ</t>
    </rPh>
    <rPh sb="115" eb="118">
      <t>イチジテキ</t>
    </rPh>
    <rPh sb="119" eb="121">
      <t>イッパン</t>
    </rPh>
    <rPh sb="121" eb="123">
      <t>カイケイ</t>
    </rPh>
    <rPh sb="123" eb="125">
      <t>クリイレ</t>
    </rPh>
    <rPh sb="125" eb="126">
      <t>キン</t>
    </rPh>
    <rPh sb="127" eb="129">
      <t>キジュン</t>
    </rPh>
    <rPh sb="129" eb="130">
      <t>ガイ</t>
    </rPh>
    <rPh sb="134" eb="136">
      <t>シュウシ</t>
    </rPh>
    <rPh sb="136" eb="138">
      <t>フソク</t>
    </rPh>
    <rPh sb="138" eb="139">
      <t>ガク</t>
    </rPh>
    <rPh sb="140" eb="141">
      <t>オギナ</t>
    </rPh>
    <rPh sb="147" eb="149">
      <t>ケッソン</t>
    </rPh>
    <rPh sb="149" eb="150">
      <t>キン</t>
    </rPh>
    <rPh sb="151" eb="153">
      <t>ハッセイ</t>
    </rPh>
    <rPh sb="162" eb="164">
      <t>フクスウ</t>
    </rPh>
    <rPh sb="164" eb="166">
      <t>ジギョウ</t>
    </rPh>
    <rPh sb="167" eb="169">
      <t>ドウイツ</t>
    </rPh>
    <rPh sb="169" eb="171">
      <t>カイケイ</t>
    </rPh>
    <rPh sb="172" eb="174">
      <t>ショリ</t>
    </rPh>
    <rPh sb="181" eb="183">
      <t>イッパン</t>
    </rPh>
    <rPh sb="183" eb="185">
      <t>カイケイ</t>
    </rPh>
    <rPh sb="185" eb="187">
      <t>クリイレ</t>
    </rPh>
    <rPh sb="187" eb="188">
      <t>キン</t>
    </rPh>
    <rPh sb="189" eb="191">
      <t>キジュン</t>
    </rPh>
    <rPh sb="191" eb="192">
      <t>ガイ</t>
    </rPh>
    <rPh sb="194" eb="196">
      <t>セイサン</t>
    </rPh>
    <rPh sb="197" eb="198">
      <t>タ</t>
    </rPh>
    <rPh sb="198" eb="200">
      <t>ジギョウ</t>
    </rPh>
    <rPh sb="201" eb="203">
      <t>イッカツ</t>
    </rPh>
    <rPh sb="203" eb="205">
      <t>ショリ</t>
    </rPh>
    <rPh sb="217" eb="220">
      <t>コウジョウテキ</t>
    </rPh>
    <rPh sb="221" eb="223">
      <t>ヘイキン</t>
    </rPh>
    <rPh sb="223" eb="224">
      <t>チ</t>
    </rPh>
    <rPh sb="225" eb="227">
      <t>チョウカ</t>
    </rPh>
    <rPh sb="235" eb="237">
      <t>ヘイセイ</t>
    </rPh>
    <rPh sb="239" eb="241">
      <t>ネンド</t>
    </rPh>
    <rPh sb="242" eb="244">
      <t>カイケイ</t>
    </rPh>
    <rPh sb="244" eb="246">
      <t>セイド</t>
    </rPh>
    <rPh sb="247" eb="249">
      <t>ミナオ</t>
    </rPh>
    <rPh sb="251" eb="252">
      <t>ア</t>
    </rPh>
    <rPh sb="255" eb="257">
      <t>ジギョウ</t>
    </rPh>
    <rPh sb="257" eb="259">
      <t>ナイヨウ</t>
    </rPh>
    <rPh sb="260" eb="262">
      <t>ミナオ</t>
    </rPh>
    <rPh sb="264" eb="266">
      <t>ジッシ</t>
    </rPh>
    <rPh sb="268" eb="270">
      <t>ケッカ</t>
    </rPh>
    <rPh sb="271" eb="272">
      <t>タ</t>
    </rPh>
    <rPh sb="272" eb="274">
      <t>ジギョウ</t>
    </rPh>
    <rPh sb="275" eb="277">
      <t>ヒカク</t>
    </rPh>
    <rPh sb="279" eb="280">
      <t>イチジル</t>
    </rPh>
    <rPh sb="282" eb="284">
      <t>ヒヨウ</t>
    </rPh>
    <rPh sb="284" eb="286">
      <t>ワリアイ</t>
    </rPh>
    <rPh sb="287" eb="288">
      <t>タカ</t>
    </rPh>
    <rPh sb="292" eb="294">
      <t>ハンメイ</t>
    </rPh>
    <rPh sb="303" eb="305">
      <t>テキセイ</t>
    </rPh>
    <rPh sb="306" eb="309">
      <t>シヨウリョウ</t>
    </rPh>
    <rPh sb="310" eb="312">
      <t>チョウシュウ</t>
    </rPh>
    <rPh sb="317" eb="319">
      <t>イジ</t>
    </rPh>
    <rPh sb="319" eb="321">
      <t>カンリ</t>
    </rPh>
    <rPh sb="321" eb="322">
      <t>ヒ</t>
    </rPh>
    <rPh sb="325" eb="326">
      <t>マカナ</t>
    </rPh>
    <rPh sb="334" eb="335">
      <t>アラワ</t>
    </rPh>
    <rPh sb="340" eb="342">
      <t>シホン</t>
    </rPh>
    <rPh sb="342" eb="343">
      <t>ヒ</t>
    </rPh>
    <rPh sb="352" eb="354">
      <t>イッパン</t>
    </rPh>
    <rPh sb="354" eb="356">
      <t>カイケイ</t>
    </rPh>
    <rPh sb="356" eb="358">
      <t>フタン</t>
    </rPh>
    <rPh sb="358" eb="359">
      <t>ガク</t>
    </rPh>
    <rPh sb="362" eb="363">
      <t>アタイ</t>
    </rPh>
    <rPh sb="374" eb="375">
      <t>タ</t>
    </rPh>
    <rPh sb="375" eb="377">
      <t>ジギョウ</t>
    </rPh>
    <rPh sb="378" eb="380">
      <t>ヒカク</t>
    </rPh>
    <rPh sb="382" eb="384">
      <t>ヒヨウ</t>
    </rPh>
    <rPh sb="384" eb="386">
      <t>ワリアイ</t>
    </rPh>
    <rPh sb="387" eb="388">
      <t>タカ</t>
    </rPh>
    <rPh sb="391" eb="392">
      <t>アタイ</t>
    </rPh>
    <rPh sb="393" eb="395">
      <t>ヘイキン</t>
    </rPh>
    <rPh sb="395" eb="396">
      <t>チ</t>
    </rPh>
    <rPh sb="397" eb="398">
      <t>オオ</t>
    </rPh>
    <rPh sb="400" eb="402">
      <t>シタマワ</t>
    </rPh>
    <rPh sb="410" eb="411">
      <t>タ</t>
    </rPh>
    <rPh sb="411" eb="413">
      <t>ジギョウ</t>
    </rPh>
    <rPh sb="414" eb="416">
      <t>ヒカク</t>
    </rPh>
    <rPh sb="418" eb="420">
      <t>ヒヨウ</t>
    </rPh>
    <rPh sb="420" eb="422">
      <t>ワリアイ</t>
    </rPh>
    <rPh sb="423" eb="424">
      <t>タカ</t>
    </rPh>
    <rPh sb="427" eb="428">
      <t>アタイ</t>
    </rPh>
    <rPh sb="429" eb="431">
      <t>ヘイキン</t>
    </rPh>
    <rPh sb="431" eb="432">
      <t>チ</t>
    </rPh>
    <rPh sb="433" eb="434">
      <t>オオ</t>
    </rPh>
    <rPh sb="436" eb="438">
      <t>ウワマワ</t>
    </rPh>
    <rPh sb="446" eb="448">
      <t>ゲンザイ</t>
    </rPh>
    <rPh sb="448" eb="450">
      <t>ショリ</t>
    </rPh>
    <rPh sb="450" eb="452">
      <t>ノウリョク</t>
    </rPh>
    <rPh sb="453" eb="455">
      <t>ケイジョウ</t>
    </rPh>
    <rPh sb="462" eb="465">
      <t>ミケイジョウ</t>
    </rPh>
    <rPh sb="475" eb="477">
      <t>ゲンザイ</t>
    </rPh>
    <rPh sb="477" eb="479">
      <t>ショリ</t>
    </rPh>
    <rPh sb="479" eb="481">
      <t>クイキ</t>
    </rPh>
    <rPh sb="481" eb="482">
      <t>ナイ</t>
    </rPh>
    <rPh sb="482" eb="484">
      <t>ジンコウ</t>
    </rPh>
    <rPh sb="485" eb="487">
      <t>ゲンザイ</t>
    </rPh>
    <rPh sb="520" eb="522">
      <t>セッチ</t>
    </rPh>
    <rPh sb="522" eb="524">
      <t>コスウ</t>
    </rPh>
    <rPh sb="525" eb="527">
      <t>ケイカク</t>
    </rPh>
    <rPh sb="527" eb="528">
      <t>チ</t>
    </rPh>
    <rPh sb="529" eb="531">
      <t>ジッセキ</t>
    </rPh>
    <rPh sb="531" eb="532">
      <t>チ</t>
    </rPh>
    <rPh sb="533" eb="534">
      <t>オオ</t>
    </rPh>
    <rPh sb="538" eb="539">
      <t>ハナ</t>
    </rPh>
    <rPh sb="541" eb="543">
      <t>ケッカ</t>
    </rPh>
    <rPh sb="544" eb="546">
      <t>ヨウイン</t>
    </rPh>
    <rPh sb="550" eb="553">
      <t>コウゾウテキ</t>
    </rPh>
    <rPh sb="554" eb="555">
      <t>コウ</t>
    </rPh>
    <rPh sb="558" eb="560">
      <t>タイシツ</t>
    </rPh>
    <rPh sb="568" eb="570">
      <t>メンテキ</t>
    </rPh>
    <rPh sb="570" eb="572">
      <t>セイビ</t>
    </rPh>
    <rPh sb="574" eb="575">
      <t>コト</t>
    </rPh>
    <rPh sb="577" eb="579">
      <t>セッチ</t>
    </rPh>
    <rPh sb="579" eb="581">
      <t>コスウ</t>
    </rPh>
    <rPh sb="582" eb="584">
      <t>ゾウカ</t>
    </rPh>
    <rPh sb="584" eb="585">
      <t>リツ</t>
    </rPh>
    <rPh sb="585" eb="587">
      <t>イジョウ</t>
    </rPh>
    <rPh sb="591" eb="593">
      <t>サクゲン</t>
    </rPh>
    <rPh sb="593" eb="595">
      <t>コウカ</t>
    </rPh>
    <rPh sb="596" eb="598">
      <t>キタイ</t>
    </rPh>
    <rPh sb="602" eb="605">
      <t>バッポンテキ</t>
    </rPh>
    <rPh sb="606" eb="608">
      <t>コウゾウ</t>
    </rPh>
    <rPh sb="608" eb="610">
      <t>カイカク</t>
    </rPh>
    <rPh sb="611" eb="614">
      <t>フカケツ</t>
    </rPh>
    <phoneticPr fontId="4"/>
  </si>
  <si>
    <t>①浄化槽設置基数の低迷に伴い有形固定資産が増加しないため、年々値が増加しています。
②浄化槽のため未計上です。
③浄化槽のため未計上です。
　事業開始からの経過年数が短いため、老朽化対策の必要性は生じていません。</t>
    <rPh sb="1" eb="4">
      <t>ジョウカソウ</t>
    </rPh>
    <rPh sb="4" eb="6">
      <t>セッチ</t>
    </rPh>
    <rPh sb="6" eb="8">
      <t>キスウ</t>
    </rPh>
    <rPh sb="9" eb="11">
      <t>テイメイ</t>
    </rPh>
    <rPh sb="12" eb="13">
      <t>トモナ</t>
    </rPh>
    <rPh sb="14" eb="16">
      <t>ユウケイ</t>
    </rPh>
    <rPh sb="16" eb="18">
      <t>コテイ</t>
    </rPh>
    <rPh sb="18" eb="20">
      <t>シサン</t>
    </rPh>
    <rPh sb="21" eb="23">
      <t>ゾウカ</t>
    </rPh>
    <rPh sb="29" eb="31">
      <t>ネンネン</t>
    </rPh>
    <rPh sb="31" eb="32">
      <t>アタイ</t>
    </rPh>
    <rPh sb="33" eb="35">
      <t>ゾウカ</t>
    </rPh>
    <rPh sb="43" eb="46">
      <t>ジョウカソウ</t>
    </rPh>
    <rPh sb="49" eb="52">
      <t>ミケイジョウ</t>
    </rPh>
    <rPh sb="57" eb="60">
      <t>ジョウカソウ</t>
    </rPh>
    <rPh sb="63" eb="66">
      <t>ミケイジョウ</t>
    </rPh>
    <rPh sb="72" eb="74">
      <t>ジギョウ</t>
    </rPh>
    <rPh sb="74" eb="76">
      <t>カイシ</t>
    </rPh>
    <rPh sb="79" eb="81">
      <t>ケイカ</t>
    </rPh>
    <rPh sb="81" eb="83">
      <t>ネンスウ</t>
    </rPh>
    <rPh sb="84" eb="85">
      <t>ミジカ</t>
    </rPh>
    <rPh sb="89" eb="92">
      <t>ロウキュウカ</t>
    </rPh>
    <rPh sb="92" eb="94">
      <t>タイサク</t>
    </rPh>
    <rPh sb="95" eb="98">
      <t>ヒツヨウセイ</t>
    </rPh>
    <rPh sb="99" eb="100">
      <t>ショウ</t>
    </rPh>
    <phoneticPr fontId="4"/>
  </si>
  <si>
    <t xml:space="preserve">　事業の性格上、面的整備を主体とした公共下水道と比較して、コストが割高となる傾向がありますが、本市の地域の特性を考慮すると、市内全域の公共用水域の水質保全を速やかに確保するためには必要な事業と言えます。また、独立採算を目指す上で、一般会計繰入金（基準外）の依存度が他事業に比べて高い点が大きな課題となりますが、事業の公共性・継続性を担保することも重要であり、下水道使用料の改定も含めた計画的・効率的な経営に努めます。
</t>
    <rPh sb="1" eb="3">
      <t>ジギョウ</t>
    </rPh>
    <rPh sb="4" eb="6">
      <t>セイカク</t>
    </rPh>
    <rPh sb="6" eb="7">
      <t>ジョウ</t>
    </rPh>
    <rPh sb="8" eb="10">
      <t>メンテキ</t>
    </rPh>
    <rPh sb="10" eb="12">
      <t>セイビ</t>
    </rPh>
    <rPh sb="13" eb="15">
      <t>シュタイ</t>
    </rPh>
    <rPh sb="18" eb="20">
      <t>コウキョウ</t>
    </rPh>
    <rPh sb="20" eb="23">
      <t>ゲスイドウ</t>
    </rPh>
    <rPh sb="24" eb="26">
      <t>ヒカク</t>
    </rPh>
    <rPh sb="33" eb="35">
      <t>ワリダカ</t>
    </rPh>
    <rPh sb="38" eb="40">
      <t>ケイコウ</t>
    </rPh>
    <rPh sb="62" eb="64">
      <t>シナイ</t>
    </rPh>
    <rPh sb="64" eb="66">
      <t>ゼンイキ</t>
    </rPh>
    <rPh sb="67" eb="69">
      <t>コウキョウ</t>
    </rPh>
    <rPh sb="69" eb="70">
      <t>ヨウ</t>
    </rPh>
    <rPh sb="70" eb="72">
      <t>スイイキ</t>
    </rPh>
    <rPh sb="73" eb="75">
      <t>スイシツ</t>
    </rPh>
    <rPh sb="75" eb="77">
      <t>ホゼン</t>
    </rPh>
    <rPh sb="78" eb="79">
      <t>スミ</t>
    </rPh>
    <rPh sb="82" eb="84">
      <t>カクホ</t>
    </rPh>
    <rPh sb="90" eb="92">
      <t>ヒツヨウ</t>
    </rPh>
    <rPh sb="93" eb="95">
      <t>ジギョウ</t>
    </rPh>
    <rPh sb="96" eb="97">
      <t>イ</t>
    </rPh>
    <rPh sb="104" eb="106">
      <t>ドクリツ</t>
    </rPh>
    <rPh sb="106" eb="108">
      <t>サイサン</t>
    </rPh>
    <rPh sb="109" eb="111">
      <t>メザ</t>
    </rPh>
    <rPh sb="112" eb="113">
      <t>ウエ</t>
    </rPh>
    <rPh sb="115" eb="117">
      <t>イッパン</t>
    </rPh>
    <rPh sb="117" eb="119">
      <t>カイケイ</t>
    </rPh>
    <rPh sb="119" eb="121">
      <t>クリイレ</t>
    </rPh>
    <rPh sb="121" eb="122">
      <t>キン</t>
    </rPh>
    <rPh sb="123" eb="125">
      <t>キジュン</t>
    </rPh>
    <rPh sb="125" eb="126">
      <t>ガイ</t>
    </rPh>
    <rPh sb="128" eb="131">
      <t>イゾンド</t>
    </rPh>
    <rPh sb="132" eb="133">
      <t>タ</t>
    </rPh>
    <rPh sb="133" eb="135">
      <t>ジギョウ</t>
    </rPh>
    <rPh sb="136" eb="137">
      <t>クラ</t>
    </rPh>
    <rPh sb="139" eb="140">
      <t>タカ</t>
    </rPh>
    <rPh sb="141" eb="142">
      <t>テン</t>
    </rPh>
    <rPh sb="143" eb="144">
      <t>オオ</t>
    </rPh>
    <rPh sb="146" eb="148">
      <t>カダイ</t>
    </rPh>
    <rPh sb="155" eb="157">
      <t>ジギョウ</t>
    </rPh>
    <rPh sb="158" eb="160">
      <t>コウキョウ</t>
    </rPh>
    <rPh sb="160" eb="161">
      <t>セイ</t>
    </rPh>
    <rPh sb="162" eb="164">
      <t>ケイゾク</t>
    </rPh>
    <rPh sb="164" eb="165">
      <t>セイ</t>
    </rPh>
    <rPh sb="166" eb="168">
      <t>タンポ</t>
    </rPh>
    <rPh sb="173" eb="175">
      <t>ジュウヨウ</t>
    </rPh>
    <rPh sb="203" eb="2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</si>
</sst>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520680"/>
        <c:axId val="1355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5520680"/>
        <c:axId val="135521072"/>
      </c:lineChart>
      <c:dateAx>
        <c:axId val="135520680"/>
        <c:scaling>
          <c:orientation val="minMax"/>
        </c:scaling>
        <c:delete val="1"/>
        <c:axPos val="b"/>
        <c:numFmt formatCode="ge" sourceLinked="1"/>
        <c:majorTickMark val="none"/>
        <c:minorTickMark val="none"/>
        <c:tickLblPos val="none"/>
        <c:crossAx val="135521072"/>
        <c:crosses val="autoZero"/>
        <c:auto val="1"/>
        <c:lblOffset val="100"/>
        <c:baseTimeUnit val="years"/>
      </c:dateAx>
      <c:valAx>
        <c:axId val="1355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592808"/>
        <c:axId val="23059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30592808"/>
        <c:axId val="230593200"/>
      </c:lineChart>
      <c:dateAx>
        <c:axId val="230592808"/>
        <c:scaling>
          <c:orientation val="minMax"/>
        </c:scaling>
        <c:delete val="1"/>
        <c:axPos val="b"/>
        <c:numFmt formatCode="ge" sourceLinked="1"/>
        <c:majorTickMark val="none"/>
        <c:minorTickMark val="none"/>
        <c:tickLblPos val="none"/>
        <c:crossAx val="230593200"/>
        <c:crosses val="autoZero"/>
        <c:auto val="1"/>
        <c:lblOffset val="100"/>
        <c:baseTimeUnit val="years"/>
      </c:dateAx>
      <c:valAx>
        <c:axId val="23059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9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0594376"/>
        <c:axId val="23059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30594376"/>
        <c:axId val="230594768"/>
      </c:lineChart>
      <c:dateAx>
        <c:axId val="230594376"/>
        <c:scaling>
          <c:orientation val="minMax"/>
        </c:scaling>
        <c:delete val="1"/>
        <c:axPos val="b"/>
        <c:numFmt formatCode="ge" sourceLinked="1"/>
        <c:majorTickMark val="none"/>
        <c:minorTickMark val="none"/>
        <c:tickLblPos val="none"/>
        <c:crossAx val="230594768"/>
        <c:crosses val="autoZero"/>
        <c:auto val="1"/>
        <c:lblOffset val="100"/>
        <c:baseTimeUnit val="years"/>
      </c:dateAx>
      <c:valAx>
        <c:axId val="23059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9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145.85</c:v>
                </c:pt>
                <c:pt idx="1">
                  <c:v>217.87</c:v>
                </c:pt>
                <c:pt idx="2">
                  <c:v>132.08000000000001</c:v>
                </c:pt>
                <c:pt idx="3">
                  <c:v>114.88</c:v>
                </c:pt>
                <c:pt idx="4">
                  <c:v>132.88999999999999</c:v>
                </c:pt>
              </c:numCache>
            </c:numRef>
          </c:val>
        </c:ser>
        <c:dLbls>
          <c:showLegendKey val="0"/>
          <c:showVal val="0"/>
          <c:showCatName val="0"/>
          <c:showSerName val="0"/>
          <c:showPercent val="0"/>
          <c:showBubbleSize val="0"/>
        </c:dLbls>
        <c:gapWidth val="150"/>
        <c:axId val="230694416"/>
        <c:axId val="23069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94.37</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230694416"/>
        <c:axId val="230694808"/>
      </c:lineChart>
      <c:dateAx>
        <c:axId val="230694416"/>
        <c:scaling>
          <c:orientation val="minMax"/>
        </c:scaling>
        <c:delete val="1"/>
        <c:axPos val="b"/>
        <c:numFmt formatCode="ge" sourceLinked="1"/>
        <c:majorTickMark val="none"/>
        <c:minorTickMark val="none"/>
        <c:tickLblPos val="none"/>
        <c:crossAx val="230694808"/>
        <c:crosses val="autoZero"/>
        <c:auto val="1"/>
        <c:lblOffset val="100"/>
        <c:baseTimeUnit val="years"/>
      </c:dateAx>
      <c:valAx>
        <c:axId val="23069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6.71</c:v>
                </c:pt>
                <c:pt idx="1">
                  <c:v>8.48</c:v>
                </c:pt>
                <c:pt idx="2">
                  <c:v>10.25</c:v>
                </c:pt>
                <c:pt idx="3">
                  <c:v>12.23</c:v>
                </c:pt>
                <c:pt idx="4">
                  <c:v>14.62</c:v>
                </c:pt>
              </c:numCache>
            </c:numRef>
          </c:val>
        </c:ser>
        <c:dLbls>
          <c:showLegendKey val="0"/>
          <c:showVal val="0"/>
          <c:showCatName val="0"/>
          <c:showSerName val="0"/>
          <c:showPercent val="0"/>
          <c:showBubbleSize val="0"/>
        </c:dLbls>
        <c:gapWidth val="150"/>
        <c:axId val="230695984"/>
        <c:axId val="2306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6.72</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230695984"/>
        <c:axId val="230696376"/>
      </c:lineChart>
      <c:dateAx>
        <c:axId val="230695984"/>
        <c:scaling>
          <c:orientation val="minMax"/>
        </c:scaling>
        <c:delete val="1"/>
        <c:axPos val="b"/>
        <c:numFmt formatCode="ge" sourceLinked="1"/>
        <c:majorTickMark val="none"/>
        <c:minorTickMark val="none"/>
        <c:tickLblPos val="none"/>
        <c:crossAx val="230696376"/>
        <c:crosses val="autoZero"/>
        <c:auto val="1"/>
        <c:lblOffset val="100"/>
        <c:baseTimeUnit val="years"/>
      </c:dateAx>
      <c:valAx>
        <c:axId val="2306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697552"/>
        <c:axId val="23069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0697552"/>
        <c:axId val="230697944"/>
      </c:lineChart>
      <c:dateAx>
        <c:axId val="230697552"/>
        <c:scaling>
          <c:orientation val="minMax"/>
        </c:scaling>
        <c:delete val="1"/>
        <c:axPos val="b"/>
        <c:numFmt formatCode="ge" sourceLinked="1"/>
        <c:majorTickMark val="none"/>
        <c:minorTickMark val="none"/>
        <c:tickLblPos val="none"/>
        <c:crossAx val="230697944"/>
        <c:crosses val="autoZero"/>
        <c:auto val="1"/>
        <c:lblOffset val="100"/>
        <c:baseTimeUnit val="years"/>
      </c:dateAx>
      <c:valAx>
        <c:axId val="23069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835456"/>
        <c:axId val="23083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123.55</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230835456"/>
        <c:axId val="230835848"/>
      </c:lineChart>
      <c:dateAx>
        <c:axId val="230835456"/>
        <c:scaling>
          <c:orientation val="minMax"/>
        </c:scaling>
        <c:delete val="1"/>
        <c:axPos val="b"/>
        <c:numFmt formatCode="ge" sourceLinked="1"/>
        <c:majorTickMark val="none"/>
        <c:minorTickMark val="none"/>
        <c:tickLblPos val="none"/>
        <c:crossAx val="230835848"/>
        <c:crosses val="autoZero"/>
        <c:auto val="1"/>
        <c:lblOffset val="100"/>
        <c:baseTimeUnit val="years"/>
      </c:dateAx>
      <c:valAx>
        <c:axId val="23083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971.92</c:v>
                </c:pt>
                <c:pt idx="1">
                  <c:v>1826.07</c:v>
                </c:pt>
                <c:pt idx="2">
                  <c:v>1853.78</c:v>
                </c:pt>
                <c:pt idx="3">
                  <c:v>1768.96</c:v>
                </c:pt>
                <c:pt idx="4">
                  <c:v>812.78</c:v>
                </c:pt>
              </c:numCache>
            </c:numRef>
          </c:val>
        </c:ser>
        <c:dLbls>
          <c:showLegendKey val="0"/>
          <c:showVal val="0"/>
          <c:showCatName val="0"/>
          <c:showSerName val="0"/>
          <c:showPercent val="0"/>
          <c:showBubbleSize val="0"/>
        </c:dLbls>
        <c:gapWidth val="150"/>
        <c:axId val="230881456"/>
        <c:axId val="2308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318.07</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230881456"/>
        <c:axId val="230881848"/>
      </c:lineChart>
      <c:dateAx>
        <c:axId val="230881456"/>
        <c:scaling>
          <c:orientation val="minMax"/>
        </c:scaling>
        <c:delete val="1"/>
        <c:axPos val="b"/>
        <c:numFmt formatCode="ge" sourceLinked="1"/>
        <c:majorTickMark val="none"/>
        <c:minorTickMark val="none"/>
        <c:tickLblPos val="none"/>
        <c:crossAx val="230881848"/>
        <c:crosses val="autoZero"/>
        <c:auto val="1"/>
        <c:lblOffset val="100"/>
        <c:baseTimeUnit val="years"/>
      </c:dateAx>
      <c:valAx>
        <c:axId val="2308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8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1726.65</c:v>
                </c:pt>
                <c:pt idx="1">
                  <c:v>1944.95</c:v>
                </c:pt>
                <c:pt idx="2">
                  <c:v>1614.18</c:v>
                </c:pt>
                <c:pt idx="3">
                  <c:v>1608.41</c:v>
                </c:pt>
                <c:pt idx="4" formatCode="#,##0.00;&quot;△&quot;#,##0.00">
                  <c:v>0</c:v>
                </c:pt>
              </c:numCache>
            </c:numRef>
          </c:val>
        </c:ser>
        <c:dLbls>
          <c:showLegendKey val="0"/>
          <c:showVal val="0"/>
          <c:showCatName val="0"/>
          <c:showSerName val="0"/>
          <c:showPercent val="0"/>
          <c:showBubbleSize val="0"/>
        </c:dLbls>
        <c:gapWidth val="150"/>
        <c:axId val="230835064"/>
        <c:axId val="23083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30835064"/>
        <c:axId val="230834672"/>
      </c:lineChart>
      <c:dateAx>
        <c:axId val="230835064"/>
        <c:scaling>
          <c:orientation val="minMax"/>
        </c:scaling>
        <c:delete val="1"/>
        <c:axPos val="b"/>
        <c:numFmt formatCode="ge" sourceLinked="1"/>
        <c:majorTickMark val="none"/>
        <c:minorTickMark val="none"/>
        <c:tickLblPos val="none"/>
        <c:crossAx val="230834672"/>
        <c:crosses val="autoZero"/>
        <c:auto val="1"/>
        <c:lblOffset val="100"/>
        <c:baseTimeUnit val="years"/>
      </c:dateAx>
      <c:valAx>
        <c:axId val="23083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17.920000000000002</c:v>
                </c:pt>
                <c:pt idx="1">
                  <c:v>17.170000000000002</c:v>
                </c:pt>
                <c:pt idx="2">
                  <c:v>18.37</c:v>
                </c:pt>
                <c:pt idx="3">
                  <c:v>17.690000000000001</c:v>
                </c:pt>
                <c:pt idx="4">
                  <c:v>25.77</c:v>
                </c:pt>
              </c:numCache>
            </c:numRef>
          </c:val>
        </c:ser>
        <c:dLbls>
          <c:showLegendKey val="0"/>
          <c:showVal val="0"/>
          <c:showCatName val="0"/>
          <c:showSerName val="0"/>
          <c:showPercent val="0"/>
          <c:showBubbleSize val="0"/>
        </c:dLbls>
        <c:gapWidth val="150"/>
        <c:axId val="230833496"/>
        <c:axId val="23088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30833496"/>
        <c:axId val="230883024"/>
      </c:lineChart>
      <c:dateAx>
        <c:axId val="230833496"/>
        <c:scaling>
          <c:orientation val="minMax"/>
        </c:scaling>
        <c:delete val="1"/>
        <c:axPos val="b"/>
        <c:numFmt formatCode="ge" sourceLinked="1"/>
        <c:majorTickMark val="none"/>
        <c:minorTickMark val="none"/>
        <c:tickLblPos val="none"/>
        <c:crossAx val="230883024"/>
        <c:crosses val="autoZero"/>
        <c:auto val="1"/>
        <c:lblOffset val="100"/>
        <c:baseTimeUnit val="years"/>
      </c:dateAx>
      <c:valAx>
        <c:axId val="2308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563.71</c:v>
                </c:pt>
                <c:pt idx="1">
                  <c:v>588.05999999999995</c:v>
                </c:pt>
                <c:pt idx="2">
                  <c:v>549.86</c:v>
                </c:pt>
                <c:pt idx="3">
                  <c:v>570.85</c:v>
                </c:pt>
                <c:pt idx="4">
                  <c:v>391.9</c:v>
                </c:pt>
              </c:numCache>
            </c:numRef>
          </c:val>
        </c:ser>
        <c:dLbls>
          <c:showLegendKey val="0"/>
          <c:showVal val="0"/>
          <c:showCatName val="0"/>
          <c:showSerName val="0"/>
          <c:showPercent val="0"/>
          <c:showBubbleSize val="0"/>
        </c:dLbls>
        <c:gapWidth val="150"/>
        <c:axId val="230884200"/>
        <c:axId val="23088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30884200"/>
        <c:axId val="230884592"/>
      </c:lineChart>
      <c:dateAx>
        <c:axId val="230884200"/>
        <c:scaling>
          <c:orientation val="minMax"/>
        </c:scaling>
        <c:delete val="1"/>
        <c:axPos val="b"/>
        <c:numFmt formatCode="ge" sourceLinked="1"/>
        <c:majorTickMark val="none"/>
        <c:minorTickMark val="none"/>
        <c:tickLblPos val="none"/>
        <c:crossAx val="230884592"/>
        <c:crosses val="autoZero"/>
        <c:auto val="1"/>
        <c:lblOffset val="100"/>
        <c:baseTimeUnit val="years"/>
      </c:dateAx>
      <c:valAx>
        <c:axId val="2308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群馬県　太田市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222130</v>
      </c>
      <c r="AM8" s="58"/>
      <c r="AN8" s="58"/>
      <c r="AO8" s="58"/>
      <c r="AP8" s="58"/>
      <c r="AQ8" s="58"/>
      <c r="AR8" s="58"/>
      <c r="AS8" s="58"/>
      <c r="AT8" s="57">
        <f>データ!S6</f>
        <v>175.54</v>
      </c>
      <c r="AU8" s="57"/>
      <c r="AV8" s="57"/>
      <c r="AW8" s="57"/>
      <c r="AX8" s="57"/>
      <c r="AY8" s="57"/>
      <c r="AZ8" s="57"/>
      <c r="BA8" s="57"/>
      <c r="BB8" s="57">
        <f>データ!T6</f>
        <v>1265.4100000000001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74.37</v>
      </c>
      <c r="J10" s="57"/>
      <c r="K10" s="57"/>
      <c r="L10" s="57"/>
      <c r="M10" s="57"/>
      <c r="N10" s="57"/>
      <c r="O10" s="57"/>
      <c r="P10" s="57">
        <f>データ!O6</f>
        <v>0.54</v>
      </c>
      <c r="Q10" s="57"/>
      <c r="R10" s="57"/>
      <c r="S10" s="57"/>
      <c r="T10" s="57"/>
      <c r="U10" s="57"/>
      <c r="V10" s="57"/>
      <c r="W10" s="57">
        <f>データ!P6</f>
        <v>100</v>
      </c>
      <c r="X10" s="57"/>
      <c r="Y10" s="57"/>
      <c r="Z10" s="57"/>
      <c r="AA10" s="57"/>
      <c r="AB10" s="57"/>
      <c r="AC10" s="57"/>
      <c r="AD10" s="58">
        <f>データ!Q6</f>
        <v>2182</v>
      </c>
      <c r="AE10" s="58"/>
      <c r="AF10" s="58"/>
      <c r="AG10" s="58"/>
      <c r="AH10" s="58"/>
      <c r="AI10" s="58"/>
      <c r="AJ10" s="58"/>
      <c r="AK10" s="2"/>
      <c r="AL10" s="58">
        <f>データ!U6</f>
        <v>1204</v>
      </c>
      <c r="AM10" s="58"/>
      <c r="AN10" s="58"/>
      <c r="AO10" s="58"/>
      <c r="AP10" s="58"/>
      <c r="AQ10" s="58"/>
      <c r="AR10" s="58"/>
      <c r="AS10" s="58"/>
      <c r="AT10" s="57">
        <f>データ!V6</f>
        <v>5.46</v>
      </c>
      <c r="AU10" s="57"/>
      <c r="AV10" s="57"/>
      <c r="AW10" s="57"/>
      <c r="AX10" s="57"/>
      <c r="AY10" s="57"/>
      <c r="AZ10" s="57"/>
      <c r="BA10" s="57"/>
      <c r="BB10" s="57">
        <f>データ!W6</f>
        <v>220.51</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M1" workbookViewId="0">
      <selection activeCell="CQ8" sqref="CQ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102059</v>
      </c>
      <c r="D6" s="31">
        <f t="shared" si="3"/>
        <v>46</v>
      </c>
      <c r="E6" s="31">
        <f t="shared" si="3"/>
        <v>18</v>
      </c>
      <c r="F6" s="31">
        <f t="shared" si="3"/>
        <v>0</v>
      </c>
      <c r="G6" s="31">
        <f t="shared" si="3"/>
        <v>0</v>
      </c>
      <c r="H6" s="31" t="str">
        <f t="shared" si="3"/>
        <v>群馬県　太田市</v>
      </c>
      <c r="I6" s="31" t="str">
        <f t="shared" si="3"/>
        <v>法適用</v>
      </c>
      <c r="J6" s="31" t="str">
        <f t="shared" si="3"/>
        <v>下水道事業</v>
      </c>
      <c r="K6" s="31" t="str">
        <f t="shared" si="3"/>
        <v>特定地域生活排水処理</v>
      </c>
      <c r="L6" s="31" t="str">
        <f t="shared" si="3"/>
        <v>K3</v>
      </c>
      <c r="M6" s="32" t="str">
        <f t="shared" si="3"/>
        <v>-</v>
      </c>
      <c r="N6" s="32">
        <f t="shared" si="3"/>
        <v>74.37</v>
      </c>
      <c r="O6" s="32">
        <f t="shared" si="3"/>
        <v>0.54</v>
      </c>
      <c r="P6" s="32">
        <f t="shared" si="3"/>
        <v>100</v>
      </c>
      <c r="Q6" s="32">
        <f t="shared" si="3"/>
        <v>2182</v>
      </c>
      <c r="R6" s="32">
        <f t="shared" si="3"/>
        <v>222130</v>
      </c>
      <c r="S6" s="32">
        <f t="shared" si="3"/>
        <v>175.54</v>
      </c>
      <c r="T6" s="32">
        <f t="shared" si="3"/>
        <v>1265.4100000000001</v>
      </c>
      <c r="U6" s="32">
        <f t="shared" si="3"/>
        <v>1204</v>
      </c>
      <c r="V6" s="32">
        <f t="shared" si="3"/>
        <v>5.46</v>
      </c>
      <c r="W6" s="32">
        <f t="shared" si="3"/>
        <v>220.51</v>
      </c>
      <c r="X6" s="33">
        <f>IF(X7="",NA(),X7)</f>
        <v>145.85</v>
      </c>
      <c r="Y6" s="33">
        <f t="shared" ref="Y6:AG6" si="4">IF(Y7="",NA(),Y7)</f>
        <v>217.87</v>
      </c>
      <c r="Z6" s="33">
        <f t="shared" si="4"/>
        <v>132.08000000000001</v>
      </c>
      <c r="AA6" s="33">
        <f t="shared" si="4"/>
        <v>114.88</v>
      </c>
      <c r="AB6" s="33">
        <f t="shared" si="4"/>
        <v>132.88999999999999</v>
      </c>
      <c r="AC6" s="33">
        <f t="shared" si="4"/>
        <v>94.37</v>
      </c>
      <c r="AD6" s="33">
        <f t="shared" si="4"/>
        <v>101.13</v>
      </c>
      <c r="AE6" s="33">
        <f t="shared" si="4"/>
        <v>97.09</v>
      </c>
      <c r="AF6" s="33">
        <f t="shared" si="4"/>
        <v>89.7</v>
      </c>
      <c r="AG6" s="33">
        <f t="shared" si="4"/>
        <v>90.66</v>
      </c>
      <c r="AH6" s="32" t="str">
        <f>IF(AH7="","",IF(AH7="-","【-】","【"&amp;SUBSTITUTE(TEXT(AH7,"#,##0.00"),"-","△")&amp;"】"))</f>
        <v>【85.19】</v>
      </c>
      <c r="AI6" s="32">
        <f>IF(AI7="",NA(),AI7)</f>
        <v>0</v>
      </c>
      <c r="AJ6" s="32">
        <f t="shared" ref="AJ6:AR6" si="5">IF(AJ7="",NA(),AJ7)</f>
        <v>0</v>
      </c>
      <c r="AK6" s="32">
        <f t="shared" si="5"/>
        <v>0</v>
      </c>
      <c r="AL6" s="32">
        <f t="shared" si="5"/>
        <v>0</v>
      </c>
      <c r="AM6" s="32">
        <f t="shared" si="5"/>
        <v>0</v>
      </c>
      <c r="AN6" s="33">
        <f t="shared" si="5"/>
        <v>123.55</v>
      </c>
      <c r="AO6" s="33">
        <f t="shared" si="5"/>
        <v>121.33</v>
      </c>
      <c r="AP6" s="33">
        <f t="shared" si="5"/>
        <v>42.06</v>
      </c>
      <c r="AQ6" s="33">
        <f t="shared" si="5"/>
        <v>76.069999999999993</v>
      </c>
      <c r="AR6" s="33">
        <f t="shared" si="5"/>
        <v>91.1</v>
      </c>
      <c r="AS6" s="32" t="str">
        <f>IF(AS7="","",IF(AS7="-","【-】","【"&amp;SUBSTITUTE(TEXT(AS7,"#,##0.00"),"-","△")&amp;"】"))</f>
        <v>【161.25】</v>
      </c>
      <c r="AT6" s="33">
        <f>IF(AT7="",NA(),AT7)</f>
        <v>971.92</v>
      </c>
      <c r="AU6" s="33">
        <f t="shared" ref="AU6:BC6" si="6">IF(AU7="",NA(),AU7)</f>
        <v>1826.07</v>
      </c>
      <c r="AV6" s="33">
        <f t="shared" si="6"/>
        <v>1853.78</v>
      </c>
      <c r="AW6" s="33">
        <f t="shared" si="6"/>
        <v>1768.96</v>
      </c>
      <c r="AX6" s="33">
        <f t="shared" si="6"/>
        <v>812.78</v>
      </c>
      <c r="AY6" s="33">
        <f t="shared" si="6"/>
        <v>318.07</v>
      </c>
      <c r="AZ6" s="33">
        <f t="shared" si="6"/>
        <v>378.53</v>
      </c>
      <c r="BA6" s="33">
        <f t="shared" si="6"/>
        <v>701.64</v>
      </c>
      <c r="BB6" s="33">
        <f t="shared" si="6"/>
        <v>377.59</v>
      </c>
      <c r="BC6" s="33">
        <f t="shared" si="6"/>
        <v>247.48</v>
      </c>
      <c r="BD6" s="32" t="str">
        <f>IF(BD7="","",IF(BD7="-","【-】","【"&amp;SUBSTITUTE(TEXT(BD7,"#,##0.00"),"-","△")&amp;"】"))</f>
        <v>【170.25】</v>
      </c>
      <c r="BE6" s="33">
        <f>IF(BE7="",NA(),BE7)</f>
        <v>1726.65</v>
      </c>
      <c r="BF6" s="33">
        <f t="shared" ref="BF6:BN6" si="7">IF(BF7="",NA(),BF7)</f>
        <v>1944.95</v>
      </c>
      <c r="BG6" s="33">
        <f t="shared" si="7"/>
        <v>1614.18</v>
      </c>
      <c r="BH6" s="33">
        <f t="shared" si="7"/>
        <v>1608.41</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17.920000000000002</v>
      </c>
      <c r="BQ6" s="33">
        <f t="shared" ref="BQ6:BY6" si="8">IF(BQ7="",NA(),BQ7)</f>
        <v>17.170000000000002</v>
      </c>
      <c r="BR6" s="33">
        <f t="shared" si="8"/>
        <v>18.37</v>
      </c>
      <c r="BS6" s="33">
        <f t="shared" si="8"/>
        <v>17.690000000000001</v>
      </c>
      <c r="BT6" s="33">
        <f t="shared" si="8"/>
        <v>25.77</v>
      </c>
      <c r="BU6" s="33">
        <f t="shared" si="8"/>
        <v>61.59</v>
      </c>
      <c r="BV6" s="33">
        <f t="shared" si="8"/>
        <v>58.98</v>
      </c>
      <c r="BW6" s="33">
        <f t="shared" si="8"/>
        <v>58.78</v>
      </c>
      <c r="BX6" s="33">
        <f t="shared" si="8"/>
        <v>58.53</v>
      </c>
      <c r="BY6" s="33">
        <f t="shared" si="8"/>
        <v>57.93</v>
      </c>
      <c r="BZ6" s="32" t="str">
        <f>IF(BZ7="","",IF(BZ7="-","【-】","【"&amp;SUBSTITUTE(TEXT(BZ7,"#,##0.00"),"-","△")&amp;"】"))</f>
        <v>【60.44】</v>
      </c>
      <c r="CA6" s="33">
        <f>IF(CA7="",NA(),CA7)</f>
        <v>563.71</v>
      </c>
      <c r="CB6" s="33">
        <f t="shared" ref="CB6:CJ6" si="9">IF(CB7="",NA(),CB7)</f>
        <v>588.05999999999995</v>
      </c>
      <c r="CC6" s="33">
        <f t="shared" si="9"/>
        <v>549.86</v>
      </c>
      <c r="CD6" s="33">
        <f t="shared" si="9"/>
        <v>570.85</v>
      </c>
      <c r="CE6" s="33">
        <f t="shared" si="9"/>
        <v>391.9</v>
      </c>
      <c r="CF6" s="33">
        <f t="shared" si="9"/>
        <v>242.92</v>
      </c>
      <c r="CG6" s="33">
        <f t="shared" si="9"/>
        <v>253.84</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3">
        <f>IF(DH7="",NA(),DH7)</f>
        <v>6.71</v>
      </c>
      <c r="DI6" s="33">
        <f t="shared" ref="DI6:DQ6" si="12">IF(DI7="",NA(),DI7)</f>
        <v>8.48</v>
      </c>
      <c r="DJ6" s="33">
        <f t="shared" si="12"/>
        <v>10.25</v>
      </c>
      <c r="DK6" s="33">
        <f t="shared" si="12"/>
        <v>12.23</v>
      </c>
      <c r="DL6" s="33">
        <f t="shared" si="12"/>
        <v>14.62</v>
      </c>
      <c r="DM6" s="33">
        <f t="shared" si="12"/>
        <v>6.72</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102059</v>
      </c>
      <c r="D7" s="35">
        <v>46</v>
      </c>
      <c r="E7" s="35">
        <v>18</v>
      </c>
      <c r="F7" s="35">
        <v>0</v>
      </c>
      <c r="G7" s="35">
        <v>0</v>
      </c>
      <c r="H7" s="35" t="s">
        <v>96</v>
      </c>
      <c r="I7" s="35" t="s">
        <v>97</v>
      </c>
      <c r="J7" s="35" t="s">
        <v>98</v>
      </c>
      <c r="K7" s="35" t="s">
        <v>99</v>
      </c>
      <c r="L7" s="35" t="s">
        <v>100</v>
      </c>
      <c r="M7" s="36" t="s">
        <v>101</v>
      </c>
      <c r="N7" s="36">
        <v>74.37</v>
      </c>
      <c r="O7" s="36">
        <v>0.54</v>
      </c>
      <c r="P7" s="36">
        <v>100</v>
      </c>
      <c r="Q7" s="36">
        <v>2182</v>
      </c>
      <c r="R7" s="36">
        <v>222130</v>
      </c>
      <c r="S7" s="36">
        <v>175.54</v>
      </c>
      <c r="T7" s="36">
        <v>1265.4100000000001</v>
      </c>
      <c r="U7" s="36">
        <v>1204</v>
      </c>
      <c r="V7" s="36">
        <v>5.46</v>
      </c>
      <c r="W7" s="36">
        <v>220.51</v>
      </c>
      <c r="X7" s="36">
        <v>145.85</v>
      </c>
      <c r="Y7" s="36">
        <v>217.87</v>
      </c>
      <c r="Z7" s="36">
        <v>132.08000000000001</v>
      </c>
      <c r="AA7" s="36">
        <v>114.88</v>
      </c>
      <c r="AB7" s="36">
        <v>132.88999999999999</v>
      </c>
      <c r="AC7" s="36">
        <v>94.37</v>
      </c>
      <c r="AD7" s="36">
        <v>101.13</v>
      </c>
      <c r="AE7" s="36">
        <v>97.09</v>
      </c>
      <c r="AF7" s="36">
        <v>89.7</v>
      </c>
      <c r="AG7" s="36">
        <v>90.66</v>
      </c>
      <c r="AH7" s="36">
        <v>85.19</v>
      </c>
      <c r="AI7" s="36">
        <v>0</v>
      </c>
      <c r="AJ7" s="36">
        <v>0</v>
      </c>
      <c r="AK7" s="36">
        <v>0</v>
      </c>
      <c r="AL7" s="36">
        <v>0</v>
      </c>
      <c r="AM7" s="36">
        <v>0</v>
      </c>
      <c r="AN7" s="36">
        <v>123.55</v>
      </c>
      <c r="AO7" s="36">
        <v>121.33</v>
      </c>
      <c r="AP7" s="36">
        <v>42.06</v>
      </c>
      <c r="AQ7" s="36">
        <v>76.069999999999993</v>
      </c>
      <c r="AR7" s="36">
        <v>91.1</v>
      </c>
      <c r="AS7" s="36">
        <v>161.25</v>
      </c>
      <c r="AT7" s="36">
        <v>971.92</v>
      </c>
      <c r="AU7" s="36">
        <v>1826.07</v>
      </c>
      <c r="AV7" s="36">
        <v>1853.78</v>
      </c>
      <c r="AW7" s="36">
        <v>1768.96</v>
      </c>
      <c r="AX7" s="36">
        <v>812.78</v>
      </c>
      <c r="AY7" s="36">
        <v>318.07</v>
      </c>
      <c r="AZ7" s="36">
        <v>378.53</v>
      </c>
      <c r="BA7" s="36">
        <v>701.64</v>
      </c>
      <c r="BB7" s="36">
        <v>377.59</v>
      </c>
      <c r="BC7" s="36">
        <v>247.48</v>
      </c>
      <c r="BD7" s="36">
        <v>170.25</v>
      </c>
      <c r="BE7" s="36">
        <v>1726.65</v>
      </c>
      <c r="BF7" s="36">
        <v>1944.95</v>
      </c>
      <c r="BG7" s="36">
        <v>1614.18</v>
      </c>
      <c r="BH7" s="36">
        <v>1608.41</v>
      </c>
      <c r="BI7" s="36">
        <v>0</v>
      </c>
      <c r="BJ7" s="36">
        <v>442.18</v>
      </c>
      <c r="BK7" s="36">
        <v>421.01</v>
      </c>
      <c r="BL7" s="36">
        <v>430.64</v>
      </c>
      <c r="BM7" s="36">
        <v>446.63</v>
      </c>
      <c r="BN7" s="36">
        <v>416.91</v>
      </c>
      <c r="BO7" s="36">
        <v>375.36</v>
      </c>
      <c r="BP7" s="36">
        <v>17.920000000000002</v>
      </c>
      <c r="BQ7" s="36">
        <v>17.170000000000002</v>
      </c>
      <c r="BR7" s="36">
        <v>18.37</v>
      </c>
      <c r="BS7" s="36">
        <v>17.690000000000001</v>
      </c>
      <c r="BT7" s="36">
        <v>25.77</v>
      </c>
      <c r="BU7" s="36">
        <v>61.59</v>
      </c>
      <c r="BV7" s="36">
        <v>58.98</v>
      </c>
      <c r="BW7" s="36">
        <v>58.78</v>
      </c>
      <c r="BX7" s="36">
        <v>58.53</v>
      </c>
      <c r="BY7" s="36">
        <v>57.93</v>
      </c>
      <c r="BZ7" s="36">
        <v>60.44</v>
      </c>
      <c r="CA7" s="36">
        <v>563.71</v>
      </c>
      <c r="CB7" s="36">
        <v>588.05999999999995</v>
      </c>
      <c r="CC7" s="36">
        <v>549.86</v>
      </c>
      <c r="CD7" s="36">
        <v>570.85</v>
      </c>
      <c r="CE7" s="36">
        <v>391.9</v>
      </c>
      <c r="CF7" s="36">
        <v>242.92</v>
      </c>
      <c r="CG7" s="36">
        <v>253.84</v>
      </c>
      <c r="CH7" s="36">
        <v>257.02999999999997</v>
      </c>
      <c r="CI7" s="36">
        <v>266.57</v>
      </c>
      <c r="CJ7" s="36">
        <v>276.93</v>
      </c>
      <c r="CK7" s="36">
        <v>267.61</v>
      </c>
      <c r="CL7" s="36" t="s">
        <v>101</v>
      </c>
      <c r="CM7" s="36" t="s">
        <v>101</v>
      </c>
      <c r="CN7" s="36" t="s">
        <v>101</v>
      </c>
      <c r="CO7" s="36" t="s">
        <v>101</v>
      </c>
      <c r="CP7" s="36" t="s">
        <v>101</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v>6.71</v>
      </c>
      <c r="DI7" s="36">
        <v>8.48</v>
      </c>
      <c r="DJ7" s="36">
        <v>10.25</v>
      </c>
      <c r="DK7" s="36">
        <v>12.23</v>
      </c>
      <c r="DL7" s="36">
        <v>14.62</v>
      </c>
      <c r="DM7" s="36">
        <v>6.72</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2016-02-25T02:53:02Z</cp:lastPrinted>
  <dcterms:created xsi:type="dcterms:W3CDTF">2016-02-03T07:50:13Z</dcterms:created>
  <dcterms:modified xsi:type="dcterms:W3CDTF">2016-02-25T02:53:04Z</dcterms:modified>
  <cp:category/>
</cp:coreProperties>
</file>