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7(H26調査)\18-経営比較分析表の分析等について\04.総務省あて回答\17 ○下仁田町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<sst xmlns="http://schemas.openxmlformats.org/spreadsheetml/2006/main" count="218" uniqueCount="108">
  <si>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</si>
  <si>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</si>
  <si>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</si>
  <si>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</si>
  <si>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</si>
  <si>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</si>
  <si>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</si>
  <si>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</si>
  <si>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</si>
  <si>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</si>
  <si>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</si>
  <si>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</si>
  <si>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</si>
  <si>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</si>
  <si>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</si>
  <si>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</si>
  <si>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</si>
  <si>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</si>
  <si>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</si>
  <si>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</si>
  <si>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</si>
  <si>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</si>
  <si>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</si>
  <si>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</si>
  <si>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</si>
  <si>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</si>
  <si>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</si>
  <si>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</si>
  <si>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</si>
  <si>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</si>
  <si>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</si>
  <si>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</si>
  <si>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</si>
  <si>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</si>
  <si>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</si>
  <si>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</si>
  <si>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</si>
  <si>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</si>
  <si>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</si>
  <si>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</si>
  <si>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</si>
  <si>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</si>
  <si>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</si>
  <si>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</si>
  <si>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</si>
  <si>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</si>
  <si>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</si>
  <si>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</si>
  <si>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</si>
  <si>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</si>
  <si>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</si>
  <si>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</si>
  <si>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</si>
  <si>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</si>
  <si>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</si>
  <si>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</si>
  <si>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</si>
  <si>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</si>
  <si>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</si>
  <si>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</si>
  <si>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</si>
  <si>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</si>
  <si>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</si>
  <si>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</si>
  <si>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</si>
  <si>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</si>
  <si>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</si>
  <si>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</si>
  <si>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</si>
  <si>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</si>
  <si>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</si>
  <si>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</si>
  <si>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</si>
  <si>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</si>
  <si>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</si>
  <si>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</si>
  <si>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</si>
  <si>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</si>
  <si>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</si>
  <si>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</si>
  <si>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</si>
  <si>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</si>
  <si>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</si>
  <si>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</si>
  <si>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</si>
  <si>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</si>
  <si>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</si>
  <si>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</si>
  <si>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</si>
  <si>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</si>
  <si>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</si>
  <si>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</si>
  <si>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</si>
  <si>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下仁田町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</si>
  <si>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</si>
  <si>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</si>
  <si>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</si>
  <si>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</si>
  <si>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</si>
  <si>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</si>
  <si>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</si>
  <si>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</si>
  <si>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</si>
  <si>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</si>
  <si>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</si>
  <si>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(1)
①有形固定資産減価償却率：該当なし
②管路経年化率：該当なし
③管路更新率：H26は類似団体平均値を上回っているが、数値が0の年度もある。
(2)
これまで管路の更新は年度によりばらつきがあったが、上水道に統合した今後は継続的かつ計画的な布設替が必要となる。</t>
    <rPh sb="5" eb="7">
      <t>ユウケイ</t>
    </rPh>
    <rPh sb="7" eb="9">
      <t>コテイ</t>
    </rPh>
    <rPh sb="9" eb="11">
      <t>シサン</t>
    </rPh>
    <rPh sb="11" eb="13">
      <t>ゲンカ</t>
    </rPh>
    <rPh sb="13" eb="15">
      <t>ショウキャク</t>
    </rPh>
    <rPh sb="15" eb="16">
      <t>リツ</t>
    </rPh>
    <rPh sb="17" eb="19">
      <t>ガイトウ</t>
    </rPh>
    <rPh sb="23" eb="25">
      <t>カンロ</t>
    </rPh>
    <rPh sb="25" eb="28">
      <t>ケイネンカ</t>
    </rPh>
    <rPh sb="28" eb="29">
      <t>リツ</t>
    </rPh>
    <rPh sb="30" eb="32">
      <t>ガイトウ</t>
    </rPh>
    <rPh sb="36" eb="38">
      <t>カンロ</t>
    </rPh>
    <rPh sb="38" eb="40">
      <t>コウシン</t>
    </rPh>
    <rPh sb="40" eb="41">
      <t>リツ</t>
    </rPh>
    <rPh sb="46" eb="48">
      <t>ルイジ</t>
    </rPh>
    <rPh sb="48" eb="50">
      <t>ダンタイ</t>
    </rPh>
    <rPh sb="50" eb="53">
      <t>ヘイキンチ</t>
    </rPh>
    <rPh sb="54" eb="56">
      <t>ウワマワ</t>
    </rPh>
    <rPh sb="62" eb="64">
      <t>スウチ</t>
    </rPh>
    <rPh sb="67" eb="68">
      <t>ネン</t>
    </rPh>
    <rPh sb="68" eb="69">
      <t>ド</t>
    </rPh>
    <rPh sb="82" eb="84">
      <t>カンロ</t>
    </rPh>
    <rPh sb="85" eb="87">
      <t>コウシン</t>
    </rPh>
    <rPh sb="88" eb="90">
      <t>ネンド</t>
    </rPh>
    <rPh sb="103" eb="106">
      <t>ジョウスイドウ</t>
    </rPh>
    <rPh sb="107" eb="109">
      <t>トウゴウ</t>
    </rPh>
    <rPh sb="111" eb="113">
      <t>コンゴ</t>
    </rPh>
    <rPh sb="114" eb="117">
      <t>ケイゾクテキ</t>
    </rPh>
    <rPh sb="119" eb="122">
      <t>ケイカクテキ</t>
    </rPh>
    <rPh sb="123" eb="125">
      <t>フセツ</t>
    </rPh>
    <rPh sb="125" eb="126">
      <t>ガ</t>
    </rPh>
    <rPh sb="127" eb="129">
      <t>ヒツヨウ</t>
    </rPh>
    <phoneticPr fontId="4"/>
  </si>
  <si>
    <t>平成27年4月1日に上水道に統合したため、今後はそちらに統一化される。H26までの経営は良好に感じられるが、統合に伴い組合営の小水道も一部統合したため、H27以降の数値の分析が重要となってくる。</t>
    <rPh sb="0" eb="2">
      <t>ヘイセイ</t>
    </rPh>
    <rPh sb="4" eb="5">
      <t>ネン</t>
    </rPh>
    <rPh sb="6" eb="7">
      <t>ガツ</t>
    </rPh>
    <rPh sb="8" eb="9">
      <t>ニチ</t>
    </rPh>
    <rPh sb="10" eb="13">
      <t>ジョウスイドウ</t>
    </rPh>
    <rPh sb="14" eb="16">
      <t>トウゴウ</t>
    </rPh>
    <rPh sb="21" eb="23">
      <t>コンゴ</t>
    </rPh>
    <rPh sb="28" eb="31">
      <t>トウイツカ</t>
    </rPh>
    <rPh sb="41" eb="43">
      <t>ケイエイ</t>
    </rPh>
    <rPh sb="44" eb="46">
      <t>リョウコウ</t>
    </rPh>
    <rPh sb="47" eb="48">
      <t>カン</t>
    </rPh>
    <rPh sb="54" eb="56">
      <t>トウゴウ</t>
    </rPh>
    <rPh sb="57" eb="58">
      <t>トモナ</t>
    </rPh>
    <rPh sb="59" eb="61">
      <t>クミアイ</t>
    </rPh>
    <rPh sb="61" eb="62">
      <t>エイ</t>
    </rPh>
    <rPh sb="63" eb="64">
      <t>ショウ</t>
    </rPh>
    <rPh sb="64" eb="66">
      <t>スイドウ</t>
    </rPh>
    <rPh sb="67" eb="69">
      <t>イチブ</t>
    </rPh>
    <rPh sb="69" eb="71">
      <t>トウゴウ</t>
    </rPh>
    <rPh sb="79" eb="81">
      <t>イコウ</t>
    </rPh>
    <rPh sb="82" eb="84">
      <t>スウチ</t>
    </rPh>
    <rPh sb="85" eb="87">
      <t>ブンセキ</t>
    </rPh>
    <rPh sb="88" eb="90">
      <t>ジュウヨウ</t>
    </rPh>
    <phoneticPr fontId="4"/>
  </si>
  <si>
    <t>(1)
①収益的収支比率：常に類似団体平均値を上回っているが、H23以降は赤字が続いている。
②累積欠損金比率:該当なし
③流動比率：該当なし
④企業債残高対給水収益比率：常に類似団体平均値を大幅に下回っているが、徐々に上昇している。
⑤料金回収率：年度ごとに変動しているが、常に類似団体平均値を上回っている。
⑥給水原価：H25以外は徐々に増加しているが、類似団体平均値を下回っている。
⑦施設利用率：徐々に下降しているが、類似団体平均値とほぼ同じ数値である。
⑧有収率：類似団体平均値を上回ったまま、ほぼ横ばいである。
(2)
①単年度収支はH23以降は赤字であるが、④⑤⑥を見ると全国と比較しても経営は良好に感じられる。また、⑦が下降していることは、人口減少や高齢化を考慮するとやむを得ない。ただし、⑧については施設によっては推定値の部分もあり、管の老朽化が進んでいることは間違いないため、今後の数値に注意が必要である。
なお、平成27年4月1日に上水道に統合した。</t>
    <rPh sb="10" eb="12">
      <t>ヒリツ</t>
    </rPh>
    <rPh sb="13" eb="14">
      <t>ツネ</t>
    </rPh>
    <rPh sb="15" eb="17">
      <t>ルイジ</t>
    </rPh>
    <rPh sb="17" eb="19">
      <t>ダンタイ</t>
    </rPh>
    <rPh sb="48" eb="50">
      <t>ルイセキ</t>
    </rPh>
    <rPh sb="50" eb="53">
      <t>ケッソンキン</t>
    </rPh>
    <rPh sb="53" eb="55">
      <t>ヒリツ</t>
    </rPh>
    <rPh sb="56" eb="58">
      <t>ガイトウ</t>
    </rPh>
    <rPh sb="62" eb="64">
      <t>リュウドウ</t>
    </rPh>
    <rPh sb="64" eb="66">
      <t>ヒリツ</t>
    </rPh>
    <rPh sb="67" eb="69">
      <t>ガイトウ</t>
    </rPh>
    <rPh sb="73" eb="75">
      <t>キギョウ</t>
    </rPh>
    <rPh sb="75" eb="76">
      <t>サイ</t>
    </rPh>
    <rPh sb="76" eb="78">
      <t>ザンダカ</t>
    </rPh>
    <rPh sb="78" eb="79">
      <t>タイ</t>
    </rPh>
    <rPh sb="79" eb="81">
      <t>キュウスイ</t>
    </rPh>
    <rPh sb="81" eb="83">
      <t>シュウエキ</t>
    </rPh>
    <rPh sb="83" eb="85">
      <t>ヒリツ</t>
    </rPh>
    <rPh sb="86" eb="87">
      <t>ツネ</t>
    </rPh>
    <rPh sb="88" eb="90">
      <t>ルイジ</t>
    </rPh>
    <rPh sb="90" eb="92">
      <t>ダンタイ</t>
    </rPh>
    <rPh sb="92" eb="95">
      <t>ヘイキンチ</t>
    </rPh>
    <rPh sb="96" eb="98">
      <t>オオハバ</t>
    </rPh>
    <rPh sb="99" eb="101">
      <t>シタマワ</t>
    </rPh>
    <rPh sb="107" eb="109">
      <t>ジョジョ</t>
    </rPh>
    <rPh sb="110" eb="112">
      <t>ジョウショウ</t>
    </rPh>
    <rPh sb="119" eb="121">
      <t>リョウキン</t>
    </rPh>
    <rPh sb="121" eb="123">
      <t>カイシュウ</t>
    </rPh>
    <rPh sb="123" eb="124">
      <t>リツ</t>
    </rPh>
    <rPh sb="125" eb="127">
      <t>ネンド</t>
    </rPh>
    <rPh sb="130" eb="132">
      <t>ヘンドウ</t>
    </rPh>
    <rPh sb="138" eb="139">
      <t>ツネ</t>
    </rPh>
    <rPh sb="140" eb="142">
      <t>ルイジ</t>
    </rPh>
    <rPh sb="142" eb="144">
      <t>ダンタイ</t>
    </rPh>
    <rPh sb="144" eb="147">
      <t>ヘイキンチ</t>
    </rPh>
    <rPh sb="148" eb="150">
      <t>ウワマワ</t>
    </rPh>
    <rPh sb="157" eb="159">
      <t>キュウスイ</t>
    </rPh>
    <rPh sb="159" eb="161">
      <t>ゲンカ</t>
    </rPh>
    <rPh sb="165" eb="167">
      <t>イガイ</t>
    </rPh>
    <rPh sb="168" eb="170">
      <t>ジョジョ</t>
    </rPh>
    <rPh sb="171" eb="173">
      <t>ゾウカ</t>
    </rPh>
    <rPh sb="179" eb="181">
      <t>ルイジ</t>
    </rPh>
    <rPh sb="181" eb="183">
      <t>ダンタイ</t>
    </rPh>
    <rPh sb="183" eb="186">
      <t>ヘイキンチ</t>
    </rPh>
    <rPh sb="187" eb="189">
      <t>シタマワ</t>
    </rPh>
    <rPh sb="196" eb="198">
      <t>シセツ</t>
    </rPh>
    <rPh sb="198" eb="201">
      <t>リヨウリツ</t>
    </rPh>
    <rPh sb="202" eb="204">
      <t>ジョジョ</t>
    </rPh>
    <rPh sb="205" eb="207">
      <t>カコウ</t>
    </rPh>
    <rPh sb="213" eb="215">
      <t>ルイジ</t>
    </rPh>
    <rPh sb="215" eb="217">
      <t>ダンタイ</t>
    </rPh>
    <rPh sb="217" eb="220">
      <t>ヘイキンチ</t>
    </rPh>
    <rPh sb="223" eb="224">
      <t>オナ</t>
    </rPh>
    <rPh sb="225" eb="227">
      <t>スウチ</t>
    </rPh>
    <rPh sb="233" eb="235">
      <t>ユウシュウ</t>
    </rPh>
    <rPh sb="235" eb="236">
      <t>リツ</t>
    </rPh>
    <rPh sb="237" eb="239">
      <t>ルイジ</t>
    </rPh>
    <rPh sb="239" eb="241">
      <t>ダンタイ</t>
    </rPh>
    <rPh sb="267" eb="270">
      <t>タンネンド</t>
    </rPh>
    <rPh sb="270" eb="272">
      <t>シュウシ</t>
    </rPh>
    <rPh sb="276" eb="278">
      <t>イコウ</t>
    </rPh>
    <rPh sb="279" eb="281">
      <t>アカジ</t>
    </rPh>
    <rPh sb="290" eb="291">
      <t>ミ</t>
    </rPh>
    <rPh sb="293" eb="295">
      <t>ゼンコク</t>
    </rPh>
    <rPh sb="296" eb="298">
      <t>ヒカク</t>
    </rPh>
    <rPh sb="301" eb="303">
      <t>ケイエイ</t>
    </rPh>
    <rPh sb="304" eb="306">
      <t>リョウコウ</t>
    </rPh>
    <rPh sb="307" eb="308">
      <t>カン</t>
    </rPh>
    <rPh sb="318" eb="320">
      <t>カコウ</t>
    </rPh>
    <rPh sb="328" eb="330">
      <t>ジンコウ</t>
    </rPh>
    <rPh sb="330" eb="332">
      <t>ゲンショウ</t>
    </rPh>
    <rPh sb="333" eb="336">
      <t>コウレイカ</t>
    </rPh>
    <rPh sb="337" eb="339">
      <t>コウリョ</t>
    </rPh>
    <rPh sb="345" eb="346">
      <t>エ</t>
    </rPh>
    <rPh sb="359" eb="361">
      <t>シセツ</t>
    </rPh>
    <rPh sb="366" eb="369">
      <t>スイテイチ</t>
    </rPh>
    <rPh sb="370" eb="372">
      <t>ブブン</t>
    </rPh>
    <rPh sb="376" eb="377">
      <t>カン</t>
    </rPh>
    <rPh sb="378" eb="381">
      <t>ロウキュウカ</t>
    </rPh>
    <rPh sb="382" eb="383">
      <t>スス</t>
    </rPh>
    <rPh sb="390" eb="392">
      <t>マチガ</t>
    </rPh>
    <rPh sb="398" eb="400">
      <t>コンゴ</t>
    </rPh>
    <rPh sb="401" eb="403">
      <t>スウチ</t>
    </rPh>
    <rPh sb="404" eb="406">
      <t>チュウイ</t>
    </rPh>
    <rPh sb="407" eb="409">
      <t>ヒツヨウ</t>
    </rPh>
    <rPh sb="417" eb="419">
      <t>ヘイセイ</t>
    </rPh>
    <rPh sb="421" eb="422">
      <t>ネン</t>
    </rPh>
    <rPh sb="423" eb="424">
      <t>ガツ</t>
    </rPh>
    <rPh sb="425" eb="426">
      <t>ニチ</t>
    </rPh>
    <rPh sb="427" eb="430">
      <t>ジョウスイドウ</t>
    </rPh>
    <rPh sb="431" eb="433">
      <t>トウゴウ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</si>
</sst>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49" fontId="5" fillId="0" borderId="9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49" fontId="5" fillId="0" borderId="1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2" xfId="0" applyNumberFormat="1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0.13</c:v>
                </c:pt>
                <c:pt idx="3">
                  <c:v>0</c:v>
                </c:pt>
                <c:pt idx="4" formatCode="#,##0.00;&quot;△&quot;#,##0.00;&quot;-&quot;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21640"/>
        <c:axId val="15192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1640"/>
        <c:axId val="151922032"/>
      </c:lineChart>
      <c:dateAx>
        <c:axId val="15192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922032"/>
        <c:crosses val="autoZero"/>
        <c:auto val="1"/>
        <c:lblOffset val="100"/>
        <c:baseTimeUnit val="years"/>
      </c:dateAx>
      <c:valAx>
        <c:axId val="15192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92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64.349999999999994</c:v>
                </c:pt>
                <c:pt idx="1">
                  <c:v>59.97</c:v>
                </c:pt>
                <c:pt idx="2">
                  <c:v>58.77</c:v>
                </c:pt>
                <c:pt idx="3">
                  <c:v>57.54</c:v>
                </c:pt>
                <c:pt idx="4">
                  <c:v>57.54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7616"/>
        <c:axId val="152988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7616"/>
        <c:axId val="152988008"/>
      </c:lineChart>
      <c:dateAx>
        <c:axId val="1529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88008"/>
        <c:crosses val="autoZero"/>
        <c:auto val="1"/>
        <c:lblOffset val="100"/>
        <c:baseTimeUnit val="years"/>
      </c:dateAx>
      <c:valAx>
        <c:axId val="152988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8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85.04</c:v>
                </c:pt>
                <c:pt idx="3">
                  <c:v>84.99</c:v>
                </c:pt>
                <c:pt idx="4">
                  <c:v>84.99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9184"/>
        <c:axId val="152989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9184"/>
        <c:axId val="152989576"/>
      </c:lineChart>
      <c:dateAx>
        <c:axId val="1529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89576"/>
        <c:crosses val="autoZero"/>
        <c:auto val="1"/>
        <c:lblOffset val="100"/>
        <c:baseTimeUnit val="years"/>
      </c:dateAx>
      <c:valAx>
        <c:axId val="152989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101.03</c:v>
                </c:pt>
                <c:pt idx="1">
                  <c:v>97.72</c:v>
                </c:pt>
                <c:pt idx="2">
                  <c:v>87.94</c:v>
                </c:pt>
                <c:pt idx="3">
                  <c:v>96.79</c:v>
                </c:pt>
                <c:pt idx="4">
                  <c:v>85.57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23208"/>
        <c:axId val="1531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3208"/>
        <c:axId val="153157120"/>
      </c:lineChart>
      <c:dateAx>
        <c:axId val="15192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57120"/>
        <c:crosses val="autoZero"/>
        <c:auto val="1"/>
        <c:lblOffset val="100"/>
        <c:baseTimeUnit val="years"/>
      </c:dateAx>
      <c:valAx>
        <c:axId val="1531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92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58296"/>
        <c:axId val="1531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8296"/>
        <c:axId val="153158688"/>
      </c:lineChart>
      <c:dateAx>
        <c:axId val="15315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58688"/>
        <c:crosses val="autoZero"/>
        <c:auto val="1"/>
        <c:lblOffset val="100"/>
        <c:baseTimeUnit val="years"/>
      </c:dateAx>
      <c:valAx>
        <c:axId val="1531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58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59864"/>
        <c:axId val="1531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9864"/>
        <c:axId val="153160256"/>
      </c:lineChart>
      <c:dateAx>
        <c:axId val="15315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60256"/>
        <c:crosses val="autoZero"/>
        <c:auto val="1"/>
        <c:lblOffset val="100"/>
        <c:baseTimeUnit val="years"/>
      </c:dateAx>
      <c:valAx>
        <c:axId val="1531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5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06208"/>
        <c:axId val="15330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6208"/>
        <c:axId val="153306600"/>
      </c:lineChart>
      <c:dateAx>
        <c:axId val="15330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06600"/>
        <c:crosses val="autoZero"/>
        <c:auto val="1"/>
        <c:lblOffset val="100"/>
        <c:baseTimeUnit val="years"/>
      </c:dateAx>
      <c:valAx>
        <c:axId val="15330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0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08168"/>
        <c:axId val="15330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8168"/>
        <c:axId val="153308560"/>
      </c:lineChart>
      <c:dateAx>
        <c:axId val="15330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08560"/>
        <c:crosses val="autoZero"/>
        <c:auto val="1"/>
        <c:lblOffset val="100"/>
        <c:baseTimeUnit val="years"/>
      </c:dateAx>
      <c:valAx>
        <c:axId val="15330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0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258.32</c:v>
                </c:pt>
                <c:pt idx="1">
                  <c:v>285.95</c:v>
                </c:pt>
                <c:pt idx="2">
                  <c:v>289.02999999999997</c:v>
                </c:pt>
                <c:pt idx="3">
                  <c:v>376.36</c:v>
                </c:pt>
                <c:pt idx="4">
                  <c:v>489.7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29856"/>
        <c:axId val="15293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29856"/>
        <c:axId val="152930248"/>
      </c:lineChart>
      <c:dateAx>
        <c:axId val="1529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30248"/>
        <c:crosses val="autoZero"/>
        <c:auto val="1"/>
        <c:lblOffset val="100"/>
        <c:baseTimeUnit val="years"/>
      </c:dateAx>
      <c:valAx>
        <c:axId val="15293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95.23</c:v>
                </c:pt>
                <c:pt idx="2">
                  <c:v>73.92</c:v>
                </c:pt>
                <c:pt idx="3">
                  <c:v>77.89</c:v>
                </c:pt>
                <c:pt idx="4">
                  <c:v>55.66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31424"/>
        <c:axId val="15293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1424"/>
        <c:axId val="152931816"/>
      </c:lineChart>
      <c:dateAx>
        <c:axId val="15293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31816"/>
        <c:crosses val="autoZero"/>
        <c:auto val="1"/>
        <c:lblOffset val="100"/>
        <c:baseTimeUnit val="years"/>
      </c:dateAx>
      <c:valAx>
        <c:axId val="15293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3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186.42</c:v>
                </c:pt>
                <c:pt idx="1">
                  <c:v>197.77</c:v>
                </c:pt>
                <c:pt idx="2">
                  <c:v>257.51</c:v>
                </c:pt>
                <c:pt idx="3">
                  <c:v>246.51</c:v>
                </c:pt>
                <c:pt idx="4">
                  <c:v>290.67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07776"/>
        <c:axId val="15293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7776"/>
        <c:axId val="152932992"/>
      </c:lineChart>
      <c:dateAx>
        <c:axId val="1533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32992"/>
        <c:crosses val="autoZero"/>
        <c:auto val="1"/>
        <c:lblOffset val="100"/>
        <c:baseTimeUnit val="years"/>
      </c:dateAx>
      <c:valAx>
        <c:axId val="15293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K1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下仁田町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8405</v>
      </c>
      <c r="AJ8" s="55"/>
      <c r="AK8" s="55"/>
      <c r="AL8" s="55"/>
      <c r="AM8" s="55"/>
      <c r="AN8" s="55"/>
      <c r="AO8" s="55"/>
      <c r="AP8" s="56"/>
      <c r="AQ8" s="46">
        <f>データ!R6</f>
        <v>188.38</v>
      </c>
      <c r="AR8" s="46"/>
      <c r="AS8" s="46"/>
      <c r="AT8" s="46"/>
      <c r="AU8" s="46"/>
      <c r="AV8" s="46"/>
      <c r="AW8" s="46"/>
      <c r="AX8" s="46"/>
      <c r="AY8" s="46">
        <f>データ!S6</f>
        <v>44.62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42.65</v>
      </c>
      <c r="S10" s="46"/>
      <c r="T10" s="46"/>
      <c r="U10" s="46"/>
      <c r="V10" s="46"/>
      <c r="W10" s="46"/>
      <c r="X10" s="46"/>
      <c r="Y10" s="46"/>
      <c r="Z10" s="77">
        <f>データ!P6</f>
        <v>3349</v>
      </c>
      <c r="AA10" s="77"/>
      <c r="AB10" s="77"/>
      <c r="AC10" s="77"/>
      <c r="AD10" s="77"/>
      <c r="AE10" s="77"/>
      <c r="AF10" s="77"/>
      <c r="AG10" s="77"/>
      <c r="AH10" s="2"/>
      <c r="AI10" s="77">
        <f>データ!T6</f>
        <v>3550</v>
      </c>
      <c r="AJ10" s="77"/>
      <c r="AK10" s="77"/>
      <c r="AL10" s="77"/>
      <c r="AM10" s="77"/>
      <c r="AN10" s="77"/>
      <c r="AO10" s="77"/>
      <c r="AP10" s="77"/>
      <c r="AQ10" s="46">
        <f>データ!U6</f>
        <v>157.72999999999999</v>
      </c>
      <c r="AR10" s="46"/>
      <c r="AS10" s="46"/>
      <c r="AT10" s="46"/>
      <c r="AU10" s="46"/>
      <c r="AV10" s="46"/>
      <c r="AW10" s="46"/>
      <c r="AX10" s="46"/>
      <c r="AY10" s="46">
        <f>データ!V6</f>
        <v>22.51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1" t="s">
        <v>20</v>
      </c>
      <c r="BM10" s="62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22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71" t="s">
        <v>24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</row>
    <row r="15" spans="1:78" ht="13.5" customHeight="1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74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0" t="s">
        <v>25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9"/>
      <c r="R34" s="60" t="s">
        <v>26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9"/>
      <c r="AG34" s="60" t="s">
        <v>27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9"/>
      <c r="AV34" s="60" t="s">
        <v>28</v>
      </c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1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9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19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1" t="s">
        <v>29</v>
      </c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4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0" t="s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19"/>
      <c r="R56" s="60" t="s">
        <v>31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9"/>
      <c r="AG56" s="60" t="s">
        <v>32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19"/>
      <c r="AV56" s="60" t="s">
        <v>33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9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19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68" t="s">
        <v>34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1" t="s">
        <v>35</v>
      </c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4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0" t="s">
        <v>36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9"/>
      <c r="V79" s="19"/>
      <c r="W79" s="60" t="s">
        <v>37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19"/>
      <c r="AP79" s="19"/>
      <c r="AQ79" s="60" t="s">
        <v>38</v>
      </c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9"/>
      <c r="V80" s="1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19"/>
      <c r="AP80" s="19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103829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下仁田町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42.65</v>
      </c>
      <c r="P6" s="32">
        <f t="shared" si="3"/>
        <v>3349</v>
      </c>
      <c r="Q6" s="32">
        <f t="shared" si="3"/>
        <v>8405</v>
      </c>
      <c r="R6" s="32">
        <f t="shared" si="3"/>
        <v>188.38</v>
      </c>
      <c r="S6" s="32">
        <f t="shared" si="3"/>
        <v>44.62</v>
      </c>
      <c r="T6" s="32">
        <f t="shared" si="3"/>
        <v>3550</v>
      </c>
      <c r="U6" s="32">
        <f t="shared" si="3"/>
        <v>157.72999999999999</v>
      </c>
      <c r="V6" s="32">
        <f t="shared" si="3"/>
        <v>22.51</v>
      </c>
      <c r="W6" s="33">
        <f>IF(W7="",NA(),W7)</f>
        <v>101.03</v>
      </c>
      <c r="X6" s="33">
        <f t="shared" ref="X6:AF6" si="4">IF(X7="",NA(),X7)</f>
        <v>97.72</v>
      </c>
      <c r="Y6" s="33">
        <f t="shared" si="4"/>
        <v>87.94</v>
      </c>
      <c r="Z6" s="33">
        <f t="shared" si="4"/>
        <v>96.79</v>
      </c>
      <c r="AA6" s="33">
        <f t="shared" si="4"/>
        <v>85.57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258.32</v>
      </c>
      <c r="BE6" s="33">
        <f t="shared" ref="BE6:BM6" si="7">IF(BE7="",NA(),BE7)</f>
        <v>285.95</v>
      </c>
      <c r="BF6" s="33">
        <f t="shared" si="7"/>
        <v>289.02999999999997</v>
      </c>
      <c r="BG6" s="33">
        <f t="shared" si="7"/>
        <v>376.36</v>
      </c>
      <c r="BH6" s="33">
        <f t="shared" si="7"/>
        <v>489.7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99.61</v>
      </c>
      <c r="BP6" s="33">
        <f t="shared" ref="BP6:BX6" si="8">IF(BP7="",NA(),BP7)</f>
        <v>95.23</v>
      </c>
      <c r="BQ6" s="33">
        <f t="shared" si="8"/>
        <v>73.92</v>
      </c>
      <c r="BR6" s="33">
        <f t="shared" si="8"/>
        <v>77.89</v>
      </c>
      <c r="BS6" s="33">
        <f t="shared" si="8"/>
        <v>55.66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186.42</v>
      </c>
      <c r="CA6" s="33">
        <f t="shared" ref="CA6:CI6" si="9">IF(CA7="",NA(),CA7)</f>
        <v>197.77</v>
      </c>
      <c r="CB6" s="33">
        <f t="shared" si="9"/>
        <v>257.51</v>
      </c>
      <c r="CC6" s="33">
        <f t="shared" si="9"/>
        <v>246.51</v>
      </c>
      <c r="CD6" s="33">
        <f t="shared" si="9"/>
        <v>290.67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64.349999999999994</v>
      </c>
      <c r="CL6" s="33">
        <f t="shared" ref="CL6:CT6" si="10">IF(CL7="",NA(),CL7)</f>
        <v>59.97</v>
      </c>
      <c r="CM6" s="33">
        <f t="shared" si="10"/>
        <v>58.77</v>
      </c>
      <c r="CN6" s="33">
        <f t="shared" si="10"/>
        <v>57.54</v>
      </c>
      <c r="CO6" s="33">
        <f t="shared" si="10"/>
        <v>57.54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85</v>
      </c>
      <c r="CW6" s="33">
        <f t="shared" ref="CW6:DE6" si="11">IF(CW7="",NA(),CW7)</f>
        <v>85</v>
      </c>
      <c r="CX6" s="33">
        <f t="shared" si="11"/>
        <v>85.04</v>
      </c>
      <c r="CY6" s="33">
        <f t="shared" si="11"/>
        <v>84.99</v>
      </c>
      <c r="CZ6" s="33">
        <f t="shared" si="11"/>
        <v>84.99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0.13</v>
      </c>
      <c r="EF6" s="32">
        <f t="shared" si="14"/>
        <v>0</v>
      </c>
      <c r="EG6" s="33">
        <f t="shared" si="14"/>
        <v>0.95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103829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42.65</v>
      </c>
      <c r="P7" s="36">
        <v>3349</v>
      </c>
      <c r="Q7" s="36">
        <v>8405</v>
      </c>
      <c r="R7" s="36">
        <v>188.38</v>
      </c>
      <c r="S7" s="36">
        <v>44.62</v>
      </c>
      <c r="T7" s="36">
        <v>3550</v>
      </c>
      <c r="U7" s="36">
        <v>157.72999999999999</v>
      </c>
      <c r="V7" s="36">
        <v>22.51</v>
      </c>
      <c r="W7" s="36">
        <v>101.03</v>
      </c>
      <c r="X7" s="36">
        <v>97.72</v>
      </c>
      <c r="Y7" s="36">
        <v>87.94</v>
      </c>
      <c r="Z7" s="36">
        <v>96.79</v>
      </c>
      <c r="AA7" s="36">
        <v>85.57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258.32</v>
      </c>
      <c r="BE7" s="36">
        <v>285.95</v>
      </c>
      <c r="BF7" s="36">
        <v>289.02999999999997</v>
      </c>
      <c r="BG7" s="36">
        <v>376.36</v>
      </c>
      <c r="BH7" s="36">
        <v>489.7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99.61</v>
      </c>
      <c r="BP7" s="36">
        <v>95.23</v>
      </c>
      <c r="BQ7" s="36">
        <v>73.92</v>
      </c>
      <c r="BR7" s="36">
        <v>77.89</v>
      </c>
      <c r="BS7" s="36">
        <v>55.66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186.42</v>
      </c>
      <c r="CA7" s="36">
        <v>197.77</v>
      </c>
      <c r="CB7" s="36">
        <v>257.51</v>
      </c>
      <c r="CC7" s="36">
        <v>246.51</v>
      </c>
      <c r="CD7" s="36">
        <v>290.67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64.349999999999994</v>
      </c>
      <c r="CL7" s="36">
        <v>59.97</v>
      </c>
      <c r="CM7" s="36">
        <v>58.77</v>
      </c>
      <c r="CN7" s="36">
        <v>57.54</v>
      </c>
      <c r="CO7" s="36">
        <v>57.54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85</v>
      </c>
      <c r="CW7" s="36">
        <v>85</v>
      </c>
      <c r="CX7" s="36">
        <v>85.04</v>
      </c>
      <c r="CY7" s="36">
        <v>84.99</v>
      </c>
      <c r="CZ7" s="36">
        <v>84.99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0.13</v>
      </c>
      <c r="EF7" s="36">
        <v>0</v>
      </c>
      <c r="EG7" s="36">
        <v>0.95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荒木 俊宏２６</cp:lastModifiedBy>
  <cp:lastPrinted>2016-02-24T00:02:43Z</cp:lastPrinted>
  <dcterms:created xsi:type="dcterms:W3CDTF">2016-01-18T05:01:03Z</dcterms:created>
  <dcterms:modified xsi:type="dcterms:W3CDTF">2016-02-24T00:02:48Z</dcterms:modified>
  <cp:category/>
</cp:coreProperties>
</file>