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0 中之条町\"/>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c r="R6" i="5"/>
  <c r="Q6" i="5"/>
  <c r="P6" i="5"/>
  <c r="O6" i="5"/>
  <c r="R10" i="4" s="1"/>
  <c r="N6" i="5"/>
  <c r="M6" i="5"/>
  <c r="L6" i="5"/>
  <c r="K6" i="5"/>
  <c r="R8" i="4" s="1"/>
  <c r="J6" i="5"/>
  <c r="I6" i="5"/>
  <c r="H6" i="5"/>
  <c r="B6" i="4" s="1"/>
  <c r="G6" i="5"/>
  <c r="F6" i="5"/>
  <c r="E6" i="5"/>
  <c r="D6" i="5"/>
  <c r="C6" i="5"/>
  <c r="B6" i="5"/>
  <c r="F10"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J10" i="4"/>
  <c r="B10" i="4"/>
  <c r="AQ8" i="4"/>
  <c r="AI8" i="4"/>
  <c r="Z8" i="4"/>
  <c r="J8" i="4"/>
  <c r="B8" i="4"/>
  <c r="C10" i="5"/>
  <c r="D10" i="5"/>
  <c r="E10" i="5"/>
  <c r="B10" i="5"/>
</calcChain>
</file>

<file path=xl/sharedStrings.xml><?xml version="1.0" encoding="utf-8"?>
<sst xmlns="http://schemas.openxmlformats.org/spreadsheetml/2006/main" count="218" uniqueCount="108">
  <si>
    <t>経営比較分析表</t>
    <phoneticPr fontId="2"/>
  </si>
  <si>
    <t>業務名</t>
    <rPh sb="2" eb="3">
      <t>メイ</t>
    </rPh>
    <phoneticPr fontId="2"/>
  </si>
  <si>
    <t>業種名</t>
    <rPh sb="2" eb="3">
      <t>メイ</t>
    </rPh>
    <phoneticPr fontId="2"/>
  </si>
  <si>
    <t>事業名</t>
    <phoneticPr fontId="2"/>
  </si>
  <si>
    <t>類似団体区分</t>
    <rPh sb="4" eb="6">
      <t>クブン</t>
    </rPh>
    <phoneticPr fontId="2"/>
  </si>
  <si>
    <t>人口（人）</t>
    <rPh sb="0" eb="2">
      <t>ジンコウ</t>
    </rPh>
    <rPh sb="3" eb="4">
      <t>ヒト</t>
    </rPh>
    <phoneticPr fontId="2"/>
  </si>
  <si>
    <r>
      <t>面積(km</t>
    </r>
    <r>
      <rPr>
        <b/>
        <vertAlign val="superscript"/>
        <sz val="11"/>
        <color indexed="8"/>
        <rFont val="ＭＳ ゴシック"/>
        <family val="3"/>
        <charset val="128"/>
      </rPr>
      <t>2</t>
    </r>
    <r>
      <rPr>
        <b/>
        <sz val="11"/>
        <color indexed="8"/>
        <rFont val="ＭＳ ゴシック"/>
        <family val="3"/>
        <charset val="128"/>
      </rPr>
      <t>)</t>
    </r>
    <phoneticPr fontId="2"/>
  </si>
  <si>
    <r>
      <t>人口密度(人/km</t>
    </r>
    <r>
      <rPr>
        <b/>
        <vertAlign val="superscript"/>
        <sz val="11"/>
        <color indexed="8"/>
        <rFont val="ＭＳ ゴシック"/>
        <family val="3"/>
        <charset val="128"/>
      </rPr>
      <t>2</t>
    </r>
    <r>
      <rPr>
        <b/>
        <sz val="11"/>
        <color indexed="8"/>
        <rFont val="ＭＳ ゴシック"/>
        <family val="3"/>
        <charset val="128"/>
      </rPr>
      <t>)</t>
    </r>
    <phoneticPr fontId="2"/>
  </si>
  <si>
    <t>グラフ凡例</t>
    <rPh sb="3" eb="5">
      <t>ハンレイ</t>
    </rPh>
    <phoneticPr fontId="2"/>
  </si>
  <si>
    <t>■</t>
    <phoneticPr fontId="2"/>
  </si>
  <si>
    <t>当該団体値（当該値）</t>
    <rPh sb="2" eb="4">
      <t>ダンタイ</t>
    </rPh>
    <phoneticPr fontId="2"/>
  </si>
  <si>
    <t>資金不足比率(％)</t>
    <phoneticPr fontId="2"/>
  </si>
  <si>
    <t>自己資本構成比率(％)</t>
    <phoneticPr fontId="2"/>
  </si>
  <si>
    <t>普及率(％)</t>
    <phoneticPr fontId="2"/>
  </si>
  <si>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2"/>
  </si>
  <si>
    <t>現在給水人口(人)</t>
    <phoneticPr fontId="2"/>
  </si>
  <si>
    <r>
      <t>給水区域面積(km</t>
    </r>
    <r>
      <rPr>
        <b/>
        <vertAlign val="superscript"/>
        <sz val="11"/>
        <color indexed="8"/>
        <rFont val="ＭＳ ゴシック"/>
        <family val="3"/>
        <charset val="128"/>
      </rPr>
      <t>2</t>
    </r>
    <r>
      <rPr>
        <b/>
        <sz val="11"/>
        <color indexed="8"/>
        <rFont val="ＭＳ ゴシック"/>
        <family val="3"/>
        <charset val="128"/>
      </rPr>
      <t>)</t>
    </r>
    <rPh sb="0" eb="2">
      <t>キュウスイ</t>
    </rPh>
    <rPh sb="2" eb="4">
      <t>クイキ</t>
    </rPh>
    <phoneticPr fontId="2"/>
  </si>
  <si>
    <r>
      <t>給水人口密度(人/km</t>
    </r>
    <r>
      <rPr>
        <b/>
        <vertAlign val="superscript"/>
        <sz val="11"/>
        <color indexed="8"/>
        <rFont val="ＭＳ ゴシック"/>
        <family val="3"/>
        <charset val="128"/>
      </rPr>
      <t>2</t>
    </r>
    <r>
      <rPr>
        <b/>
        <sz val="11"/>
        <color indexed="8"/>
        <rFont val="ＭＳ ゴシック"/>
        <family val="3"/>
        <charset val="128"/>
      </rPr>
      <t>)</t>
    </r>
    <rPh sb="0" eb="2">
      <t>キュウスイ</t>
    </rPh>
    <phoneticPr fontId="2"/>
  </si>
  <si>
    <t>－</t>
    <phoneticPr fontId="2"/>
  </si>
  <si>
    <t>類似団体平均値（平均値）</t>
    <phoneticPr fontId="2"/>
  </si>
  <si>
    <t>【】</t>
    <phoneticPr fontId="2"/>
  </si>
  <si>
    <t>平成26年度全国平均</t>
    <phoneticPr fontId="2"/>
  </si>
  <si>
    <t>分析欄</t>
    <rPh sb="0" eb="2">
      <t>ブンセキ</t>
    </rPh>
    <rPh sb="2" eb="3">
      <t>ラン</t>
    </rPh>
    <phoneticPr fontId="2"/>
  </si>
  <si>
    <t>1. 経営の健全性・効率性</t>
    <phoneticPr fontId="2"/>
  </si>
  <si>
    <t>1. 経営の健全性・効率性について</t>
    <phoneticPr fontId="2"/>
  </si>
  <si>
    <t>「単年度の収支」</t>
    <phoneticPr fontId="2"/>
  </si>
  <si>
    <t>「累積欠損」</t>
    <rPh sb="1" eb="3">
      <t>ルイセキ</t>
    </rPh>
    <rPh sb="3" eb="5">
      <t>ケッソン</t>
    </rPh>
    <phoneticPr fontId="2"/>
  </si>
  <si>
    <t>「支払能力」</t>
    <phoneticPr fontId="2"/>
  </si>
  <si>
    <t>「債務残高」</t>
    <rPh sb="1" eb="3">
      <t>サイム</t>
    </rPh>
    <rPh sb="3" eb="5">
      <t>ザンダカ</t>
    </rPh>
    <phoneticPr fontId="2"/>
  </si>
  <si>
    <t>2. 老朽化の状況について</t>
    <phoneticPr fontId="2"/>
  </si>
  <si>
    <t>「料金水準の適切性」</t>
    <rPh sb="1" eb="3">
      <t>リョウキン</t>
    </rPh>
    <rPh sb="3" eb="5">
      <t>スイジュン</t>
    </rPh>
    <rPh sb="6" eb="8">
      <t>テキセツ</t>
    </rPh>
    <rPh sb="8" eb="9">
      <t>セイ</t>
    </rPh>
    <phoneticPr fontId="2"/>
  </si>
  <si>
    <t>「費用の効率性」</t>
    <rPh sb="1" eb="3">
      <t>ヒヨウ</t>
    </rPh>
    <rPh sb="4" eb="6">
      <t>コウリツ</t>
    </rPh>
    <rPh sb="6" eb="7">
      <t>セイ</t>
    </rPh>
    <phoneticPr fontId="2"/>
  </si>
  <si>
    <t>「施設の効率性」</t>
    <rPh sb="1" eb="3">
      <t>シセツ</t>
    </rPh>
    <rPh sb="4" eb="6">
      <t>コウリツ</t>
    </rPh>
    <rPh sb="6" eb="7">
      <t>セイ</t>
    </rPh>
    <phoneticPr fontId="2"/>
  </si>
  <si>
    <t>「供給した配水量の効率性」</t>
    <rPh sb="1" eb="3">
      <t>キョウキュウ</t>
    </rPh>
    <rPh sb="5" eb="7">
      <t>ハイスイ</t>
    </rPh>
    <rPh sb="7" eb="8">
      <t>リョウ</t>
    </rPh>
    <rPh sb="9" eb="11">
      <t>コウリツ</t>
    </rPh>
    <rPh sb="11" eb="12">
      <t>セイ</t>
    </rPh>
    <phoneticPr fontId="2"/>
  </si>
  <si>
    <t>2. 老朽化の状況</t>
    <phoneticPr fontId="2"/>
  </si>
  <si>
    <t>全体総括</t>
    <rPh sb="0" eb="2">
      <t>ゼンタイ</t>
    </rPh>
    <rPh sb="2" eb="4">
      <t>ソウカツ</t>
    </rPh>
    <phoneticPr fontId="2"/>
  </si>
  <si>
    <t>「施設全体の減価償却の状況」</t>
    <rPh sb="1" eb="3">
      <t>シセツ</t>
    </rPh>
    <rPh sb="3" eb="5">
      <t>ゼンタイ</t>
    </rPh>
    <rPh sb="6" eb="8">
      <t>ゲンカ</t>
    </rPh>
    <rPh sb="8" eb="10">
      <t>ショウキャク</t>
    </rPh>
    <rPh sb="11" eb="13">
      <t>ジョウキョウ</t>
    </rPh>
    <phoneticPr fontId="2"/>
  </si>
  <si>
    <t>「管路の経年化の状況」</t>
    <rPh sb="1" eb="3">
      <t>カンロ</t>
    </rPh>
    <rPh sb="4" eb="7">
      <t>ケイネンカ</t>
    </rPh>
    <rPh sb="8" eb="10">
      <t>ジョウキョウ</t>
    </rPh>
    <phoneticPr fontId="2"/>
  </si>
  <si>
    <t>「管路の更新投資の実施状況」</t>
    <rPh sb="1" eb="3">
      <t>カンロ</t>
    </rPh>
    <rPh sb="4" eb="6">
      <t>コウシン</t>
    </rPh>
    <rPh sb="6" eb="8">
      <t>トウシ</t>
    </rPh>
    <rPh sb="9" eb="11">
      <t>ジッシ</t>
    </rPh>
    <rPh sb="11" eb="13">
      <t>ジョウキョウ</t>
    </rPh>
    <phoneticPr fontId="2"/>
  </si>
  <si>
    <t>※　平成22年度から平成25年度における各指標の類似団体平均値は、当時の事業数を基に算出していますが、管路更新率については、平成26年度の事業数を基に類似団体平均値を算出しています。</t>
    <phoneticPr fontId="2"/>
  </si>
  <si>
    <t>水道事業(法非適用)</t>
    <rPh sb="0" eb="2">
      <t>スイドウ</t>
    </rPh>
    <rPh sb="2" eb="4">
      <t>ジギョウ</t>
    </rPh>
    <phoneticPr fontId="2"/>
  </si>
  <si>
    <t>項番</t>
    <rPh sb="0" eb="2">
      <t>コウバン</t>
    </rPh>
    <phoneticPr fontId="2"/>
  </si>
  <si>
    <t>大項目</t>
    <rPh sb="0" eb="3">
      <t>ダイコウモク</t>
    </rPh>
    <phoneticPr fontId="2"/>
  </si>
  <si>
    <t>年度</t>
    <rPh sb="0" eb="2">
      <t>ネンド</t>
    </rPh>
    <phoneticPr fontId="2"/>
  </si>
  <si>
    <t>団体CD</t>
    <rPh sb="0" eb="2">
      <t>ダンタイ</t>
    </rPh>
    <phoneticPr fontId="2"/>
  </si>
  <si>
    <t>業務CD</t>
    <rPh sb="0" eb="2">
      <t>ギョウム</t>
    </rPh>
    <phoneticPr fontId="2"/>
  </si>
  <si>
    <t>業種CD</t>
    <rPh sb="0" eb="2">
      <t>ギョウシュ</t>
    </rPh>
    <phoneticPr fontId="2"/>
  </si>
  <si>
    <t>事業CD</t>
    <rPh sb="0" eb="2">
      <t>ジギョウ</t>
    </rPh>
    <phoneticPr fontId="2"/>
  </si>
  <si>
    <t>施設CD</t>
    <rPh sb="0" eb="2">
      <t>シセツ</t>
    </rPh>
    <phoneticPr fontId="2"/>
  </si>
  <si>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</si>
  <si>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</si>
  <si>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2. 老朽化の状況</t>
    <phoneticPr fontId="2"/>
  </si>
  <si>
    <t>中項目</t>
    <rPh sb="0" eb="1">
      <t>チュウ</t>
    </rPh>
    <rPh sb="1" eb="3">
      <t>コウモク</t>
    </rPh>
    <phoneticPr fontId="2"/>
  </si>
  <si>
    <t>①収益的収支比率(％)</t>
    <rPh sb="1" eb="4">
      <t>シュウエキテキ</t>
    </rPh>
    <phoneticPr fontId="2"/>
  </si>
  <si>
    <t>②累積欠損金比率(％)</t>
    <phoneticPr fontId="2"/>
  </si>
  <si>
    <t>③流動比率(％)</t>
    <rPh sb="1" eb="3">
      <t>リュウドウ</t>
    </rPh>
    <rPh sb="3" eb="5">
      <t>ヒリツ</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</si>
  <si>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</si>
  <si>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⑤料金回収率(％)</t>
    <rPh sb="1" eb="3">
      <t>リョウキン</t>
    </rPh>
    <rPh sb="3" eb="5">
      <t>カイシュウ</t>
    </rPh>
    <rPh sb="5" eb="6">
      <t>リツ</t>
    </rPh>
    <phoneticPr fontId="2"/>
  </si>
  <si>
    <t>⑥給水原価(円)</t>
    <rPh sb="1" eb="3">
      <t>キュウスイ</t>
    </rPh>
    <rPh sb="3" eb="5">
      <t>ゲンカ</t>
    </rPh>
    <rPh sb="6" eb="7">
      <t>エン</t>
    </rPh>
    <phoneticPr fontId="2"/>
  </si>
  <si>
    <t>⑦施設利用率(％)</t>
    <rPh sb="1" eb="3">
      <t>シセツ</t>
    </rPh>
    <rPh sb="3" eb="6">
      <t>リヨウリツ</t>
    </rPh>
    <phoneticPr fontId="2"/>
  </si>
  <si>
    <t>⑧有収率(％)</t>
    <phoneticPr fontId="2"/>
  </si>
  <si>
    <t>①有形固定資産減価償却率(％)</t>
    <rPh sb="1" eb="3">
      <t>ユウケイ</t>
    </rPh>
    <rPh sb="3" eb="5">
      <t>コテイ</t>
    </rPh>
    <rPh sb="5" eb="7">
      <t>シサン</t>
    </rPh>
    <rPh sb="7" eb="9">
      <t>ゲンカ</t>
    </rPh>
    <rPh sb="9" eb="11">
      <t>ショウキャク</t>
    </rPh>
    <rPh sb="11" eb="12">
      <t>リツ</t>
    </rPh>
    <phoneticPr fontId="2"/>
  </si>
  <si>
    <t>②管路経年化率(％)</t>
    <rPh sb="1" eb="3">
      <t>カンロ</t>
    </rPh>
    <rPh sb="3" eb="6">
      <t>ケイネンカ</t>
    </rPh>
    <rPh sb="6" eb="7">
      <t>リツ</t>
    </rPh>
    <phoneticPr fontId="2"/>
  </si>
  <si>
    <t>③管路更新率(％)</t>
    <rPh sb="1" eb="3">
      <t>カンロ</t>
    </rPh>
    <rPh sb="3" eb="5">
      <t>コウシン</t>
    </rPh>
    <rPh sb="5" eb="6">
      <t>リツ</t>
    </rPh>
    <phoneticPr fontId="2"/>
  </si>
  <si>
    <t>小項目</t>
    <rPh sb="0" eb="3">
      <t>ショウコウモク</t>
    </rPh>
    <phoneticPr fontId="2"/>
  </si>
  <si>
    <t>都道府県名</t>
    <rPh sb="0" eb="4">
      <t>トドウフケン</t>
    </rPh>
    <rPh sb="4" eb="5">
      <t>メイ</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</si>
  <si>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</si>
  <si>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</si>
  <si>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</si>
  <si>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</si>
  <si>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</si>
  <si>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</si>
  <si>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</si>
  <si>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</si>
  <si>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</si>
  <si>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</si>
  <si>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人口密度</t>
    <rPh sb="0" eb="2">
      <t>ジンコウ</t>
    </rPh>
    <rPh sb="2" eb="4">
      <t>ミツド</t>
    </rPh>
    <phoneticPr fontId="2"/>
  </si>
  <si>
    <t>給水人口</t>
  </si>
  <si>
    <t>給水区域面積</t>
  </si>
  <si>
    <t>給水人口密度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</si>
  <si>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</si>
  <si>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</si>
  <si>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</si>
  <si>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</si>
  <si>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</si>
  <si>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</si>
  <si>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類似団体平均(N-3)</t>
  </si>
  <si>
    <t>類似団体平均(N-2)</t>
  </si>
  <si>
    <t>類似団体平均(N-1)</t>
  </si>
  <si>
    <t>類似団体平均(N)</t>
  </si>
  <si>
    <t>全国平均</t>
    <rPh sb="0" eb="2">
      <t>ゼンコク</t>
    </rPh>
    <rPh sb="2" eb="4">
      <t>ヘイキン</t>
    </rPh>
    <phoneticPr fontId="2"/>
  </si>
  <si>
    <t>全国平均</t>
  </si>
  <si>
    <t>参照用</t>
    <rPh sb="0" eb="3">
      <t>サンショウヨウ</t>
    </rPh>
    <phoneticPr fontId="2"/>
  </si>
  <si>
    <t>群馬県　中之条町</t>
  </si>
  <si>
    <t>法非適用</t>
  </si>
  <si>
    <t>水道事業</t>
  </si>
  <si>
    <t>簡易水道事業</t>
  </si>
  <si>
    <t>D4</t>
  </si>
  <si>
    <t>-</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</si>
  <si>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</si>
  <si>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</si>
  <si>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</si>
  <si>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</si>
  <si>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</si>
  <si>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</si>
  <si>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(1)分析結果
・収益的収支比率は、類似団体平均を上回っているが、100％を割り込んでおり、平成24年度から増加傾向である。
・企業債残高対給水収益比率は、類似団体平均の約3分の1であり、平成24年度から減少傾向である。
・料金回収率は、類似団体平均を上回っているが、100％を割り込んでおり、平成24年度から増加傾向である。
・給水原価は、類似団体平均の約3分の1であり、平成23年度から徐々に増加している。
・施設利用率は、類似団体平均を約4割上回っており、平成25年度から減少傾向である。
・有収率は、類似団体平均を上回っており、95％を維持している。
(2)現状や背景、課題
・収益的収支比率、料金回収率が100％を割り込んでいるため、赤字経営であり、給水に係る費用は一般会計からの繰入金て賄われている状況である。
・施設利用率、有収率いずれの指標も、類似団体平均を上回っており、適正かつ効率的な稼働状況である。</t>
    <rPh sb="3" eb="5">
      <t>ブンセキ</t>
    </rPh>
    <rPh sb="5" eb="7">
      <t>ケッカ</t>
    </rPh>
    <rPh sb="9" eb="12">
      <t>シュウエキテキ</t>
    </rPh>
    <rPh sb="12" eb="14">
      <t>シュウシ</t>
    </rPh>
    <rPh sb="14" eb="16">
      <t>ヒリツ</t>
    </rPh>
    <rPh sb="18" eb="20">
      <t>ルイジ</t>
    </rPh>
    <rPh sb="20" eb="22">
      <t>ダンタイ</t>
    </rPh>
    <rPh sb="22" eb="24">
      <t>ヘイキン</t>
    </rPh>
    <rPh sb="25" eb="26">
      <t>ウエ</t>
    </rPh>
    <rPh sb="26" eb="27">
      <t>マワ</t>
    </rPh>
    <rPh sb="38" eb="39">
      <t>ワ</t>
    </rPh>
    <rPh sb="40" eb="41">
      <t>コ</t>
    </rPh>
    <rPh sb="46" eb="48">
      <t>ヘイセイ</t>
    </rPh>
    <rPh sb="50" eb="52">
      <t>ネンド</t>
    </rPh>
    <rPh sb="54" eb="56">
      <t>ゾウカ</t>
    </rPh>
    <rPh sb="56" eb="58">
      <t>ケイコウ</t>
    </rPh>
    <rPh sb="64" eb="67">
      <t>キギョウサイ</t>
    </rPh>
    <rPh sb="67" eb="69">
      <t>ザンダカ</t>
    </rPh>
    <rPh sb="69" eb="70">
      <t>タイ</t>
    </rPh>
    <rPh sb="70" eb="72">
      <t>キュウスイ</t>
    </rPh>
    <rPh sb="72" eb="74">
      <t>シュウエキ</t>
    </rPh>
    <rPh sb="74" eb="76">
      <t>ヒリツ</t>
    </rPh>
    <rPh sb="78" eb="80">
      <t>ルイジ</t>
    </rPh>
    <rPh sb="80" eb="82">
      <t>ダンタイ</t>
    </rPh>
    <rPh sb="82" eb="84">
      <t>ヘイキン</t>
    </rPh>
    <rPh sb="85" eb="86">
      <t>ヤク</t>
    </rPh>
    <rPh sb="87" eb="88">
      <t>フン</t>
    </rPh>
    <rPh sb="94" eb="96">
      <t>ヘイセイ</t>
    </rPh>
    <rPh sb="98" eb="100">
      <t>ネンド</t>
    </rPh>
    <rPh sb="102" eb="104">
      <t>ゲンショウ</t>
    </rPh>
    <rPh sb="104" eb="106">
      <t>ケイコウ</t>
    </rPh>
    <rPh sb="112" eb="114">
      <t>リョウキン</t>
    </rPh>
    <rPh sb="114" eb="117">
      <t>カイシュウリツ</t>
    </rPh>
    <rPh sb="165" eb="167">
      <t>キュウスイ</t>
    </rPh>
    <rPh sb="167" eb="169">
      <t>ゲンカ</t>
    </rPh>
    <rPh sb="178" eb="179">
      <t>ヤク</t>
    </rPh>
    <rPh sb="195" eb="197">
      <t>ジョジョ</t>
    </rPh>
    <rPh sb="198" eb="200">
      <t>ゾウカ</t>
    </rPh>
    <rPh sb="207" eb="209">
      <t>シセツ</t>
    </rPh>
    <rPh sb="209" eb="212">
      <t>リヨウリツ</t>
    </rPh>
    <rPh sb="221" eb="222">
      <t>ヤク</t>
    </rPh>
    <rPh sb="223" eb="224">
      <t>ワリ</t>
    </rPh>
    <rPh sb="224" eb="225">
      <t>ウエ</t>
    </rPh>
    <rPh sb="225" eb="226">
      <t>マワ</t>
    </rPh>
    <rPh sb="272" eb="274">
      <t>イジ</t>
    </rPh>
    <rPh sb="284" eb="286">
      <t>ゲンジョウ</t>
    </rPh>
    <rPh sb="287" eb="289">
      <t>ハイケイ</t>
    </rPh>
    <rPh sb="290" eb="292">
      <t>カダイ</t>
    </rPh>
    <rPh sb="302" eb="304">
      <t>リョウキン</t>
    </rPh>
    <rPh sb="304" eb="307">
      <t>カイシュウリツ</t>
    </rPh>
    <rPh sb="325" eb="327">
      <t>ケイエイ</t>
    </rPh>
    <rPh sb="356" eb="358">
      <t>ジョウキョウ</t>
    </rPh>
    <phoneticPr fontId="2"/>
  </si>
  <si>
    <t>(1)分析結果
・管路の更新は、平成22年度に実施されており、それ以降は行われていない。
(2)現状や背景、課題
・平成23年度からの管路の更新は、実施されていないが、老朽化による漏水箇所の修繕は行われているため、計画的な老朽管の更新が必要である。</t>
    <rPh sb="9" eb="11">
      <t>カンロ</t>
    </rPh>
    <rPh sb="12" eb="14">
      <t>コウシン</t>
    </rPh>
    <rPh sb="16" eb="18">
      <t>ヘイセイ</t>
    </rPh>
    <rPh sb="20" eb="22">
      <t>ネンド</t>
    </rPh>
    <rPh sb="23" eb="25">
      <t>ジッシ</t>
    </rPh>
    <rPh sb="33" eb="35">
      <t>イコウ</t>
    </rPh>
    <rPh sb="36" eb="37">
      <t>オコナ</t>
    </rPh>
    <rPh sb="59" eb="61">
      <t>ヘイセイ</t>
    </rPh>
    <rPh sb="63" eb="65">
      <t>ネンド</t>
    </rPh>
    <rPh sb="68" eb="70">
      <t>カンロ</t>
    </rPh>
    <rPh sb="71" eb="73">
      <t>コウシン</t>
    </rPh>
    <rPh sb="75" eb="77">
      <t>ジッシ</t>
    </rPh>
    <rPh sb="85" eb="88">
      <t>ロウキュウカ</t>
    </rPh>
    <rPh sb="91" eb="93">
      <t>ロウスイ</t>
    </rPh>
    <rPh sb="93" eb="95">
      <t>カショ</t>
    </rPh>
    <rPh sb="96" eb="98">
      <t>シュウゼン</t>
    </rPh>
    <rPh sb="99" eb="100">
      <t>オコナ</t>
    </rPh>
    <rPh sb="108" eb="111">
      <t>ケイカクテキ</t>
    </rPh>
    <rPh sb="112" eb="115">
      <t>ロウキュウカン</t>
    </rPh>
    <rPh sb="116" eb="118">
      <t>コウシン</t>
    </rPh>
    <rPh sb="119" eb="121">
      <t>ヒツヨウ</t>
    </rPh>
    <phoneticPr fontId="2"/>
  </si>
  <si>
    <t>(1)課題
・赤字経営であり、一般会計からの繰入金に依存しているため、経営改善に向けた更なる経費節減や計画的な老朽管の更新を進めていく必要がある。
(2)今後の改善に向けた取組
・町村合併による水道料金改定で収益の増加が図られたが、現状でも給水人口が少なく、今後更に減少することから、厳しい経営状態が今後も続くことが予想される。
こうした状況を踏まえて、更なる経費節減や老朽管の計画的な更新に取組みながら、健全かつ効率的な経営に努めていく必要がある。また、今後の経営状況によっては、他の簡易水道事業との経営統合を検討する必要がある。</t>
    <rPh sb="3" eb="5">
      <t>カダイ</t>
    </rPh>
    <rPh sb="7" eb="9">
      <t>アカジ</t>
    </rPh>
    <rPh sb="9" eb="11">
      <t>ケイエイ</t>
    </rPh>
    <rPh sb="15" eb="17">
      <t>イッパン</t>
    </rPh>
    <rPh sb="17" eb="19">
      <t>カイケイ</t>
    </rPh>
    <rPh sb="22" eb="25">
      <t>クリイレキン</t>
    </rPh>
    <rPh sb="26" eb="28">
      <t>イゾン</t>
    </rPh>
    <rPh sb="51" eb="54">
      <t>ケイカクテキ</t>
    </rPh>
    <rPh sb="55" eb="58">
      <t>ロウキュウカン</t>
    </rPh>
    <rPh sb="59" eb="61">
      <t>コウシン</t>
    </rPh>
    <rPh sb="78" eb="80">
      <t>コンゴ</t>
    </rPh>
    <rPh sb="81" eb="83">
      <t>カイゼン</t>
    </rPh>
    <rPh sb="84" eb="85">
      <t>ム</t>
    </rPh>
    <rPh sb="87" eb="89">
      <t>トリクミ</t>
    </rPh>
    <rPh sb="98" eb="100">
      <t>スイドウ</t>
    </rPh>
    <rPh sb="111" eb="112">
      <t>ハカ</t>
    </rPh>
    <rPh sb="117" eb="119">
      <t>ゲンジョウ</t>
    </rPh>
    <rPh sb="121" eb="123">
      <t>キュウスイ</t>
    </rPh>
    <rPh sb="123" eb="125">
      <t>ジンコウ</t>
    </rPh>
    <rPh sb="126" eb="127">
      <t>スク</t>
    </rPh>
    <rPh sb="130" eb="132">
      <t>コンゴ</t>
    </rPh>
    <rPh sb="132" eb="133">
      <t>サラ</t>
    </rPh>
    <rPh sb="134" eb="136">
      <t>ゲンショウ</t>
    </rPh>
    <rPh sb="143" eb="144">
      <t>キビ</t>
    </rPh>
    <rPh sb="146" eb="148">
      <t>ケイエイ</t>
    </rPh>
    <rPh sb="148" eb="150">
      <t>ジョウタイ</t>
    </rPh>
    <rPh sb="151" eb="153">
      <t>コンゴ</t>
    </rPh>
    <rPh sb="154" eb="155">
      <t>ツヅ</t>
    </rPh>
    <rPh sb="159" eb="161">
      <t>ヨソウ</t>
    </rPh>
    <rPh sb="170" eb="172">
      <t>ジョウキョウ</t>
    </rPh>
    <rPh sb="173" eb="174">
      <t>フ</t>
    </rPh>
    <rPh sb="178" eb="179">
      <t>サラ</t>
    </rPh>
    <rPh sb="181" eb="183">
      <t>ケイヒ</t>
    </rPh>
    <rPh sb="183" eb="185">
      <t>セツゲン</t>
    </rPh>
    <rPh sb="186" eb="189">
      <t>ロウキュウカン</t>
    </rPh>
    <rPh sb="190" eb="193">
      <t>ケイカクテキ</t>
    </rPh>
    <rPh sb="194" eb="196">
      <t>コウシン</t>
    </rPh>
    <rPh sb="197" eb="198">
      <t>ト</t>
    </rPh>
    <rPh sb="198" eb="199">
      <t>ク</t>
    </rPh>
    <rPh sb="204" eb="206">
      <t>ケンゼン</t>
    </rPh>
    <rPh sb="208" eb="211">
      <t>コウリツテキ</t>
    </rPh>
    <rPh sb="212" eb="214">
      <t>ケイエイ</t>
    </rPh>
    <rPh sb="215" eb="216">
      <t>ツト</t>
    </rPh>
    <rPh sb="220" eb="222">
      <t>ヒツヨウ</t>
    </rPh>
    <rPh sb="229" eb="231">
      <t>コンゴ</t>
    </rPh>
    <rPh sb="232" eb="234">
      <t>ケイエイ</t>
    </rPh>
    <rPh sb="234" eb="236">
      <t>ジョウキョウ</t>
    </rPh>
    <rPh sb="242" eb="243">
      <t>タ</t>
    </rPh>
    <rPh sb="244" eb="246">
      <t>カンイ</t>
    </rPh>
    <rPh sb="246" eb="248">
      <t>スイドウ</t>
    </rPh>
    <rPh sb="248" eb="250">
      <t>ジギョウ</t>
    </rPh>
    <rPh sb="252" eb="254">
      <t>ケイエイ</t>
    </rPh>
    <rPh sb="254" eb="256">
      <t>トウゴウ</t>
    </rPh>
    <rPh sb="257" eb="259">
      <t>ケントウ</t>
    </rPh>
    <rPh sb="261" eb="26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</si>
</sst>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3"/>
      <charset val="128"/>
    </font>
    <font>
      <b/>
      <sz val="11"/>
      <color indexed="8"/>
      <name val="ＭＳ ゴシック"/>
      <family val="3"/>
      <charset val="128"/>
    </font>
    <font>
      <sz val="6"/>
      <name val="ＭＳ Ｐゴシック"/>
      <family val="3"/>
      <charset val="128"/>
    </font>
    <font>
      <b/>
      <vertAlign val="superscript"/>
      <sz val="11"/>
      <color indexed="8"/>
      <name val="ＭＳ ゴシック"/>
      <family val="3"/>
      <charset val="128"/>
    </font>
    <font>
      <b/>
      <vertAlign val="superscript"/>
      <sz val="12"/>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11"/>
      <color theme="1"/>
      <name val="ＭＳ Ｐゴシック"/>
      <family val="3"/>
      <charset val="128"/>
      <scheme val="minor"/>
    </font>
    <font>
      <sz val="12"/>
      <color theme="1"/>
      <name val="ＭＳ 明朝"/>
      <family val="1"/>
      <charset val="128"/>
    </font>
    <font>
      <sz val="9"/>
      <color theme="1"/>
      <name val="ＭＳ 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9"/>
      <color theme="1"/>
      <name val="ＭＳ ゴシック"/>
      <family val="3"/>
      <charset val="128"/>
    </font>
    <font>
      <sz val="11"/>
      <color theme="0"/>
      <name val="ＭＳ Ｐゴシック"/>
      <family val="3"/>
      <charset val="128"/>
    </font>
    <font>
      <b/>
      <sz val="12"/>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38" fontId="9"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xf numFmtId="0" fontId="10" fillId="0" borderId="0">
      <alignment vertical="center"/>
    </xf>
    <xf numFmtId="0" fontId="6" fillId="0" borderId="0"/>
    <xf numFmtId="0" fontId="10" fillId="0" borderId="0">
      <alignment vertical="center"/>
    </xf>
    <xf numFmtId="0" fontId="9" fillId="0" borderId="0">
      <alignment vertical="center"/>
    </xf>
    <xf numFmtId="0" fontId="6" fillId="0" borderId="0"/>
    <xf numFmtId="0" fontId="7" fillId="0" borderId="0"/>
    <xf numFmtId="0" fontId="11" fillId="0" borderId="0">
      <alignment vertical="center"/>
    </xf>
    <xf numFmtId="0" fontId="12" fillId="0" borderId="0">
      <alignment vertical="center"/>
    </xf>
    <xf numFmtId="0" fontId="6" fillId="0" borderId="0"/>
    <xf numFmtId="0" fontId="10" fillId="0" borderId="0">
      <alignment vertical="center"/>
    </xf>
    <xf numFmtId="0" fontId="7" fillId="0" borderId="0"/>
    <xf numFmtId="0" fontId="12" fillId="0" borderId="0">
      <alignment vertical="center"/>
    </xf>
    <xf numFmtId="0" fontId="8" fillId="0" borderId="0"/>
  </cellStyleXfs>
  <cellXfs count="89">
    <xf numFmtId="0" fontId="0" fillId="0" borderId="0" xfId="0">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vertical="center"/>
    </xf>
    <xf numFmtId="0" fontId="17" fillId="0" borderId="4" xfId="0" applyFont="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vertical="center"/>
    </xf>
    <xf numFmtId="0" fontId="18" fillId="0" borderId="4" xfId="0" applyFont="1" applyBorder="1" applyAlignment="1">
      <alignment vertical="center"/>
    </xf>
    <xf numFmtId="0" fontId="13" fillId="0" borderId="5" xfId="0" applyFont="1" applyBorder="1" applyAlignment="1">
      <alignment horizontal="left" vertical="center"/>
    </xf>
    <xf numFmtId="0" fontId="13" fillId="0" borderId="5" xfId="0" applyFont="1" applyBorder="1" applyAlignment="1">
      <alignment vertical="center"/>
    </xf>
    <xf numFmtId="0" fontId="13" fillId="0" borderId="6" xfId="0" applyFont="1" applyBorder="1" applyAlignment="1">
      <alignment vertical="center"/>
    </xf>
    <xf numFmtId="0" fontId="14" fillId="0" borderId="7" xfId="0" applyFont="1" applyBorder="1">
      <alignment vertical="center"/>
    </xf>
    <xf numFmtId="0" fontId="14" fillId="0" borderId="0" xfId="0" applyFont="1" applyBorder="1">
      <alignment vertical="center"/>
    </xf>
    <xf numFmtId="0" fontId="14" fillId="0" borderId="4" xfId="0" applyFont="1" applyBorder="1">
      <alignment vertical="center"/>
    </xf>
    <xf numFmtId="0" fontId="12" fillId="0" borderId="0" xfId="0" applyFont="1" applyBorder="1">
      <alignment vertical="center"/>
    </xf>
    <xf numFmtId="0" fontId="19" fillId="0" borderId="0" xfId="0" applyFont="1" applyBorder="1" applyAlignment="1">
      <alignment horizontal="center" vertical="center"/>
    </xf>
    <xf numFmtId="0" fontId="14" fillId="0" borderId="8" xfId="0" applyFont="1" applyBorder="1">
      <alignment vertical="center"/>
    </xf>
    <xf numFmtId="0" fontId="14" fillId="0" borderId="5" xfId="0" applyFont="1" applyBorder="1">
      <alignment vertical="center"/>
    </xf>
    <xf numFmtId="0" fontId="14" fillId="0" borderId="6" xfId="0" applyFont="1" applyBorder="1">
      <alignment vertical="center"/>
    </xf>
    <xf numFmtId="0" fontId="13" fillId="0" borderId="0" xfId="0" applyFont="1" applyBorder="1" applyAlignment="1">
      <alignment horizontal="center" vertical="center"/>
    </xf>
    <xf numFmtId="0" fontId="20"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9" fillId="3" borderId="9" xfId="1" applyNumberFormat="1" applyFont="1" applyFill="1" applyBorder="1" applyAlignment="1">
      <alignment vertical="center" shrinkToFit="1"/>
    </xf>
    <xf numFmtId="178" fontId="9"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9" fillId="0" borderId="9" xfId="1" applyNumberFormat="1" applyFont="1" applyBorder="1" applyAlignment="1">
      <alignment vertical="center" shrinkToFit="1"/>
    </xf>
    <xf numFmtId="40" fontId="0" fillId="0" borderId="0" xfId="0" applyNumberFormat="1">
      <alignment vertical="center"/>
    </xf>
    <xf numFmtId="0" fontId="0" fillId="4" borderId="9" xfId="0" applyFill="1" applyBorder="1">
      <alignment vertical="center"/>
    </xf>
    <xf numFmtId="179" fontId="0" fillId="0" borderId="9" xfId="0" applyNumberFormat="1" applyBorder="1">
      <alignment vertical="center"/>
    </xf>
    <xf numFmtId="0" fontId="15" fillId="0" borderId="0" xfId="0" applyFont="1" applyAlignment="1">
      <alignment horizontal="center" vertical="center"/>
    </xf>
    <xf numFmtId="49" fontId="13" fillId="0" borderId="5" xfId="0" applyNumberFormat="1" applyFont="1" applyBorder="1" applyAlignment="1" applyProtection="1">
      <alignment horizontal="left" vertical="center"/>
      <protection hidden="1"/>
    </xf>
    <xf numFmtId="0" fontId="13" fillId="4" borderId="13" xfId="0" applyFont="1" applyFill="1" applyBorder="1" applyAlignment="1">
      <alignment horizontal="center" vertical="center" shrinkToFit="1"/>
    </xf>
    <xf numFmtId="0" fontId="13" fillId="4" borderId="14" xfId="0" applyFont="1" applyFill="1" applyBorder="1" applyAlignment="1">
      <alignment horizontal="center" vertical="center" shrinkToFit="1"/>
    </xf>
    <xf numFmtId="0" fontId="13" fillId="4" borderId="15" xfId="0" applyFont="1" applyFill="1" applyBorder="1" applyAlignment="1">
      <alignment horizontal="center" vertical="center" shrinkToFit="1"/>
    </xf>
    <xf numFmtId="0" fontId="13" fillId="4" borderId="9" xfId="0" applyFont="1" applyFill="1" applyBorder="1" applyAlignment="1">
      <alignment horizontal="center" vertical="center" shrinkToFit="1"/>
    </xf>
    <xf numFmtId="177" fontId="14" fillId="0" borderId="9" xfId="0" applyNumberFormat="1" applyFont="1" applyBorder="1" applyAlignment="1" applyProtection="1">
      <alignment horizontal="center" vertical="center"/>
      <protection hidden="1"/>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4" fillId="0" borderId="13" xfId="0" applyNumberFormat="1" applyFont="1" applyBorder="1" applyAlignment="1" applyProtection="1">
      <alignment horizontal="center" vertical="center"/>
      <protection hidden="1"/>
    </xf>
    <xf numFmtId="0" fontId="14" fillId="0" borderId="14" xfId="0" applyNumberFormat="1" applyFont="1" applyBorder="1" applyAlignment="1" applyProtection="1">
      <alignment horizontal="center" vertical="center"/>
      <protection hidden="1"/>
    </xf>
    <xf numFmtId="0" fontId="14" fillId="0" borderId="15" xfId="0" applyNumberFormat="1" applyFont="1" applyBorder="1" applyAlignment="1" applyProtection="1">
      <alignment horizontal="center" vertical="center"/>
      <protection hidden="1"/>
    </xf>
    <xf numFmtId="176" fontId="14" fillId="0" borderId="13" xfId="0" applyNumberFormat="1" applyFont="1" applyBorder="1" applyAlignment="1" applyProtection="1">
      <alignment horizontal="center" vertical="center"/>
      <protection hidden="1"/>
    </xf>
    <xf numFmtId="176" fontId="14" fillId="0" borderId="14" xfId="0" applyNumberFormat="1" applyFont="1" applyBorder="1" applyAlignment="1" applyProtection="1">
      <alignment horizontal="center" vertical="center"/>
      <protection hidden="1"/>
    </xf>
    <xf numFmtId="176" fontId="14" fillId="0" borderId="15" xfId="0" applyNumberFormat="1" applyFont="1" applyBorder="1" applyAlignment="1" applyProtection="1">
      <alignment horizontal="center" vertical="center"/>
      <protection hidden="1"/>
    </xf>
    <xf numFmtId="0" fontId="14" fillId="0" borderId="7"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6" fillId="0" borderId="0" xfId="0" applyFont="1" applyBorder="1" applyAlignment="1">
      <alignment horizontal="left"/>
    </xf>
    <xf numFmtId="0" fontId="16" fillId="0" borderId="5" xfId="0" applyFont="1" applyBorder="1" applyAlignment="1">
      <alignment horizontal="left"/>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7" xfId="0" applyFont="1" applyBorder="1" applyAlignment="1">
      <alignment horizontal="left" vertical="center"/>
    </xf>
    <xf numFmtId="0" fontId="21" fillId="0" borderId="0" xfId="0" applyFont="1" applyBorder="1" applyAlignment="1">
      <alignment horizontal="left" vertical="center"/>
    </xf>
    <xf numFmtId="0" fontId="21" fillId="0" borderId="4" xfId="0" applyFont="1" applyBorder="1" applyAlignment="1">
      <alignment horizontal="left" vertical="center"/>
    </xf>
    <xf numFmtId="176" fontId="14" fillId="0" borderId="9" xfId="0" applyNumberFormat="1" applyFont="1" applyBorder="1" applyAlignment="1" applyProtection="1">
      <alignment horizontal="center"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1.1100000000000001</c:v>
                </c:pt>
                <c:pt idx="1">
                  <c:v>0</c:v>
                </c:pt>
                <c:pt idx="2">
                  <c:v>0</c:v>
                </c:pt>
                <c:pt idx="3">
                  <c:v>0</c:v>
                </c:pt>
                <c:pt idx="4">
                  <c:v>0</c:v>
                </c:pt>
              </c:numCache>
            </c:numRef>
          </c:val>
        </c:ser>
        <c:dLbls>
          <c:showLegendKey val="0"/>
          <c:showVal val="0"/>
          <c:showCatName val="0"/>
          <c:showSerName val="0"/>
          <c:showPercent val="0"/>
          <c:showBubbleSize val="0"/>
        </c:dLbls>
        <c:gapWidth val="150"/>
        <c:axId val="151779720"/>
        <c:axId val="15169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51779720"/>
        <c:axId val="151699240"/>
      </c:lineChart>
      <c:dateAx>
        <c:axId val="151779720"/>
        <c:scaling>
          <c:orientation val="minMax"/>
        </c:scaling>
        <c:delete val="1"/>
        <c:axPos val="b"/>
        <c:numFmt formatCode="ge" sourceLinked="1"/>
        <c:majorTickMark val="out"/>
        <c:minorTickMark val="none"/>
        <c:tickLblPos val="nextTo"/>
        <c:crossAx val="151699240"/>
        <c:crosses val="autoZero"/>
        <c:auto val="1"/>
        <c:lblOffset val="100"/>
        <c:baseTimeUnit val="years"/>
      </c:dateAx>
      <c:valAx>
        <c:axId val="15169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7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75.16</c:v>
                </c:pt>
                <c:pt idx="1">
                  <c:v>73.87</c:v>
                </c:pt>
                <c:pt idx="2">
                  <c:v>74.06</c:v>
                </c:pt>
                <c:pt idx="3">
                  <c:v>71.599999999999994</c:v>
                </c:pt>
                <c:pt idx="4">
                  <c:v>67.040000000000006</c:v>
                </c:pt>
              </c:numCache>
            </c:numRef>
          </c:val>
        </c:ser>
        <c:dLbls>
          <c:showLegendKey val="0"/>
          <c:showVal val="0"/>
          <c:showCatName val="0"/>
          <c:showSerName val="0"/>
          <c:showPercent val="0"/>
          <c:showBubbleSize val="0"/>
        </c:dLbls>
        <c:gapWidth val="150"/>
        <c:axId val="236790832"/>
        <c:axId val="23679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36790832"/>
        <c:axId val="236791224"/>
      </c:lineChart>
      <c:dateAx>
        <c:axId val="236790832"/>
        <c:scaling>
          <c:orientation val="minMax"/>
        </c:scaling>
        <c:delete val="1"/>
        <c:axPos val="b"/>
        <c:numFmt formatCode="ge" sourceLinked="1"/>
        <c:majorTickMark val="out"/>
        <c:minorTickMark val="none"/>
        <c:tickLblPos val="nextTo"/>
        <c:crossAx val="236791224"/>
        <c:crosses val="autoZero"/>
        <c:auto val="1"/>
        <c:lblOffset val="100"/>
        <c:baseTimeUnit val="years"/>
      </c:dateAx>
      <c:valAx>
        <c:axId val="23679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9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c:v>
                </c:pt>
                <c:pt idx="1">
                  <c:v>95</c:v>
                </c:pt>
                <c:pt idx="2">
                  <c:v>95</c:v>
                </c:pt>
                <c:pt idx="3">
                  <c:v>95</c:v>
                </c:pt>
                <c:pt idx="4">
                  <c:v>95</c:v>
                </c:pt>
              </c:numCache>
            </c:numRef>
          </c:val>
        </c:ser>
        <c:dLbls>
          <c:showLegendKey val="0"/>
          <c:showVal val="0"/>
          <c:showCatName val="0"/>
          <c:showSerName val="0"/>
          <c:showPercent val="0"/>
          <c:showBubbleSize val="0"/>
        </c:dLbls>
        <c:gapWidth val="150"/>
        <c:axId val="236792400"/>
        <c:axId val="23679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36792400"/>
        <c:axId val="236792792"/>
      </c:lineChart>
      <c:dateAx>
        <c:axId val="236792400"/>
        <c:scaling>
          <c:orientation val="minMax"/>
        </c:scaling>
        <c:delete val="1"/>
        <c:axPos val="b"/>
        <c:numFmt formatCode="ge" sourceLinked="1"/>
        <c:majorTickMark val="out"/>
        <c:minorTickMark val="none"/>
        <c:tickLblPos val="nextTo"/>
        <c:crossAx val="236792792"/>
        <c:crosses val="autoZero"/>
        <c:auto val="1"/>
        <c:lblOffset val="100"/>
        <c:baseTimeUnit val="years"/>
      </c:dateAx>
      <c:valAx>
        <c:axId val="23679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9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76.3</c:v>
                </c:pt>
                <c:pt idx="1">
                  <c:v>88.85</c:v>
                </c:pt>
                <c:pt idx="2">
                  <c:v>78.77</c:v>
                </c:pt>
                <c:pt idx="3">
                  <c:v>82.2</c:v>
                </c:pt>
                <c:pt idx="4">
                  <c:v>94.83</c:v>
                </c:pt>
              </c:numCache>
            </c:numRef>
          </c:val>
        </c:ser>
        <c:dLbls>
          <c:showLegendKey val="0"/>
          <c:showVal val="0"/>
          <c:showCatName val="0"/>
          <c:showSerName val="0"/>
          <c:showPercent val="0"/>
          <c:showBubbleSize val="0"/>
        </c:dLbls>
        <c:gapWidth val="150"/>
        <c:axId val="151828640"/>
        <c:axId val="15196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51828640"/>
        <c:axId val="151963208"/>
      </c:lineChart>
      <c:dateAx>
        <c:axId val="151828640"/>
        <c:scaling>
          <c:orientation val="minMax"/>
        </c:scaling>
        <c:delete val="1"/>
        <c:axPos val="b"/>
        <c:numFmt formatCode="ge" sourceLinked="1"/>
        <c:majorTickMark val="out"/>
        <c:minorTickMark val="none"/>
        <c:tickLblPos val="nextTo"/>
        <c:crossAx val="151963208"/>
        <c:crosses val="autoZero"/>
        <c:auto val="1"/>
        <c:lblOffset val="100"/>
        <c:baseTimeUnit val="years"/>
      </c:dateAx>
      <c:valAx>
        <c:axId val="15196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987208"/>
        <c:axId val="15198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987208"/>
        <c:axId val="151989640"/>
      </c:lineChart>
      <c:dateAx>
        <c:axId val="151987208"/>
        <c:scaling>
          <c:orientation val="minMax"/>
        </c:scaling>
        <c:delete val="1"/>
        <c:axPos val="b"/>
        <c:numFmt formatCode="ge" sourceLinked="1"/>
        <c:majorTickMark val="out"/>
        <c:minorTickMark val="none"/>
        <c:tickLblPos val="nextTo"/>
        <c:crossAx val="151989640"/>
        <c:crosses val="autoZero"/>
        <c:auto val="1"/>
        <c:lblOffset val="100"/>
        <c:baseTimeUnit val="years"/>
      </c:dateAx>
      <c:valAx>
        <c:axId val="15198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8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807016"/>
        <c:axId val="14980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807016"/>
        <c:axId val="149807800"/>
      </c:lineChart>
      <c:dateAx>
        <c:axId val="149807016"/>
        <c:scaling>
          <c:orientation val="minMax"/>
        </c:scaling>
        <c:delete val="1"/>
        <c:axPos val="b"/>
        <c:numFmt formatCode="ge" sourceLinked="1"/>
        <c:majorTickMark val="out"/>
        <c:minorTickMark val="none"/>
        <c:tickLblPos val="nextTo"/>
        <c:crossAx val="149807800"/>
        <c:crosses val="autoZero"/>
        <c:auto val="1"/>
        <c:lblOffset val="100"/>
        <c:baseTimeUnit val="years"/>
      </c:dateAx>
      <c:valAx>
        <c:axId val="14980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645528"/>
        <c:axId val="1506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645528"/>
        <c:axId val="150645920"/>
      </c:lineChart>
      <c:dateAx>
        <c:axId val="150645528"/>
        <c:scaling>
          <c:orientation val="minMax"/>
        </c:scaling>
        <c:delete val="1"/>
        <c:axPos val="b"/>
        <c:numFmt formatCode="ge" sourceLinked="1"/>
        <c:majorTickMark val="out"/>
        <c:minorTickMark val="none"/>
        <c:tickLblPos val="nextTo"/>
        <c:crossAx val="150645920"/>
        <c:crosses val="autoZero"/>
        <c:auto val="1"/>
        <c:lblOffset val="100"/>
        <c:baseTimeUnit val="years"/>
      </c:dateAx>
      <c:valAx>
        <c:axId val="1506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647096"/>
        <c:axId val="1506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647096"/>
        <c:axId val="150647488"/>
      </c:lineChart>
      <c:dateAx>
        <c:axId val="150647096"/>
        <c:scaling>
          <c:orientation val="minMax"/>
        </c:scaling>
        <c:delete val="1"/>
        <c:axPos val="b"/>
        <c:numFmt formatCode="ge" sourceLinked="1"/>
        <c:majorTickMark val="out"/>
        <c:minorTickMark val="none"/>
        <c:tickLblPos val="nextTo"/>
        <c:crossAx val="150647488"/>
        <c:crosses val="autoZero"/>
        <c:auto val="1"/>
        <c:lblOffset val="100"/>
        <c:baseTimeUnit val="years"/>
      </c:dateAx>
      <c:valAx>
        <c:axId val="1506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708.36</c:v>
                </c:pt>
                <c:pt idx="1">
                  <c:v>800.67</c:v>
                </c:pt>
                <c:pt idx="2">
                  <c:v>646.27</c:v>
                </c:pt>
                <c:pt idx="3">
                  <c:v>572.91</c:v>
                </c:pt>
                <c:pt idx="4">
                  <c:v>435.32</c:v>
                </c:pt>
              </c:numCache>
            </c:numRef>
          </c:val>
        </c:ser>
        <c:dLbls>
          <c:showLegendKey val="0"/>
          <c:showVal val="0"/>
          <c:showCatName val="0"/>
          <c:showSerName val="0"/>
          <c:showPercent val="0"/>
          <c:showBubbleSize val="0"/>
        </c:dLbls>
        <c:gapWidth val="150"/>
        <c:axId val="236609792"/>
        <c:axId val="23661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36609792"/>
        <c:axId val="236610184"/>
      </c:lineChart>
      <c:dateAx>
        <c:axId val="236609792"/>
        <c:scaling>
          <c:orientation val="minMax"/>
        </c:scaling>
        <c:delete val="1"/>
        <c:axPos val="b"/>
        <c:numFmt formatCode="ge" sourceLinked="1"/>
        <c:majorTickMark val="out"/>
        <c:minorTickMark val="none"/>
        <c:tickLblPos val="nextTo"/>
        <c:crossAx val="236610184"/>
        <c:crosses val="autoZero"/>
        <c:auto val="1"/>
        <c:lblOffset val="100"/>
        <c:baseTimeUnit val="years"/>
      </c:dateAx>
      <c:valAx>
        <c:axId val="23661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32.630000000000003</c:v>
                </c:pt>
                <c:pt idx="1">
                  <c:v>47.23</c:v>
                </c:pt>
                <c:pt idx="2">
                  <c:v>40.42</c:v>
                </c:pt>
                <c:pt idx="3">
                  <c:v>42.49</c:v>
                </c:pt>
                <c:pt idx="4">
                  <c:v>53.68</c:v>
                </c:pt>
              </c:numCache>
            </c:numRef>
          </c:val>
        </c:ser>
        <c:dLbls>
          <c:showLegendKey val="0"/>
          <c:showVal val="0"/>
          <c:showCatName val="0"/>
          <c:showSerName val="0"/>
          <c:showPercent val="0"/>
          <c:showBubbleSize val="0"/>
        </c:dLbls>
        <c:gapWidth val="150"/>
        <c:axId val="236609400"/>
        <c:axId val="2366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236609400"/>
        <c:axId val="236611360"/>
      </c:lineChart>
      <c:dateAx>
        <c:axId val="236609400"/>
        <c:scaling>
          <c:orientation val="minMax"/>
        </c:scaling>
        <c:delete val="1"/>
        <c:axPos val="b"/>
        <c:numFmt formatCode="ge" sourceLinked="1"/>
        <c:majorTickMark val="out"/>
        <c:minorTickMark val="none"/>
        <c:tickLblPos val="nextTo"/>
        <c:crossAx val="236611360"/>
        <c:crosses val="autoZero"/>
        <c:auto val="1"/>
        <c:lblOffset val="100"/>
        <c:baseTimeUnit val="years"/>
      </c:dateAx>
      <c:valAx>
        <c:axId val="2366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0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185.66</c:v>
                </c:pt>
                <c:pt idx="1">
                  <c:v>160</c:v>
                </c:pt>
                <c:pt idx="2">
                  <c:v>218.35</c:v>
                </c:pt>
                <c:pt idx="3">
                  <c:v>227.72</c:v>
                </c:pt>
                <c:pt idx="4">
                  <c:v>236.32</c:v>
                </c:pt>
              </c:numCache>
            </c:numRef>
          </c:val>
        </c:ser>
        <c:dLbls>
          <c:showLegendKey val="0"/>
          <c:showVal val="0"/>
          <c:showCatName val="0"/>
          <c:showSerName val="0"/>
          <c:showPercent val="0"/>
          <c:showBubbleSize val="0"/>
        </c:dLbls>
        <c:gapWidth val="150"/>
        <c:axId val="236612536"/>
        <c:axId val="23678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236612536"/>
        <c:axId val="236789656"/>
      </c:lineChart>
      <c:dateAx>
        <c:axId val="236612536"/>
        <c:scaling>
          <c:orientation val="minMax"/>
        </c:scaling>
        <c:delete val="1"/>
        <c:axPos val="b"/>
        <c:numFmt formatCode="ge" sourceLinked="1"/>
        <c:majorTickMark val="out"/>
        <c:minorTickMark val="none"/>
        <c:tickLblPos val="nextTo"/>
        <c:crossAx val="236789656"/>
        <c:crosses val="autoZero"/>
        <c:auto val="1"/>
        <c:lblOffset val="100"/>
        <c:baseTimeUnit val="years"/>
      </c:dateAx>
      <c:valAx>
        <c:axId val="2367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1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6C87F0-5823-4AA8-9F4D-23EBA4F2B94B}" type="TxLink">
            <a:rPr kumimoji="1" lang="en-US" altLang="en-US" sz="900" b="0" i="0" u="none" strike="noStrike">
              <a:solidFill>
                <a:srgbClr val="000000"/>
              </a:solidFill>
              <a:latin typeface="ＭＳ ゴシック" pitchFamily="49" charset="-128"/>
              <a:ea typeface="ＭＳ ゴシック" pitchFamily="49" charset="-128"/>
            </a:rP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7A961D-614E-408C-9BC4-2BE24D1A1AF5}"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8087D75-4711-42B0-B377-504DD4929FBE}"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875C558-6C4C-45F4-AC81-258965A26840}" type="TxLink">
            <a:rPr kumimoji="1" lang="en-US" altLang="en-US" sz="900" b="0" i="0" u="none" strike="noStrike">
              <a:solidFill>
                <a:srgbClr val="000000"/>
              </a:solidFill>
              <a:latin typeface="ＭＳ ゴシック" pitchFamily="49" charset="-128"/>
              <a:ea typeface="ＭＳ ゴシック" pitchFamily="49" charset="-128"/>
            </a:rP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653E5C-A9EC-40E9-B129-9FC796292B34}" type="TxLink">
            <a:rPr kumimoji="1" lang="en-US" altLang="en-US" sz="900" b="0" i="0" u="none" strike="noStrike">
              <a:solidFill>
                <a:srgbClr val="000000"/>
              </a:solidFill>
              <a:latin typeface="ＭＳ ゴシック" pitchFamily="49" charset="-128"/>
              <a:ea typeface="ＭＳ ゴシック" pitchFamily="49" charset="-128"/>
            </a:rP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FCCC074-B071-46F9-9969-BDBC3ABE97C6}" type="TxLink">
            <a:rPr kumimoji="1" lang="en-US" altLang="en-US" sz="900" b="0" i="0" u="none" strike="noStrike">
              <a:solidFill>
                <a:srgbClr val="000000"/>
              </a:solidFill>
              <a:latin typeface="ＭＳ ゴシック" pitchFamily="49" charset="-128"/>
              <a:ea typeface="ＭＳ ゴシック" pitchFamily="49" charset="-128"/>
            </a:rP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EE43E1F-5BC6-4F85-8F19-3071F237A2E9}" type="TxLink">
            <a:rPr kumimoji="1" lang="en-US" altLang="en-US" sz="900" b="0" i="0" u="none" strike="noStrike">
              <a:solidFill>
                <a:srgbClr val="000000"/>
              </a:solidFill>
              <a:latin typeface="ＭＳ ゴシック" pitchFamily="49" charset="-128"/>
              <a:ea typeface="ＭＳ ゴシック" pitchFamily="49" charset="-128"/>
            </a:rP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C7FBB8-058F-4076-9524-1AB5AF29DAA5}" type="TxLink">
            <a:rPr kumimoji="1" lang="en-US" altLang="en-US" sz="900" b="0" i="0" u="none" strike="noStrike">
              <a:solidFill>
                <a:srgbClr val="000000"/>
              </a:solidFill>
              <a:latin typeface="ＭＳ ゴシック" pitchFamily="49" charset="-128"/>
              <a:ea typeface="ＭＳ ゴシック" pitchFamily="49" charset="-128"/>
            </a:rP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0B0ED05-24F2-47D2-A21A-03DF29BB9DAA}"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C0B5A2-440D-4B4B-AF89-03925205E42B}"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C87052F-1BF8-478D-A477-AE380AD1EBA2}" type="TxLink">
            <a:rPr kumimoji="1" lang="en-US" altLang="en-US" sz="900" b="0" i="0" u="none" strike="noStrike">
              <a:solidFill>
                <a:srgbClr val="000000"/>
              </a:solidFill>
              <a:latin typeface="ＭＳ ゴシック" pitchFamily="49" charset="-128"/>
              <a:ea typeface="ＭＳ ゴシック" pitchFamily="49" charset="-128"/>
            </a:rP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0" zoomScaleNormal="50" workbookViewId="0">
      <selection activeCell="BK65" sqref="BK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中之条町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17412</v>
      </c>
      <c r="AJ8" s="55"/>
      <c r="AK8" s="55"/>
      <c r="AL8" s="55"/>
      <c r="AM8" s="55"/>
      <c r="AN8" s="55"/>
      <c r="AO8" s="55"/>
      <c r="AP8" s="56"/>
      <c r="AQ8" s="46">
        <f>データ!R6</f>
        <v>439.28</v>
      </c>
      <c r="AR8" s="46"/>
      <c r="AS8" s="46"/>
      <c r="AT8" s="46"/>
      <c r="AU8" s="46"/>
      <c r="AV8" s="46"/>
      <c r="AW8" s="46"/>
      <c r="AX8" s="46"/>
      <c r="AY8" s="46">
        <f>データ!S6</f>
        <v>39.64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7.09</v>
      </c>
      <c r="S10" s="46"/>
      <c r="T10" s="46"/>
      <c r="U10" s="46"/>
      <c r="V10" s="46"/>
      <c r="W10" s="46"/>
      <c r="X10" s="46"/>
      <c r="Y10" s="46"/>
      <c r="Z10" s="80">
        <f>データ!P6</f>
        <v>2905</v>
      </c>
      <c r="AA10" s="80"/>
      <c r="AB10" s="80"/>
      <c r="AC10" s="80"/>
      <c r="AD10" s="80"/>
      <c r="AE10" s="80"/>
      <c r="AF10" s="80"/>
      <c r="AG10" s="80"/>
      <c r="AH10" s="2"/>
      <c r="AI10" s="80">
        <f>データ!T6</f>
        <v>1210</v>
      </c>
      <c r="AJ10" s="80"/>
      <c r="AK10" s="80"/>
      <c r="AL10" s="80"/>
      <c r="AM10" s="80"/>
      <c r="AN10" s="80"/>
      <c r="AO10" s="80"/>
      <c r="AP10" s="80"/>
      <c r="AQ10" s="46">
        <f>データ!U6</f>
        <v>0.9</v>
      </c>
      <c r="AR10" s="46"/>
      <c r="AS10" s="46"/>
      <c r="AT10" s="46"/>
      <c r="AU10" s="46"/>
      <c r="AV10" s="46"/>
      <c r="AW10" s="46"/>
      <c r="AX10" s="46"/>
      <c r="AY10" s="46">
        <f>データ!V6</f>
        <v>1344.44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B10:I10"/>
    <mergeCell ref="J10:Q10"/>
    <mergeCell ref="R10:Y10"/>
    <mergeCell ref="Z10:AG10"/>
    <mergeCell ref="AI10:AP10"/>
    <mergeCell ref="AQ10:AX10"/>
    <mergeCell ref="BL16:BZ44"/>
    <mergeCell ref="C34:P35"/>
    <mergeCell ref="R34:AE35"/>
    <mergeCell ref="AG34:AT35"/>
    <mergeCell ref="AV34:BI35"/>
    <mergeCell ref="AY10:BF10"/>
    <mergeCell ref="BL10:BM10"/>
    <mergeCell ref="BL11:BZ13"/>
    <mergeCell ref="B14:BJ15"/>
    <mergeCell ref="BL14:BZ15"/>
    <mergeCell ref="B8:I8"/>
    <mergeCell ref="J8:Q8"/>
    <mergeCell ref="R8:Y8"/>
    <mergeCell ref="Z8:AG8"/>
    <mergeCell ref="AI8:AP8"/>
    <mergeCell ref="AQ8:AX8"/>
    <mergeCell ref="AY8:BF8"/>
    <mergeCell ref="BL8:BM8"/>
    <mergeCell ref="B9:I9"/>
    <mergeCell ref="J9:Q9"/>
    <mergeCell ref="R9:Y9"/>
    <mergeCell ref="Z9:AG9"/>
    <mergeCell ref="AI9:AP9"/>
    <mergeCell ref="AQ9:AX9"/>
    <mergeCell ref="AY9:BF9"/>
    <mergeCell ref="BL9:BM9"/>
    <mergeCell ref="B2:BZ4"/>
    <mergeCell ref="B6:AG6"/>
    <mergeCell ref="B7:I7"/>
    <mergeCell ref="J7:Q7"/>
    <mergeCell ref="R7:Y7"/>
    <mergeCell ref="Z7:AG7"/>
    <mergeCell ref="AI7:AP7"/>
    <mergeCell ref="AQ7:AX7"/>
    <mergeCell ref="AY7:BF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104213</v>
      </c>
      <c r="D6" s="31">
        <f t="shared" si="3"/>
        <v>47</v>
      </c>
      <c r="E6" s="31">
        <f t="shared" si="3"/>
        <v>1</v>
      </c>
      <c r="F6" s="31">
        <f t="shared" si="3"/>
        <v>0</v>
      </c>
      <c r="G6" s="31">
        <f t="shared" si="3"/>
        <v>0</v>
      </c>
      <c r="H6" s="31" t="str">
        <f t="shared" si="3"/>
        <v>群馬県　中之条町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7.09</v>
      </c>
      <c r="P6" s="32">
        <f t="shared" si="3"/>
        <v>2905</v>
      </c>
      <c r="Q6" s="32">
        <f t="shared" si="3"/>
        <v>17412</v>
      </c>
      <c r="R6" s="32">
        <f t="shared" si="3"/>
        <v>439.28</v>
      </c>
      <c r="S6" s="32">
        <f t="shared" si="3"/>
        <v>39.64</v>
      </c>
      <c r="T6" s="32">
        <f t="shared" si="3"/>
        <v>1210</v>
      </c>
      <c r="U6" s="32">
        <f t="shared" si="3"/>
        <v>0.9</v>
      </c>
      <c r="V6" s="32">
        <f t="shared" si="3"/>
        <v>1344.44</v>
      </c>
      <c r="W6" s="33">
        <f>IF(W7="",NA(),W7)</f>
        <v>76.3</v>
      </c>
      <c r="X6" s="33">
        <f t="shared" ref="X6:AF6" si="4">IF(X7="",NA(),X7)</f>
        <v>88.85</v>
      </c>
      <c r="Y6" s="33">
        <f t="shared" si="4"/>
        <v>78.77</v>
      </c>
      <c r="Z6" s="33">
        <f t="shared" si="4"/>
        <v>82.2</v>
      </c>
      <c r="AA6" s="33">
        <f t="shared" si="4"/>
        <v>94.83</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708.36</v>
      </c>
      <c r="BE6" s="33">
        <f t="shared" ref="BE6:BM6" si="7">IF(BE7="",NA(),BE7)</f>
        <v>800.67</v>
      </c>
      <c r="BF6" s="33">
        <f t="shared" si="7"/>
        <v>646.27</v>
      </c>
      <c r="BG6" s="33">
        <f t="shared" si="7"/>
        <v>572.91</v>
      </c>
      <c r="BH6" s="33">
        <f t="shared" si="7"/>
        <v>435.32</v>
      </c>
      <c r="BI6" s="33">
        <f t="shared" si="7"/>
        <v>1450.45</v>
      </c>
      <c r="BJ6" s="33">
        <f t="shared" si="7"/>
        <v>1442.51</v>
      </c>
      <c r="BK6" s="33">
        <f t="shared" si="7"/>
        <v>1496.15</v>
      </c>
      <c r="BL6" s="33">
        <f t="shared" si="7"/>
        <v>1462.56</v>
      </c>
      <c r="BM6" s="33">
        <f t="shared" si="7"/>
        <v>1486.62</v>
      </c>
      <c r="BN6" s="32" t="str">
        <f>IF(BN7="","",IF(BN7="-","【-】","【"&amp;SUBSTITUTE(TEXT(BN7,"#,##0.00"),"-","△")&amp;"】"))</f>
        <v>【1,239.32】</v>
      </c>
      <c r="BO6" s="33">
        <f>IF(BO7="",NA(),BO7)</f>
        <v>32.630000000000003</v>
      </c>
      <c r="BP6" s="33">
        <f t="shared" ref="BP6:BX6" si="8">IF(BP7="",NA(),BP7)</f>
        <v>47.23</v>
      </c>
      <c r="BQ6" s="33">
        <f t="shared" si="8"/>
        <v>40.42</v>
      </c>
      <c r="BR6" s="33">
        <f t="shared" si="8"/>
        <v>42.49</v>
      </c>
      <c r="BS6" s="33">
        <f t="shared" si="8"/>
        <v>53.68</v>
      </c>
      <c r="BT6" s="33">
        <f t="shared" si="8"/>
        <v>33.96</v>
      </c>
      <c r="BU6" s="33">
        <f t="shared" si="8"/>
        <v>33.299999999999997</v>
      </c>
      <c r="BV6" s="33">
        <f t="shared" si="8"/>
        <v>33.01</v>
      </c>
      <c r="BW6" s="33">
        <f t="shared" si="8"/>
        <v>32.39</v>
      </c>
      <c r="BX6" s="33">
        <f t="shared" si="8"/>
        <v>24.39</v>
      </c>
      <c r="BY6" s="32" t="str">
        <f>IF(BY7="","",IF(BY7="-","【-】","【"&amp;SUBSTITUTE(TEXT(BY7,"#,##0.00"),"-","△")&amp;"】"))</f>
        <v>【36.33】</v>
      </c>
      <c r="BZ6" s="33">
        <f>IF(BZ7="",NA(),BZ7)</f>
        <v>185.66</v>
      </c>
      <c r="CA6" s="33">
        <f t="shared" ref="CA6:CI6" si="9">IF(CA7="",NA(),CA7)</f>
        <v>160</v>
      </c>
      <c r="CB6" s="33">
        <f t="shared" si="9"/>
        <v>218.35</v>
      </c>
      <c r="CC6" s="33">
        <f t="shared" si="9"/>
        <v>227.72</v>
      </c>
      <c r="CD6" s="33">
        <f t="shared" si="9"/>
        <v>236.32</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75.16</v>
      </c>
      <c r="CL6" s="33">
        <f t="shared" ref="CL6:CT6" si="10">IF(CL7="",NA(),CL7)</f>
        <v>73.87</v>
      </c>
      <c r="CM6" s="33">
        <f t="shared" si="10"/>
        <v>74.06</v>
      </c>
      <c r="CN6" s="33">
        <f t="shared" si="10"/>
        <v>71.599999999999994</v>
      </c>
      <c r="CO6" s="33">
        <f t="shared" si="10"/>
        <v>67.040000000000006</v>
      </c>
      <c r="CP6" s="33">
        <f t="shared" si="10"/>
        <v>51.56</v>
      </c>
      <c r="CQ6" s="33">
        <f t="shared" si="10"/>
        <v>50.66</v>
      </c>
      <c r="CR6" s="33">
        <f t="shared" si="10"/>
        <v>51.11</v>
      </c>
      <c r="CS6" s="33">
        <f t="shared" si="10"/>
        <v>50.49</v>
      </c>
      <c r="CT6" s="33">
        <f t="shared" si="10"/>
        <v>48.36</v>
      </c>
      <c r="CU6" s="32" t="str">
        <f>IF(CU7="","",IF(CU7="-","【-】","【"&amp;SUBSTITUTE(TEXT(CU7,"#,##0.00"),"-","△")&amp;"】"))</f>
        <v>【58.19】</v>
      </c>
      <c r="CV6" s="33">
        <f>IF(CV7="",NA(),CV7)</f>
        <v>95</v>
      </c>
      <c r="CW6" s="33">
        <f t="shared" ref="CW6:DE6" si="11">IF(CW7="",NA(),CW7)</f>
        <v>95</v>
      </c>
      <c r="CX6" s="33">
        <f t="shared" si="11"/>
        <v>95</v>
      </c>
      <c r="CY6" s="33">
        <f t="shared" si="11"/>
        <v>95</v>
      </c>
      <c r="CZ6" s="33">
        <f t="shared" si="11"/>
        <v>95</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1.1100000000000001</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104213</v>
      </c>
      <c r="D7" s="35">
        <v>47</v>
      </c>
      <c r="E7" s="35">
        <v>1</v>
      </c>
      <c r="F7" s="35">
        <v>0</v>
      </c>
      <c r="G7" s="35">
        <v>0</v>
      </c>
      <c r="H7" s="35" t="s">
        <v>93</v>
      </c>
      <c r="I7" s="35" t="s">
        <v>94</v>
      </c>
      <c r="J7" s="35" t="s">
        <v>95</v>
      </c>
      <c r="K7" s="35" t="s">
        <v>96</v>
      </c>
      <c r="L7" s="35" t="s">
        <v>97</v>
      </c>
      <c r="M7" s="36" t="s">
        <v>98</v>
      </c>
      <c r="N7" s="36" t="s">
        <v>99</v>
      </c>
      <c r="O7" s="36">
        <v>7.09</v>
      </c>
      <c r="P7" s="36">
        <v>2905</v>
      </c>
      <c r="Q7" s="36">
        <v>17412</v>
      </c>
      <c r="R7" s="36">
        <v>439.28</v>
      </c>
      <c r="S7" s="36">
        <v>39.64</v>
      </c>
      <c r="T7" s="36">
        <v>1210</v>
      </c>
      <c r="U7" s="36">
        <v>0.9</v>
      </c>
      <c r="V7" s="36">
        <v>1344.44</v>
      </c>
      <c r="W7" s="36">
        <v>76.3</v>
      </c>
      <c r="X7" s="36">
        <v>88.85</v>
      </c>
      <c r="Y7" s="36">
        <v>78.77</v>
      </c>
      <c r="Z7" s="36">
        <v>82.2</v>
      </c>
      <c r="AA7" s="36">
        <v>94.83</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708.36</v>
      </c>
      <c r="BE7" s="36">
        <v>800.67</v>
      </c>
      <c r="BF7" s="36">
        <v>646.27</v>
      </c>
      <c r="BG7" s="36">
        <v>572.91</v>
      </c>
      <c r="BH7" s="36">
        <v>435.32</v>
      </c>
      <c r="BI7" s="36">
        <v>1450.45</v>
      </c>
      <c r="BJ7" s="36">
        <v>1442.51</v>
      </c>
      <c r="BK7" s="36">
        <v>1496.15</v>
      </c>
      <c r="BL7" s="36">
        <v>1462.56</v>
      </c>
      <c r="BM7" s="36">
        <v>1486.62</v>
      </c>
      <c r="BN7" s="36">
        <v>1239.32</v>
      </c>
      <c r="BO7" s="36">
        <v>32.630000000000003</v>
      </c>
      <c r="BP7" s="36">
        <v>47.23</v>
      </c>
      <c r="BQ7" s="36">
        <v>40.42</v>
      </c>
      <c r="BR7" s="36">
        <v>42.49</v>
      </c>
      <c r="BS7" s="36">
        <v>53.68</v>
      </c>
      <c r="BT7" s="36">
        <v>33.96</v>
      </c>
      <c r="BU7" s="36">
        <v>33.299999999999997</v>
      </c>
      <c r="BV7" s="36">
        <v>33.01</v>
      </c>
      <c r="BW7" s="36">
        <v>32.39</v>
      </c>
      <c r="BX7" s="36">
        <v>24.39</v>
      </c>
      <c r="BY7" s="36">
        <v>36.33</v>
      </c>
      <c r="BZ7" s="36">
        <v>185.66</v>
      </c>
      <c r="CA7" s="36">
        <v>160</v>
      </c>
      <c r="CB7" s="36">
        <v>218.35</v>
      </c>
      <c r="CC7" s="36">
        <v>227.72</v>
      </c>
      <c r="CD7" s="36">
        <v>236.32</v>
      </c>
      <c r="CE7" s="36">
        <v>512.74</v>
      </c>
      <c r="CF7" s="36">
        <v>526.57000000000005</v>
      </c>
      <c r="CG7" s="36">
        <v>523.08000000000004</v>
      </c>
      <c r="CH7" s="36">
        <v>530.83000000000004</v>
      </c>
      <c r="CI7" s="36">
        <v>734.18</v>
      </c>
      <c r="CJ7" s="36">
        <v>476.46</v>
      </c>
      <c r="CK7" s="36">
        <v>75.16</v>
      </c>
      <c r="CL7" s="36">
        <v>73.87</v>
      </c>
      <c r="CM7" s="36">
        <v>74.06</v>
      </c>
      <c r="CN7" s="36">
        <v>71.599999999999994</v>
      </c>
      <c r="CO7" s="36">
        <v>67.040000000000006</v>
      </c>
      <c r="CP7" s="36">
        <v>51.56</v>
      </c>
      <c r="CQ7" s="36">
        <v>50.66</v>
      </c>
      <c r="CR7" s="36">
        <v>51.11</v>
      </c>
      <c r="CS7" s="36">
        <v>50.49</v>
      </c>
      <c r="CT7" s="36">
        <v>48.36</v>
      </c>
      <c r="CU7" s="36">
        <v>58.19</v>
      </c>
      <c r="CV7" s="36">
        <v>95</v>
      </c>
      <c r="CW7" s="36">
        <v>95</v>
      </c>
      <c r="CX7" s="36">
        <v>95</v>
      </c>
      <c r="CY7" s="36">
        <v>95</v>
      </c>
      <c r="CZ7" s="36">
        <v>95</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1.1100000000000001</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BD4:BN4"/>
    <mergeCell ref="BO4:BY4"/>
    <mergeCell ref="BZ4:CJ4"/>
    <mergeCell ref="CK4:CU4"/>
    <mergeCell ref="CV4:DF4"/>
    <mergeCell ref="DG4:DQ4"/>
    <mergeCell ref="DR4:EB4"/>
    <mergeCell ref="EC4:EM4"/>
    <mergeCell ref="H3:V4"/>
    <mergeCell ref="W3:DF3"/>
    <mergeCell ref="DG3:EM3"/>
    <mergeCell ref="W4:AG4"/>
    <mergeCell ref="AH4:AR4"/>
    <mergeCell ref="AS4:BC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Ｈ27年度</cp:lastModifiedBy>
  <cp:lastPrinted>2016-02-08T06:15:28Z</cp:lastPrinted>
  <dcterms:created xsi:type="dcterms:W3CDTF">2016-01-18T05:01:05Z</dcterms:created>
  <dcterms:modified xsi:type="dcterms:W3CDTF">2016-02-18T09:32:04Z</dcterms:modified>
</cp:coreProperties>
</file>