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AI10" i="4" s="1"/>
  <c r="S6" i="5"/>
  <c r="AY8" i="4" s="1"/>
  <c r="R6" i="5"/>
  <c r="Q6" i="5"/>
  <c r="P6" i="5"/>
  <c r="O6" i="5"/>
  <c r="N6" i="5"/>
  <c r="M6" i="5"/>
  <c r="L6" i="5"/>
  <c r="Z8" i="4" s="1"/>
  <c r="K6" i="5"/>
  <c r="R8" i="4" s="1"/>
  <c r="J6" i="5"/>
  <c r="I6" i="5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Z10" i="4"/>
  <c r="R10" i="4"/>
  <c r="J10" i="4"/>
  <c r="B10" i="4"/>
  <c r="AQ8" i="4"/>
  <c r="AI8" i="4"/>
  <c r="J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<sst xmlns="http://schemas.openxmlformats.org/spreadsheetml/2006/main" count="218" uniqueCount="108">
  <si>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</si>
  <si>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</si>
  <si>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</si>
  <si>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</si>
  <si>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</si>
  <si>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</si>
  <si>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</si>
  <si>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</si>
  <si>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</si>
  <si>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</si>
  <si>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</si>
  <si>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</si>
  <si>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</si>
  <si>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</si>
  <si>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</si>
  <si>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</si>
  <si>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</si>
  <si>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</si>
  <si>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</si>
  <si>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</si>
  <si>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</si>
  <si>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</si>
  <si>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</si>
  <si>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</si>
  <si>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</si>
  <si>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</si>
  <si>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</si>
  <si>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</si>
  <si>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</si>
  <si>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</si>
  <si>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</si>
  <si>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</si>
  <si>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</si>
  <si>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</si>
  <si>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</si>
  <si>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</si>
  <si>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</si>
  <si>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</si>
  <si>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</si>
  <si>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</si>
  <si>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</si>
  <si>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</si>
  <si>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</si>
  <si>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</si>
  <si>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</si>
  <si>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</si>
  <si>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</si>
  <si>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</si>
  <si>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</si>
  <si>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</si>
  <si>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</si>
  <si>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</si>
  <si>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</si>
  <si>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</si>
  <si>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</si>
  <si>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</si>
  <si>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</si>
  <si>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</si>
  <si>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</si>
  <si>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</si>
  <si>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</si>
  <si>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</si>
  <si>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</si>
  <si>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</si>
  <si>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</si>
  <si>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</si>
  <si>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</si>
  <si>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</si>
  <si>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</si>
  <si>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</si>
  <si>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</si>
  <si>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</si>
  <si>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</si>
  <si>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</si>
  <si>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</si>
  <si>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</si>
  <si>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</si>
  <si>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</si>
  <si>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</si>
  <si>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</si>
  <si>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</si>
  <si>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</si>
  <si>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</si>
  <si>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</si>
  <si>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</si>
  <si>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</si>
  <si>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</si>
  <si>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</si>
  <si>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</si>
  <si>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</si>
  <si>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</si>
  <si>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</si>
  <si>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</si>
  <si>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群馬県　長野原町</t>
  </si>
  <si>
    <t>法非適用</t>
  </si>
  <si>
    <t>水道事業</t>
  </si>
  <si>
    <t>簡易水道事業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</si>
  <si>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</si>
  <si>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</si>
  <si>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</si>
  <si>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</si>
  <si>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</si>
  <si>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</si>
  <si>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</si>
  <si>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</si>
  <si>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老朽化の状況については、法非適用事業のため、固定資産台帳が整備されておらず、法定耐用年数以上の管路がどれだけあるのか不明です。ただし、八ッ場ダム建設における生活再建事業により、水没地区へ給配水する管路や水道施設・設備を整備しており、比較的新しい施設が多い状況となっています。</t>
    <rPh sb="0" eb="2">
      <t>ロウキュウ</t>
    </rPh>
    <rPh sb="2" eb="3">
      <t>カ</t>
    </rPh>
    <rPh sb="4" eb="6">
      <t>ジョウキョウ</t>
    </rPh>
    <rPh sb="12" eb="13">
      <t>ホウ</t>
    </rPh>
    <rPh sb="13" eb="14">
      <t>ヒ</t>
    </rPh>
    <rPh sb="14" eb="16">
      <t>テキヨウ</t>
    </rPh>
    <rPh sb="16" eb="18">
      <t>ジギョウ</t>
    </rPh>
    <rPh sb="22" eb="24">
      <t>コテイ</t>
    </rPh>
    <rPh sb="24" eb="26">
      <t>シサン</t>
    </rPh>
    <rPh sb="26" eb="28">
      <t>ダイチョウ</t>
    </rPh>
    <rPh sb="29" eb="31">
      <t>セイビ</t>
    </rPh>
    <rPh sb="38" eb="40">
      <t>ホウテイ</t>
    </rPh>
    <rPh sb="40" eb="42">
      <t>タイヨウ</t>
    </rPh>
    <rPh sb="42" eb="44">
      <t>ネンスウ</t>
    </rPh>
    <rPh sb="44" eb="46">
      <t>イジョウ</t>
    </rPh>
    <rPh sb="47" eb="49">
      <t>カンロ</t>
    </rPh>
    <rPh sb="58" eb="60">
      <t>フメイ</t>
    </rPh>
    <rPh sb="67" eb="68">
      <t>８</t>
    </rPh>
    <rPh sb="69" eb="70">
      <t>バ</t>
    </rPh>
    <rPh sb="72" eb="74">
      <t>ケンセツ</t>
    </rPh>
    <rPh sb="78" eb="80">
      <t>セイカツ</t>
    </rPh>
    <rPh sb="80" eb="82">
      <t>サイケン</t>
    </rPh>
    <rPh sb="82" eb="84">
      <t>ジギョウ</t>
    </rPh>
    <rPh sb="88" eb="90">
      <t>スイボツ</t>
    </rPh>
    <rPh sb="90" eb="92">
      <t>チク</t>
    </rPh>
    <rPh sb="98" eb="100">
      <t>カンロ</t>
    </rPh>
    <rPh sb="101" eb="103">
      <t>スイドウ</t>
    </rPh>
    <rPh sb="127" eb="129">
      <t>ジョウキョウ</t>
    </rPh>
    <phoneticPr fontId="4"/>
  </si>
  <si>
    <t>中部簡易水道事業の経営の健全性については、①収益的収支比率が概ね90％を超えており、類似団体平均と比較し良好と言えますが、④の企業債残高が類似団体平均以上となっています。八ッ場ダム建設に伴う、生活再建事業により管路工事や施設の建設工事が多く、一般会計繰入金（基準外）で人件費を含め、これら工事費を賄っている状況です。また、効率性については、⑤料金回収率、⑦施設利用率が類似団体平均を超えており、⑥給水原価については、類似団体平均の３分の１以下のため、効率性の高い水道事業と言えますが、⑧有収率は平均を若干下回っています。⑦施設利用率は、100％を超える年もあるため、八ッ場ダム関連事業の進捗とともに、配水流量・配水設備を検討・整備しながら、もう少し配水量にゆとりが出るようにしたいと考えます。</t>
    <rPh sb="0" eb="2">
      <t>チュウブ</t>
    </rPh>
    <rPh sb="2" eb="4">
      <t>カンイ</t>
    </rPh>
    <rPh sb="4" eb="6">
      <t>スイドウ</t>
    </rPh>
    <rPh sb="6" eb="8">
      <t>ジギョウ</t>
    </rPh>
    <rPh sb="9" eb="11">
      <t>ケイエイ</t>
    </rPh>
    <rPh sb="12" eb="15">
      <t>ケンゼンセイ</t>
    </rPh>
    <rPh sb="22" eb="25">
      <t>シュウエキテキ</t>
    </rPh>
    <rPh sb="25" eb="27">
      <t>シュウシ</t>
    </rPh>
    <rPh sb="27" eb="29">
      <t>ヒリツ</t>
    </rPh>
    <rPh sb="30" eb="31">
      <t>オオム</t>
    </rPh>
    <rPh sb="36" eb="37">
      <t>コ</t>
    </rPh>
    <rPh sb="42" eb="44">
      <t>ルイジ</t>
    </rPh>
    <rPh sb="44" eb="46">
      <t>ダンタイ</t>
    </rPh>
    <rPh sb="46" eb="48">
      <t>ヘイキン</t>
    </rPh>
    <rPh sb="49" eb="51">
      <t>ヒカク</t>
    </rPh>
    <rPh sb="52" eb="54">
      <t>リョウコウ</t>
    </rPh>
    <rPh sb="55" eb="56">
      <t>イ</t>
    </rPh>
    <rPh sb="63" eb="65">
      <t>キギョウ</t>
    </rPh>
    <rPh sb="65" eb="66">
      <t>サイ</t>
    </rPh>
    <rPh sb="66" eb="68">
      <t>ザンダカ</t>
    </rPh>
    <rPh sb="69" eb="71">
      <t>ルイジ</t>
    </rPh>
    <rPh sb="71" eb="73">
      <t>ダンタイ</t>
    </rPh>
    <rPh sb="73" eb="75">
      <t>ヘイキン</t>
    </rPh>
    <rPh sb="75" eb="77">
      <t>イジョウ</t>
    </rPh>
    <rPh sb="85" eb="86">
      <t>８</t>
    </rPh>
    <rPh sb="87" eb="88">
      <t>バ</t>
    </rPh>
    <rPh sb="90" eb="92">
      <t>ケンセツ</t>
    </rPh>
    <rPh sb="93" eb="94">
      <t>トモナ</t>
    </rPh>
    <rPh sb="96" eb="98">
      <t>セイカツ</t>
    </rPh>
    <rPh sb="98" eb="100">
      <t>サイケン</t>
    </rPh>
    <rPh sb="100" eb="102">
      <t>ジギョウ</t>
    </rPh>
    <rPh sb="105" eb="107">
      <t>カンロ</t>
    </rPh>
    <rPh sb="107" eb="109">
      <t>コウジ</t>
    </rPh>
    <rPh sb="110" eb="112">
      <t>シセツ</t>
    </rPh>
    <rPh sb="113" eb="115">
      <t>ケンセツ</t>
    </rPh>
    <rPh sb="115" eb="117">
      <t>コウジ</t>
    </rPh>
    <rPh sb="118" eb="119">
      <t>オオ</t>
    </rPh>
    <rPh sb="121" eb="123">
      <t>イッパン</t>
    </rPh>
    <rPh sb="123" eb="125">
      <t>カイケイ</t>
    </rPh>
    <rPh sb="125" eb="127">
      <t>クリイレ</t>
    </rPh>
    <rPh sb="127" eb="128">
      <t>キン</t>
    </rPh>
    <rPh sb="129" eb="131">
      <t>キジュン</t>
    </rPh>
    <rPh sb="131" eb="132">
      <t>ガイ</t>
    </rPh>
    <rPh sb="134" eb="137">
      <t>ジンケンヒ</t>
    </rPh>
    <rPh sb="138" eb="139">
      <t>フク</t>
    </rPh>
    <rPh sb="144" eb="146">
      <t>コウジ</t>
    </rPh>
    <rPh sb="146" eb="147">
      <t>ヒ</t>
    </rPh>
    <rPh sb="148" eb="149">
      <t>マカナ</t>
    </rPh>
    <rPh sb="153" eb="155">
      <t>ジョウキョウ</t>
    </rPh>
    <rPh sb="161" eb="164">
      <t>コウリツセイ</t>
    </rPh>
    <rPh sb="171" eb="173">
      <t>リョウキン</t>
    </rPh>
    <rPh sb="173" eb="175">
      <t>カイシュウ</t>
    </rPh>
    <rPh sb="175" eb="176">
      <t>リツ</t>
    </rPh>
    <rPh sb="178" eb="180">
      <t>シセツ</t>
    </rPh>
    <rPh sb="180" eb="182">
      <t>リヨウ</t>
    </rPh>
    <rPh sb="182" eb="183">
      <t>リツ</t>
    </rPh>
    <rPh sb="184" eb="186">
      <t>ルイジ</t>
    </rPh>
    <rPh sb="186" eb="188">
      <t>ダンタイ</t>
    </rPh>
    <rPh sb="188" eb="190">
      <t>ヘイキン</t>
    </rPh>
    <rPh sb="191" eb="192">
      <t>コ</t>
    </rPh>
    <rPh sb="198" eb="200">
      <t>キュウスイ</t>
    </rPh>
    <rPh sb="200" eb="202">
      <t>ゲンカ</t>
    </rPh>
    <rPh sb="208" eb="210">
      <t>ルイジ</t>
    </rPh>
    <rPh sb="210" eb="212">
      <t>ダンタイ</t>
    </rPh>
    <rPh sb="212" eb="214">
      <t>ヘイキン</t>
    </rPh>
    <rPh sb="216" eb="217">
      <t>ブン</t>
    </rPh>
    <rPh sb="219" eb="221">
      <t>イカ</t>
    </rPh>
    <rPh sb="225" eb="228">
      <t>コウリツセイ</t>
    </rPh>
    <rPh sb="229" eb="230">
      <t>タカ</t>
    </rPh>
    <rPh sb="231" eb="233">
      <t>スイドウ</t>
    </rPh>
    <rPh sb="233" eb="235">
      <t>ジギョウ</t>
    </rPh>
    <rPh sb="236" eb="237">
      <t>イ</t>
    </rPh>
    <rPh sb="243" eb="244">
      <t>ユウ</t>
    </rPh>
    <rPh sb="244" eb="245">
      <t>シュウ</t>
    </rPh>
    <rPh sb="245" eb="246">
      <t>リツ</t>
    </rPh>
    <rPh sb="247" eb="249">
      <t>ヘイキン</t>
    </rPh>
    <rPh sb="250" eb="252">
      <t>ジャッカン</t>
    </rPh>
    <rPh sb="252" eb="254">
      <t>シタマワ</t>
    </rPh>
    <rPh sb="261" eb="263">
      <t>シセツ</t>
    </rPh>
    <rPh sb="263" eb="266">
      <t>リヨウリツ</t>
    </rPh>
    <rPh sb="273" eb="274">
      <t>コ</t>
    </rPh>
    <rPh sb="276" eb="277">
      <t>トシ</t>
    </rPh>
    <rPh sb="283" eb="284">
      <t>８</t>
    </rPh>
    <rPh sb="285" eb="286">
      <t>バ</t>
    </rPh>
    <rPh sb="288" eb="290">
      <t>カンレン</t>
    </rPh>
    <rPh sb="290" eb="292">
      <t>ジギョウ</t>
    </rPh>
    <rPh sb="293" eb="295">
      <t>シンチョク</t>
    </rPh>
    <rPh sb="300" eb="302">
      <t>ハイスイ</t>
    </rPh>
    <rPh sb="302" eb="304">
      <t>リュウリョウ</t>
    </rPh>
    <rPh sb="305" eb="307">
      <t>ハイスイ</t>
    </rPh>
    <rPh sb="307" eb="309">
      <t>セツビ</t>
    </rPh>
    <rPh sb="310" eb="312">
      <t>ケントウ</t>
    </rPh>
    <rPh sb="313" eb="315">
      <t>セイビ</t>
    </rPh>
    <rPh sb="322" eb="323">
      <t>スコ</t>
    </rPh>
    <rPh sb="324" eb="326">
      <t>ハイスイ</t>
    </rPh>
    <rPh sb="326" eb="327">
      <t>リョウ</t>
    </rPh>
    <rPh sb="332" eb="333">
      <t>デ</t>
    </rPh>
    <rPh sb="341" eb="342">
      <t>カンガ</t>
    </rPh>
    <phoneticPr fontId="4"/>
  </si>
  <si>
    <t>この事業については、企業債残高が類似団体平均よりも多いため、今後も厳しい状況が続きます。また八ッ場ダム関連事業の進捗～完成により、あと数年間は、大規模工事が続きます。これらを賄っている一般会計繰入金については、八ッ場ダム事業の下流都県からの負担金となり、町単独の費用ではなく、起債する必要がないので、経営は一見すると楽に見えます。しかしながら、後年の維持管理・補修費等の増加や簡易水道の法適用化、経営戦略策定など、この事業には、乗り越えなければならない課題が山積しています。</t>
    <rPh sb="2" eb="4">
      <t>ジギョウ</t>
    </rPh>
    <rPh sb="10" eb="12">
      <t>キギョウ</t>
    </rPh>
    <rPh sb="12" eb="13">
      <t>サイ</t>
    </rPh>
    <rPh sb="13" eb="15">
      <t>ザンダカ</t>
    </rPh>
    <rPh sb="16" eb="18">
      <t>ルイジ</t>
    </rPh>
    <rPh sb="18" eb="20">
      <t>ダンタイ</t>
    </rPh>
    <rPh sb="20" eb="22">
      <t>ヘイキン</t>
    </rPh>
    <rPh sb="25" eb="26">
      <t>オオ</t>
    </rPh>
    <rPh sb="30" eb="32">
      <t>コンゴ</t>
    </rPh>
    <rPh sb="33" eb="34">
      <t>キビ</t>
    </rPh>
    <rPh sb="36" eb="38">
      <t>ジョウキョウ</t>
    </rPh>
    <rPh sb="39" eb="40">
      <t>ツヅ</t>
    </rPh>
    <rPh sb="46" eb="47">
      <t>８</t>
    </rPh>
    <rPh sb="48" eb="49">
      <t>バ</t>
    </rPh>
    <rPh sb="51" eb="53">
      <t>カンレン</t>
    </rPh>
    <rPh sb="53" eb="55">
      <t>ジギョウ</t>
    </rPh>
    <rPh sb="56" eb="58">
      <t>シンチョク</t>
    </rPh>
    <rPh sb="59" eb="61">
      <t>カンセイ</t>
    </rPh>
    <rPh sb="67" eb="69">
      <t>スウネン</t>
    </rPh>
    <rPh sb="69" eb="70">
      <t>カン</t>
    </rPh>
    <rPh sb="72" eb="75">
      <t>ダイキボ</t>
    </rPh>
    <rPh sb="75" eb="77">
      <t>コウジ</t>
    </rPh>
    <rPh sb="78" eb="79">
      <t>ツヅ</t>
    </rPh>
    <rPh sb="87" eb="88">
      <t>マカナ</t>
    </rPh>
    <rPh sb="92" eb="94">
      <t>イッパン</t>
    </rPh>
    <rPh sb="94" eb="96">
      <t>カイケイ</t>
    </rPh>
    <rPh sb="96" eb="98">
      <t>クリイレ</t>
    </rPh>
    <rPh sb="98" eb="99">
      <t>キン</t>
    </rPh>
    <rPh sb="105" eb="106">
      <t>８</t>
    </rPh>
    <rPh sb="107" eb="108">
      <t>バ</t>
    </rPh>
    <rPh sb="110" eb="112">
      <t>ジギョウ</t>
    </rPh>
    <rPh sb="113" eb="115">
      <t>カリュウ</t>
    </rPh>
    <rPh sb="115" eb="117">
      <t>トケン</t>
    </rPh>
    <rPh sb="120" eb="123">
      <t>フタンキン</t>
    </rPh>
    <rPh sb="127" eb="128">
      <t>マチ</t>
    </rPh>
    <rPh sb="128" eb="130">
      <t>タンドク</t>
    </rPh>
    <rPh sb="131" eb="133">
      <t>ヒヨウ</t>
    </rPh>
    <rPh sb="138" eb="140">
      <t>キサイ</t>
    </rPh>
    <rPh sb="142" eb="144">
      <t>ヒツヨウ</t>
    </rPh>
    <rPh sb="150" eb="152">
      <t>ケイエイ</t>
    </rPh>
    <rPh sb="153" eb="155">
      <t>イッケン</t>
    </rPh>
    <rPh sb="158" eb="159">
      <t>ラク</t>
    </rPh>
    <rPh sb="160" eb="161">
      <t>ミ</t>
    </rPh>
    <rPh sb="172" eb="174">
      <t>コウネン</t>
    </rPh>
    <rPh sb="175" eb="177">
      <t>イジ</t>
    </rPh>
    <rPh sb="185" eb="187">
      <t>ゾウカ</t>
    </rPh>
    <rPh sb="188" eb="190">
      <t>カンイ</t>
    </rPh>
    <rPh sb="190" eb="192">
      <t>スイドウ</t>
    </rPh>
    <rPh sb="193" eb="194">
      <t>ホウ</t>
    </rPh>
    <rPh sb="194" eb="196">
      <t>テキヨウ</t>
    </rPh>
    <rPh sb="196" eb="197">
      <t>カ</t>
    </rPh>
    <rPh sb="198" eb="200">
      <t>ケイエイ</t>
    </rPh>
    <rPh sb="200" eb="202">
      <t>センリャク</t>
    </rPh>
    <rPh sb="202" eb="204">
      <t>サクテイ</t>
    </rPh>
    <rPh sb="209" eb="211">
      <t>ジギョウ</t>
    </rPh>
    <rPh sb="214" eb="215">
      <t>ノ</t>
    </rPh>
    <rPh sb="216" eb="217">
      <t>コ</t>
    </rPh>
    <rPh sb="226" eb="228">
      <t>カダイ</t>
    </rPh>
    <rPh sb="229" eb="231">
      <t>サンセキ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</si>
</sst>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12.73</c:v>
                </c:pt>
                <c:pt idx="1">
                  <c:v>0.96</c:v>
                </c:pt>
                <c:pt idx="2">
                  <c:v>2.95</c:v>
                </c:pt>
                <c:pt idx="3">
                  <c:v>4.04</c:v>
                </c:pt>
                <c:pt idx="4">
                  <c:v>2.65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87200"/>
        <c:axId val="86789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0.48</c:v>
                </c:pt>
                <c:pt idx="1">
                  <c:v>0.47</c:v>
                </c:pt>
                <c:pt idx="2">
                  <c:v>0.46</c:v>
                </c:pt>
                <c:pt idx="3">
                  <c:v>0.8</c:v>
                </c:pt>
                <c:pt idx="4">
                  <c:v>0.69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87200"/>
        <c:axId val="86789120"/>
      </c:lineChart>
      <c:dateAx>
        <c:axId val="86787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789120"/>
        <c:crosses val="autoZero"/>
        <c:auto val="1"/>
        <c:lblOffset val="100"/>
        <c:baseTimeUnit val="years"/>
      </c:dateAx>
      <c:valAx>
        <c:axId val="86789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787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102.07</c:v>
                </c:pt>
                <c:pt idx="1">
                  <c:v>95.34</c:v>
                </c:pt>
                <c:pt idx="2">
                  <c:v>98.28</c:v>
                </c:pt>
                <c:pt idx="3">
                  <c:v>113.62</c:v>
                </c:pt>
                <c:pt idx="4">
                  <c:v>97.44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50624"/>
        <c:axId val="57052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57.95</c:v>
                </c:pt>
                <c:pt idx="1">
                  <c:v>58.25</c:v>
                </c:pt>
                <c:pt idx="2">
                  <c:v>57.17</c:v>
                </c:pt>
                <c:pt idx="3">
                  <c:v>57.55</c:v>
                </c:pt>
                <c:pt idx="4">
                  <c:v>57.43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624"/>
        <c:axId val="57052544"/>
      </c:lineChart>
      <c:dateAx>
        <c:axId val="57050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7052544"/>
        <c:crosses val="autoZero"/>
        <c:auto val="1"/>
        <c:lblOffset val="100"/>
        <c:baseTimeUnit val="years"/>
      </c:dateAx>
      <c:valAx>
        <c:axId val="57052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7050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70.260000000000005</c:v>
                </c:pt>
                <c:pt idx="1">
                  <c:v>73.05</c:v>
                </c:pt>
                <c:pt idx="2">
                  <c:v>71.540000000000006</c:v>
                </c:pt>
                <c:pt idx="3">
                  <c:v>59.68</c:v>
                </c:pt>
                <c:pt idx="4">
                  <c:v>71.11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91200"/>
        <c:axId val="57093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76.33</c:v>
                </c:pt>
                <c:pt idx="1">
                  <c:v>74.53</c:v>
                </c:pt>
                <c:pt idx="2">
                  <c:v>74.94</c:v>
                </c:pt>
                <c:pt idx="3">
                  <c:v>74.14</c:v>
                </c:pt>
                <c:pt idx="4">
                  <c:v>73.83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91200"/>
        <c:axId val="57093120"/>
      </c:lineChart>
      <c:dateAx>
        <c:axId val="57091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7093120"/>
        <c:crosses val="autoZero"/>
        <c:auto val="1"/>
        <c:lblOffset val="100"/>
        <c:baseTimeUnit val="years"/>
      </c:dateAx>
      <c:valAx>
        <c:axId val="57093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7091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95.72</c:v>
                </c:pt>
                <c:pt idx="1">
                  <c:v>94.35</c:v>
                </c:pt>
                <c:pt idx="2">
                  <c:v>106.72</c:v>
                </c:pt>
                <c:pt idx="3">
                  <c:v>91.26</c:v>
                </c:pt>
                <c:pt idx="4">
                  <c:v>91.76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823680"/>
        <c:axId val="86825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78.62</c:v>
                </c:pt>
                <c:pt idx="1">
                  <c:v>75.89</c:v>
                </c:pt>
                <c:pt idx="2">
                  <c:v>74.52</c:v>
                </c:pt>
                <c:pt idx="3">
                  <c:v>76.09</c:v>
                </c:pt>
                <c:pt idx="4">
                  <c:v>75.87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23680"/>
        <c:axId val="86825600"/>
      </c:lineChart>
      <c:dateAx>
        <c:axId val="86823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825600"/>
        <c:crosses val="autoZero"/>
        <c:auto val="1"/>
        <c:lblOffset val="100"/>
        <c:baseTimeUnit val="years"/>
      </c:dateAx>
      <c:valAx>
        <c:axId val="86825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823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713600"/>
        <c:axId val="56715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713600"/>
        <c:axId val="56715520"/>
      </c:lineChart>
      <c:dateAx>
        <c:axId val="56713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715520"/>
        <c:crosses val="autoZero"/>
        <c:auto val="1"/>
        <c:lblOffset val="100"/>
        <c:baseTimeUnit val="years"/>
      </c:dateAx>
      <c:valAx>
        <c:axId val="56715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713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19712"/>
        <c:axId val="56821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819712"/>
        <c:axId val="56821632"/>
      </c:lineChart>
      <c:dateAx>
        <c:axId val="56819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821632"/>
        <c:crosses val="autoZero"/>
        <c:auto val="1"/>
        <c:lblOffset val="100"/>
        <c:baseTimeUnit val="years"/>
      </c:dateAx>
      <c:valAx>
        <c:axId val="56821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819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58112"/>
        <c:axId val="5686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858112"/>
        <c:axId val="56860032"/>
      </c:lineChart>
      <c:dateAx>
        <c:axId val="56858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860032"/>
        <c:crosses val="autoZero"/>
        <c:auto val="1"/>
        <c:lblOffset val="100"/>
        <c:baseTimeUnit val="years"/>
      </c:dateAx>
      <c:valAx>
        <c:axId val="5686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858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189888"/>
        <c:axId val="57191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89888"/>
        <c:axId val="57191808"/>
      </c:lineChart>
      <c:dateAx>
        <c:axId val="57189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7191808"/>
        <c:crosses val="autoZero"/>
        <c:auto val="1"/>
        <c:lblOffset val="100"/>
        <c:baseTimeUnit val="years"/>
      </c:dateAx>
      <c:valAx>
        <c:axId val="57191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7189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1510.86</c:v>
                </c:pt>
                <c:pt idx="1">
                  <c:v>1504.65</c:v>
                </c:pt>
                <c:pt idx="2">
                  <c:v>1424.8</c:v>
                </c:pt>
                <c:pt idx="3">
                  <c:v>1385.81</c:v>
                </c:pt>
                <c:pt idx="4">
                  <c:v>1313.56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299776"/>
        <c:axId val="86301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1137.3599999999999</c:v>
                </c:pt>
                <c:pt idx="1">
                  <c:v>1124.6400000000001</c:v>
                </c:pt>
                <c:pt idx="2">
                  <c:v>1108.26</c:v>
                </c:pt>
                <c:pt idx="3">
                  <c:v>1113.76</c:v>
                </c:pt>
                <c:pt idx="4">
                  <c:v>1125.69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99776"/>
        <c:axId val="86301696"/>
      </c:lineChart>
      <c:dateAx>
        <c:axId val="86299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301696"/>
        <c:crosses val="autoZero"/>
        <c:auto val="1"/>
        <c:lblOffset val="100"/>
        <c:baseTimeUnit val="years"/>
      </c:dateAx>
      <c:valAx>
        <c:axId val="86301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299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65.88</c:v>
                </c:pt>
                <c:pt idx="1">
                  <c:v>64.75</c:v>
                </c:pt>
                <c:pt idx="2">
                  <c:v>60.73</c:v>
                </c:pt>
                <c:pt idx="3">
                  <c:v>55.61</c:v>
                </c:pt>
                <c:pt idx="4">
                  <c:v>56.94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18784"/>
        <c:axId val="5692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57.51</c:v>
                </c:pt>
                <c:pt idx="1">
                  <c:v>56.46</c:v>
                </c:pt>
                <c:pt idx="2">
                  <c:v>19.77</c:v>
                </c:pt>
                <c:pt idx="3">
                  <c:v>34.25</c:v>
                </c:pt>
                <c:pt idx="4">
                  <c:v>46.48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18784"/>
        <c:axId val="56920704"/>
      </c:lineChart>
      <c:dateAx>
        <c:axId val="56918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920704"/>
        <c:crosses val="autoZero"/>
        <c:auto val="1"/>
        <c:lblOffset val="100"/>
        <c:baseTimeUnit val="years"/>
      </c:dateAx>
      <c:valAx>
        <c:axId val="5692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918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107.47</c:v>
                </c:pt>
                <c:pt idx="1">
                  <c:v>107.93</c:v>
                </c:pt>
                <c:pt idx="2">
                  <c:v>115.57</c:v>
                </c:pt>
                <c:pt idx="3">
                  <c:v>128.49</c:v>
                </c:pt>
                <c:pt idx="4">
                  <c:v>123.33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26432"/>
        <c:axId val="57028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291.83</c:v>
                </c:pt>
                <c:pt idx="1">
                  <c:v>306.49</c:v>
                </c:pt>
                <c:pt idx="2">
                  <c:v>878.73</c:v>
                </c:pt>
                <c:pt idx="3">
                  <c:v>501.18</c:v>
                </c:pt>
                <c:pt idx="4">
                  <c:v>376.61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26432"/>
        <c:axId val="57028608"/>
      </c:lineChart>
      <c:dateAx>
        <c:axId val="57026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7028608"/>
        <c:crosses val="autoZero"/>
        <c:auto val="1"/>
        <c:lblOffset val="100"/>
        <c:baseTimeUnit val="years"/>
      </c:dateAx>
      <c:valAx>
        <c:axId val="57028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7026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【1,239.32】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G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7" t="str">
        <f>データ!H6</f>
        <v>群馬県　長野原町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8" t="s">
        <v>1</v>
      </c>
      <c r="C7" s="79"/>
      <c r="D7" s="79"/>
      <c r="E7" s="79"/>
      <c r="F7" s="79"/>
      <c r="G7" s="79"/>
      <c r="H7" s="79"/>
      <c r="I7" s="80"/>
      <c r="J7" s="78" t="s">
        <v>2</v>
      </c>
      <c r="K7" s="79"/>
      <c r="L7" s="79"/>
      <c r="M7" s="79"/>
      <c r="N7" s="79"/>
      <c r="O7" s="79"/>
      <c r="P7" s="79"/>
      <c r="Q7" s="80"/>
      <c r="R7" s="78" t="s">
        <v>3</v>
      </c>
      <c r="S7" s="79"/>
      <c r="T7" s="79"/>
      <c r="U7" s="79"/>
      <c r="V7" s="79"/>
      <c r="W7" s="79"/>
      <c r="X7" s="79"/>
      <c r="Y7" s="80"/>
      <c r="Z7" s="78" t="s">
        <v>4</v>
      </c>
      <c r="AA7" s="79"/>
      <c r="AB7" s="79"/>
      <c r="AC7" s="79"/>
      <c r="AD7" s="79"/>
      <c r="AE7" s="79"/>
      <c r="AF7" s="79"/>
      <c r="AG7" s="80"/>
      <c r="AH7" s="3"/>
      <c r="AI7" s="78" t="s">
        <v>5</v>
      </c>
      <c r="AJ7" s="79"/>
      <c r="AK7" s="79"/>
      <c r="AL7" s="79"/>
      <c r="AM7" s="79"/>
      <c r="AN7" s="79"/>
      <c r="AO7" s="79"/>
      <c r="AP7" s="80"/>
      <c r="AQ7" s="67" t="s">
        <v>6</v>
      </c>
      <c r="AR7" s="67"/>
      <c r="AS7" s="67"/>
      <c r="AT7" s="67"/>
      <c r="AU7" s="67"/>
      <c r="AV7" s="67"/>
      <c r="AW7" s="67"/>
      <c r="AX7" s="67"/>
      <c r="AY7" s="67" t="s">
        <v>7</v>
      </c>
      <c r="AZ7" s="67"/>
      <c r="BA7" s="67"/>
      <c r="BB7" s="67"/>
      <c r="BC7" s="67"/>
      <c r="BD7" s="67"/>
      <c r="BE7" s="67"/>
      <c r="BF7" s="67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1"/>
      <c r="D8" s="71"/>
      <c r="E8" s="71"/>
      <c r="F8" s="71"/>
      <c r="G8" s="71"/>
      <c r="H8" s="71"/>
      <c r="I8" s="72"/>
      <c r="J8" s="70" t="str">
        <f>データ!J6</f>
        <v>水道事業</v>
      </c>
      <c r="K8" s="71"/>
      <c r="L8" s="71"/>
      <c r="M8" s="71"/>
      <c r="N8" s="71"/>
      <c r="O8" s="71"/>
      <c r="P8" s="71"/>
      <c r="Q8" s="72"/>
      <c r="R8" s="70" t="str">
        <f>データ!K6</f>
        <v>簡易水道事業</v>
      </c>
      <c r="S8" s="71"/>
      <c r="T8" s="71"/>
      <c r="U8" s="71"/>
      <c r="V8" s="71"/>
      <c r="W8" s="71"/>
      <c r="X8" s="71"/>
      <c r="Y8" s="72"/>
      <c r="Z8" s="70" t="str">
        <f>データ!L6</f>
        <v>D3</v>
      </c>
      <c r="AA8" s="71"/>
      <c r="AB8" s="71"/>
      <c r="AC8" s="71"/>
      <c r="AD8" s="71"/>
      <c r="AE8" s="71"/>
      <c r="AF8" s="71"/>
      <c r="AG8" s="72"/>
      <c r="AH8" s="3"/>
      <c r="AI8" s="73">
        <f>データ!Q6</f>
        <v>5966</v>
      </c>
      <c r="AJ8" s="74"/>
      <c r="AK8" s="74"/>
      <c r="AL8" s="74"/>
      <c r="AM8" s="74"/>
      <c r="AN8" s="74"/>
      <c r="AO8" s="74"/>
      <c r="AP8" s="75"/>
      <c r="AQ8" s="56">
        <f>データ!R6</f>
        <v>133.85</v>
      </c>
      <c r="AR8" s="56"/>
      <c r="AS8" s="56"/>
      <c r="AT8" s="56"/>
      <c r="AU8" s="56"/>
      <c r="AV8" s="56"/>
      <c r="AW8" s="56"/>
      <c r="AX8" s="56"/>
      <c r="AY8" s="56">
        <f>データ!S6</f>
        <v>44.57</v>
      </c>
      <c r="AZ8" s="56"/>
      <c r="BA8" s="56"/>
      <c r="BB8" s="56"/>
      <c r="BC8" s="56"/>
      <c r="BD8" s="56"/>
      <c r="BE8" s="56"/>
      <c r="BF8" s="56"/>
      <c r="BG8" s="3"/>
      <c r="BH8" s="3"/>
      <c r="BI8" s="3"/>
      <c r="BJ8" s="3"/>
      <c r="BK8" s="3"/>
      <c r="BL8" s="65" t="s">
        <v>9</v>
      </c>
      <c r="BM8" s="66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7" t="s">
        <v>11</v>
      </c>
      <c r="C9" s="67"/>
      <c r="D9" s="67"/>
      <c r="E9" s="67"/>
      <c r="F9" s="67"/>
      <c r="G9" s="67"/>
      <c r="H9" s="67"/>
      <c r="I9" s="67"/>
      <c r="J9" s="67" t="s">
        <v>12</v>
      </c>
      <c r="K9" s="67"/>
      <c r="L9" s="67"/>
      <c r="M9" s="67"/>
      <c r="N9" s="67"/>
      <c r="O9" s="67"/>
      <c r="P9" s="67"/>
      <c r="Q9" s="67"/>
      <c r="R9" s="67" t="s">
        <v>13</v>
      </c>
      <c r="S9" s="67"/>
      <c r="T9" s="67"/>
      <c r="U9" s="67"/>
      <c r="V9" s="67"/>
      <c r="W9" s="67"/>
      <c r="X9" s="67"/>
      <c r="Y9" s="67"/>
      <c r="Z9" s="67" t="s">
        <v>14</v>
      </c>
      <c r="AA9" s="67"/>
      <c r="AB9" s="67"/>
      <c r="AC9" s="67"/>
      <c r="AD9" s="67"/>
      <c r="AE9" s="67"/>
      <c r="AF9" s="67"/>
      <c r="AG9" s="67"/>
      <c r="AH9" s="3"/>
      <c r="AI9" s="67" t="s">
        <v>15</v>
      </c>
      <c r="AJ9" s="67"/>
      <c r="AK9" s="67"/>
      <c r="AL9" s="67"/>
      <c r="AM9" s="67"/>
      <c r="AN9" s="67"/>
      <c r="AO9" s="67"/>
      <c r="AP9" s="67"/>
      <c r="AQ9" s="67" t="s">
        <v>16</v>
      </c>
      <c r="AR9" s="67"/>
      <c r="AS9" s="67"/>
      <c r="AT9" s="67"/>
      <c r="AU9" s="67"/>
      <c r="AV9" s="67"/>
      <c r="AW9" s="67"/>
      <c r="AX9" s="67"/>
      <c r="AY9" s="67" t="s">
        <v>17</v>
      </c>
      <c r="AZ9" s="67"/>
      <c r="BA9" s="67"/>
      <c r="BB9" s="67"/>
      <c r="BC9" s="67"/>
      <c r="BD9" s="67"/>
      <c r="BE9" s="67"/>
      <c r="BF9" s="67"/>
      <c r="BG9" s="3"/>
      <c r="BH9" s="3"/>
      <c r="BI9" s="3"/>
      <c r="BJ9" s="3"/>
      <c r="BK9" s="3"/>
      <c r="BL9" s="68" t="s">
        <v>18</v>
      </c>
      <c r="BM9" s="69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6" t="str">
        <f>データ!M6</f>
        <v>-</v>
      </c>
      <c r="C10" s="56"/>
      <c r="D10" s="56"/>
      <c r="E10" s="56"/>
      <c r="F10" s="56"/>
      <c r="G10" s="56"/>
      <c r="H10" s="56"/>
      <c r="I10" s="56"/>
      <c r="J10" s="56" t="str">
        <f>データ!N6</f>
        <v>該当数値なし</v>
      </c>
      <c r="K10" s="56"/>
      <c r="L10" s="56"/>
      <c r="M10" s="56"/>
      <c r="N10" s="56"/>
      <c r="O10" s="56"/>
      <c r="P10" s="56"/>
      <c r="Q10" s="56"/>
      <c r="R10" s="56">
        <f>データ!O6</f>
        <v>55.54</v>
      </c>
      <c r="S10" s="56"/>
      <c r="T10" s="56"/>
      <c r="U10" s="56"/>
      <c r="V10" s="56"/>
      <c r="W10" s="56"/>
      <c r="X10" s="56"/>
      <c r="Y10" s="56"/>
      <c r="Z10" s="64">
        <f>データ!P6</f>
        <v>1280</v>
      </c>
      <c r="AA10" s="64"/>
      <c r="AB10" s="64"/>
      <c r="AC10" s="64"/>
      <c r="AD10" s="64"/>
      <c r="AE10" s="64"/>
      <c r="AF10" s="64"/>
      <c r="AG10" s="64"/>
      <c r="AH10" s="2"/>
      <c r="AI10" s="64">
        <f>データ!T6</f>
        <v>3287</v>
      </c>
      <c r="AJ10" s="64"/>
      <c r="AK10" s="64"/>
      <c r="AL10" s="64"/>
      <c r="AM10" s="64"/>
      <c r="AN10" s="64"/>
      <c r="AO10" s="64"/>
      <c r="AP10" s="64"/>
      <c r="AQ10" s="56">
        <f>データ!U6</f>
        <v>6.45</v>
      </c>
      <c r="AR10" s="56"/>
      <c r="AS10" s="56"/>
      <c r="AT10" s="56"/>
      <c r="AU10" s="56"/>
      <c r="AV10" s="56"/>
      <c r="AW10" s="56"/>
      <c r="AX10" s="56"/>
      <c r="AY10" s="56">
        <f>データ!V6</f>
        <v>509.61</v>
      </c>
      <c r="AZ10" s="56"/>
      <c r="BA10" s="56"/>
      <c r="BB10" s="56"/>
      <c r="BC10" s="56"/>
      <c r="BD10" s="56"/>
      <c r="BE10" s="56"/>
      <c r="BF10" s="56"/>
      <c r="BG10" s="3"/>
      <c r="BH10" s="3"/>
      <c r="BI10" s="3"/>
      <c r="BJ10" s="2"/>
      <c r="BK10" s="2"/>
      <c r="BL10" s="57" t="s">
        <v>20</v>
      </c>
      <c r="BM10" s="58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22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0" t="s">
        <v>24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106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25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26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27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28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29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105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30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31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32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33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34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35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107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36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37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38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104248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群馬県　長野原町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55.54</v>
      </c>
      <c r="P6" s="32">
        <f t="shared" si="3"/>
        <v>1280</v>
      </c>
      <c r="Q6" s="32">
        <f t="shared" si="3"/>
        <v>5966</v>
      </c>
      <c r="R6" s="32">
        <f t="shared" si="3"/>
        <v>133.85</v>
      </c>
      <c r="S6" s="32">
        <f t="shared" si="3"/>
        <v>44.57</v>
      </c>
      <c r="T6" s="32">
        <f t="shared" si="3"/>
        <v>3287</v>
      </c>
      <c r="U6" s="32">
        <f t="shared" si="3"/>
        <v>6.45</v>
      </c>
      <c r="V6" s="32">
        <f t="shared" si="3"/>
        <v>509.61</v>
      </c>
      <c r="W6" s="33">
        <f>IF(W7="",NA(),W7)</f>
        <v>95.72</v>
      </c>
      <c r="X6" s="33">
        <f t="shared" ref="X6:AF6" si="4">IF(X7="",NA(),X7)</f>
        <v>94.35</v>
      </c>
      <c r="Y6" s="33">
        <f t="shared" si="4"/>
        <v>106.72</v>
      </c>
      <c r="Z6" s="33">
        <f t="shared" si="4"/>
        <v>91.26</v>
      </c>
      <c r="AA6" s="33">
        <f t="shared" si="4"/>
        <v>91.76</v>
      </c>
      <c r="AB6" s="33">
        <f t="shared" si="4"/>
        <v>78.62</v>
      </c>
      <c r="AC6" s="33">
        <f t="shared" si="4"/>
        <v>75.89</v>
      </c>
      <c r="AD6" s="33">
        <f t="shared" si="4"/>
        <v>74.52</v>
      </c>
      <c r="AE6" s="33">
        <f t="shared" si="4"/>
        <v>76.09</v>
      </c>
      <c r="AF6" s="33">
        <f t="shared" si="4"/>
        <v>75.87</v>
      </c>
      <c r="AG6" s="32" t="str">
        <f>IF(AG7="","",IF(AG7="-","【-】","【"&amp;SUBSTITUTE(TEXT(AG7,"#,##0.00"),"-","△")&amp;"】"))</f>
        <v>【76.03】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1510.86</v>
      </c>
      <c r="BE6" s="33">
        <f t="shared" ref="BE6:BM6" si="7">IF(BE7="",NA(),BE7)</f>
        <v>1504.65</v>
      </c>
      <c r="BF6" s="33">
        <f t="shared" si="7"/>
        <v>1424.8</v>
      </c>
      <c r="BG6" s="33">
        <f t="shared" si="7"/>
        <v>1385.81</v>
      </c>
      <c r="BH6" s="33">
        <f t="shared" si="7"/>
        <v>1313.56</v>
      </c>
      <c r="BI6" s="33">
        <f t="shared" si="7"/>
        <v>1137.3599999999999</v>
      </c>
      <c r="BJ6" s="33">
        <f t="shared" si="7"/>
        <v>1124.6400000000001</v>
      </c>
      <c r="BK6" s="33">
        <f t="shared" si="7"/>
        <v>1108.26</v>
      </c>
      <c r="BL6" s="33">
        <f t="shared" si="7"/>
        <v>1113.76</v>
      </c>
      <c r="BM6" s="33">
        <f t="shared" si="7"/>
        <v>1125.69</v>
      </c>
      <c r="BN6" s="32" t="str">
        <f>IF(BN7="","",IF(BN7="-","【-】","【"&amp;SUBSTITUTE(TEXT(BN7,"#,##0.00"),"-","△")&amp;"】"))</f>
        <v>【1,239.32】</v>
      </c>
      <c r="BO6" s="33">
        <f>IF(BO7="",NA(),BO7)</f>
        <v>65.88</v>
      </c>
      <c r="BP6" s="33">
        <f t="shared" ref="BP6:BX6" si="8">IF(BP7="",NA(),BP7)</f>
        <v>64.75</v>
      </c>
      <c r="BQ6" s="33">
        <f t="shared" si="8"/>
        <v>60.73</v>
      </c>
      <c r="BR6" s="33">
        <f t="shared" si="8"/>
        <v>55.61</v>
      </c>
      <c r="BS6" s="33">
        <f t="shared" si="8"/>
        <v>56.94</v>
      </c>
      <c r="BT6" s="33">
        <f t="shared" si="8"/>
        <v>57.51</v>
      </c>
      <c r="BU6" s="33">
        <f t="shared" si="8"/>
        <v>56.46</v>
      </c>
      <c r="BV6" s="33">
        <f t="shared" si="8"/>
        <v>19.77</v>
      </c>
      <c r="BW6" s="33">
        <f t="shared" si="8"/>
        <v>34.25</v>
      </c>
      <c r="BX6" s="33">
        <f t="shared" si="8"/>
        <v>46.48</v>
      </c>
      <c r="BY6" s="32" t="str">
        <f>IF(BY7="","",IF(BY7="-","【-】","【"&amp;SUBSTITUTE(TEXT(BY7,"#,##0.00"),"-","△")&amp;"】"))</f>
        <v>【36.33】</v>
      </c>
      <c r="BZ6" s="33">
        <f>IF(BZ7="",NA(),BZ7)</f>
        <v>107.47</v>
      </c>
      <c r="CA6" s="33">
        <f t="shared" ref="CA6:CI6" si="9">IF(CA7="",NA(),CA7)</f>
        <v>107.93</v>
      </c>
      <c r="CB6" s="33">
        <f t="shared" si="9"/>
        <v>115.57</v>
      </c>
      <c r="CC6" s="33">
        <f t="shared" si="9"/>
        <v>128.49</v>
      </c>
      <c r="CD6" s="33">
        <f t="shared" si="9"/>
        <v>123.33</v>
      </c>
      <c r="CE6" s="33">
        <f t="shared" si="9"/>
        <v>291.83</v>
      </c>
      <c r="CF6" s="33">
        <f t="shared" si="9"/>
        <v>306.49</v>
      </c>
      <c r="CG6" s="33">
        <f t="shared" si="9"/>
        <v>878.73</v>
      </c>
      <c r="CH6" s="33">
        <f t="shared" si="9"/>
        <v>501.18</v>
      </c>
      <c r="CI6" s="33">
        <f t="shared" si="9"/>
        <v>376.61</v>
      </c>
      <c r="CJ6" s="32" t="str">
        <f>IF(CJ7="","",IF(CJ7="-","【-】","【"&amp;SUBSTITUTE(TEXT(CJ7,"#,##0.00"),"-","△")&amp;"】"))</f>
        <v>【476.46】</v>
      </c>
      <c r="CK6" s="33">
        <f>IF(CK7="",NA(),CK7)</f>
        <v>102.07</v>
      </c>
      <c r="CL6" s="33">
        <f t="shared" ref="CL6:CT6" si="10">IF(CL7="",NA(),CL7)</f>
        <v>95.34</v>
      </c>
      <c r="CM6" s="33">
        <f t="shared" si="10"/>
        <v>98.28</v>
      </c>
      <c r="CN6" s="33">
        <f t="shared" si="10"/>
        <v>113.62</v>
      </c>
      <c r="CO6" s="33">
        <f t="shared" si="10"/>
        <v>97.44</v>
      </c>
      <c r="CP6" s="33">
        <f t="shared" si="10"/>
        <v>57.95</v>
      </c>
      <c r="CQ6" s="33">
        <f t="shared" si="10"/>
        <v>58.25</v>
      </c>
      <c r="CR6" s="33">
        <f t="shared" si="10"/>
        <v>57.17</v>
      </c>
      <c r="CS6" s="33">
        <f t="shared" si="10"/>
        <v>57.55</v>
      </c>
      <c r="CT6" s="33">
        <f t="shared" si="10"/>
        <v>57.43</v>
      </c>
      <c r="CU6" s="32" t="str">
        <f>IF(CU7="","",IF(CU7="-","【-】","【"&amp;SUBSTITUTE(TEXT(CU7,"#,##0.00"),"-","△")&amp;"】"))</f>
        <v>【58.19】</v>
      </c>
      <c r="CV6" s="33">
        <f>IF(CV7="",NA(),CV7)</f>
        <v>70.260000000000005</v>
      </c>
      <c r="CW6" s="33">
        <f t="shared" ref="CW6:DE6" si="11">IF(CW7="",NA(),CW7)</f>
        <v>73.05</v>
      </c>
      <c r="CX6" s="33">
        <f t="shared" si="11"/>
        <v>71.540000000000006</v>
      </c>
      <c r="CY6" s="33">
        <f t="shared" si="11"/>
        <v>59.68</v>
      </c>
      <c r="CZ6" s="33">
        <f t="shared" si="11"/>
        <v>71.11</v>
      </c>
      <c r="DA6" s="33">
        <f t="shared" si="11"/>
        <v>76.33</v>
      </c>
      <c r="DB6" s="33">
        <f t="shared" si="11"/>
        <v>74.53</v>
      </c>
      <c r="DC6" s="33">
        <f t="shared" si="11"/>
        <v>74.94</v>
      </c>
      <c r="DD6" s="33">
        <f t="shared" si="11"/>
        <v>74.14</v>
      </c>
      <c r="DE6" s="33">
        <f t="shared" si="11"/>
        <v>73.83</v>
      </c>
      <c r="DF6" s="32" t="str">
        <f>IF(DF7="","",IF(DF7="-","【-】","【"&amp;SUBSTITUTE(TEXT(DF7,"#,##0.00"),"-","△")&amp;"】"))</f>
        <v>【75.39】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3">
        <f>IF(EC7="",NA(),EC7)</f>
        <v>12.73</v>
      </c>
      <c r="ED6" s="33">
        <f t="shared" ref="ED6:EL6" si="14">IF(ED7="",NA(),ED7)</f>
        <v>0.96</v>
      </c>
      <c r="EE6" s="33">
        <f t="shared" si="14"/>
        <v>2.95</v>
      </c>
      <c r="EF6" s="33">
        <f t="shared" si="14"/>
        <v>4.04</v>
      </c>
      <c r="EG6" s="33">
        <f t="shared" si="14"/>
        <v>2.65</v>
      </c>
      <c r="EH6" s="33">
        <f t="shared" si="14"/>
        <v>0.48</v>
      </c>
      <c r="EI6" s="33">
        <f t="shared" si="14"/>
        <v>0.47</v>
      </c>
      <c r="EJ6" s="33">
        <f t="shared" si="14"/>
        <v>0.46</v>
      </c>
      <c r="EK6" s="33">
        <f t="shared" si="14"/>
        <v>0.8</v>
      </c>
      <c r="EL6" s="33">
        <f t="shared" si="14"/>
        <v>0.69</v>
      </c>
      <c r="EM6" s="32" t="str">
        <f>IF(EM7="","",IF(EM7="-","【-】","【"&amp;SUBSTITUTE(TEXT(EM7,"#,##0.00"),"-","△")&amp;"】"))</f>
        <v>【0.74】</v>
      </c>
    </row>
    <row r="7" spans="1:143" s="34" customFormat="1">
      <c r="A7" s="26"/>
      <c r="B7" s="35">
        <v>2014</v>
      </c>
      <c r="C7" s="35">
        <v>104248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55.54</v>
      </c>
      <c r="P7" s="36">
        <v>1280</v>
      </c>
      <c r="Q7" s="36">
        <v>5966</v>
      </c>
      <c r="R7" s="36">
        <v>133.85</v>
      </c>
      <c r="S7" s="36">
        <v>44.57</v>
      </c>
      <c r="T7" s="36">
        <v>3287</v>
      </c>
      <c r="U7" s="36">
        <v>6.45</v>
      </c>
      <c r="V7" s="36">
        <v>509.61</v>
      </c>
      <c r="W7" s="36">
        <v>95.72</v>
      </c>
      <c r="X7" s="36">
        <v>94.35</v>
      </c>
      <c r="Y7" s="36">
        <v>106.72</v>
      </c>
      <c r="Z7" s="36">
        <v>91.26</v>
      </c>
      <c r="AA7" s="36">
        <v>91.76</v>
      </c>
      <c r="AB7" s="36">
        <v>78.62</v>
      </c>
      <c r="AC7" s="36">
        <v>75.89</v>
      </c>
      <c r="AD7" s="36">
        <v>74.52</v>
      </c>
      <c r="AE7" s="36">
        <v>76.09</v>
      </c>
      <c r="AF7" s="36">
        <v>75.87</v>
      </c>
      <c r="AG7" s="36">
        <v>76.03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1510.86</v>
      </c>
      <c r="BE7" s="36">
        <v>1504.65</v>
      </c>
      <c r="BF7" s="36">
        <v>1424.8</v>
      </c>
      <c r="BG7" s="36">
        <v>1385.81</v>
      </c>
      <c r="BH7" s="36">
        <v>1313.56</v>
      </c>
      <c r="BI7" s="36">
        <v>1137.3599999999999</v>
      </c>
      <c r="BJ7" s="36">
        <v>1124.6400000000001</v>
      </c>
      <c r="BK7" s="36">
        <v>1108.26</v>
      </c>
      <c r="BL7" s="36">
        <v>1113.76</v>
      </c>
      <c r="BM7" s="36">
        <v>1125.69</v>
      </c>
      <c r="BN7" s="36">
        <v>1239.32</v>
      </c>
      <c r="BO7" s="36">
        <v>65.88</v>
      </c>
      <c r="BP7" s="36">
        <v>64.75</v>
      </c>
      <c r="BQ7" s="36">
        <v>60.73</v>
      </c>
      <c r="BR7" s="36">
        <v>55.61</v>
      </c>
      <c r="BS7" s="36">
        <v>56.94</v>
      </c>
      <c r="BT7" s="36">
        <v>57.51</v>
      </c>
      <c r="BU7" s="36">
        <v>56.46</v>
      </c>
      <c r="BV7" s="36">
        <v>19.77</v>
      </c>
      <c r="BW7" s="36">
        <v>34.25</v>
      </c>
      <c r="BX7" s="36">
        <v>46.48</v>
      </c>
      <c r="BY7" s="36">
        <v>36.33</v>
      </c>
      <c r="BZ7" s="36">
        <v>107.47</v>
      </c>
      <c r="CA7" s="36">
        <v>107.93</v>
      </c>
      <c r="CB7" s="36">
        <v>115.57</v>
      </c>
      <c r="CC7" s="36">
        <v>128.49</v>
      </c>
      <c r="CD7" s="36">
        <v>123.33</v>
      </c>
      <c r="CE7" s="36">
        <v>291.83</v>
      </c>
      <c r="CF7" s="36">
        <v>306.49</v>
      </c>
      <c r="CG7" s="36">
        <v>878.73</v>
      </c>
      <c r="CH7" s="36">
        <v>501.18</v>
      </c>
      <c r="CI7" s="36">
        <v>376.61</v>
      </c>
      <c r="CJ7" s="36">
        <v>476.46</v>
      </c>
      <c r="CK7" s="36">
        <v>102.07</v>
      </c>
      <c r="CL7" s="36">
        <v>95.34</v>
      </c>
      <c r="CM7" s="36">
        <v>98.28</v>
      </c>
      <c r="CN7" s="36">
        <v>113.62</v>
      </c>
      <c r="CO7" s="36">
        <v>97.44</v>
      </c>
      <c r="CP7" s="36">
        <v>57.95</v>
      </c>
      <c r="CQ7" s="36">
        <v>58.25</v>
      </c>
      <c r="CR7" s="36">
        <v>57.17</v>
      </c>
      <c r="CS7" s="36">
        <v>57.55</v>
      </c>
      <c r="CT7" s="36">
        <v>57.43</v>
      </c>
      <c r="CU7" s="36">
        <v>58.19</v>
      </c>
      <c r="CV7" s="36">
        <v>70.260000000000005</v>
      </c>
      <c r="CW7" s="36">
        <v>73.05</v>
      </c>
      <c r="CX7" s="36">
        <v>71.540000000000006</v>
      </c>
      <c r="CY7" s="36">
        <v>59.68</v>
      </c>
      <c r="CZ7" s="36">
        <v>71.11</v>
      </c>
      <c r="DA7" s="36">
        <v>76.33</v>
      </c>
      <c r="DB7" s="36">
        <v>74.53</v>
      </c>
      <c r="DC7" s="36">
        <v>74.94</v>
      </c>
      <c r="DD7" s="36">
        <v>74.14</v>
      </c>
      <c r="DE7" s="36">
        <v>73.83</v>
      </c>
      <c r="DF7" s="36">
        <v>75.39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12.73</v>
      </c>
      <c r="ED7" s="36">
        <v>0.96</v>
      </c>
      <c r="EE7" s="36">
        <v>2.95</v>
      </c>
      <c r="EF7" s="36">
        <v>4.04</v>
      </c>
      <c r="EG7" s="36">
        <v>2.65</v>
      </c>
      <c r="EH7" s="36">
        <v>0.48</v>
      </c>
      <c r="EI7" s="36">
        <v>0.47</v>
      </c>
      <c r="EJ7" s="36">
        <v>0.46</v>
      </c>
      <c r="EK7" s="36">
        <v>0.8</v>
      </c>
      <c r="EL7" s="36">
        <v>0.69</v>
      </c>
      <c r="EM7" s="36">
        <v>0.74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2016-02-19T07:03:50Z</cp:lastPrinted>
  <dcterms:created xsi:type="dcterms:W3CDTF">2016-01-18T05:01:06Z</dcterms:created>
  <dcterms:modified xsi:type="dcterms:W3CDTF">2016-02-19T07:11:28Z</dcterms:modified>
  <cp:category/>
</cp:coreProperties>
</file>