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<sst xmlns="http://schemas.openxmlformats.org/spreadsheetml/2006/main" count="218" uniqueCount="108">
  <si>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</si>
  <si>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</si>
  <si>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</si>
  <si>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</si>
  <si>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</si>
  <si>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</si>
  <si>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</si>
  <si>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</si>
  <si>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</si>
  <si>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</si>
  <si>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</si>
  <si>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</si>
  <si>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</si>
  <si>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</si>
  <si>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</si>
  <si>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</si>
  <si>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</si>
  <si>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</si>
  <si>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</si>
  <si>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</si>
  <si>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</si>
  <si>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</si>
  <si>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</si>
  <si>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</si>
  <si>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</si>
  <si>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</si>
  <si>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</si>
  <si>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</si>
  <si>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</si>
  <si>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</si>
  <si>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</si>
  <si>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</si>
  <si>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</si>
  <si>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</si>
  <si>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</si>
  <si>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</si>
  <si>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</si>
  <si>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</si>
  <si>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</si>
  <si>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</si>
  <si>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</si>
  <si>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</si>
  <si>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</si>
  <si>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</si>
  <si>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</si>
  <si>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</si>
  <si>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</si>
  <si>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</si>
  <si>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</si>
  <si>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</si>
  <si>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</si>
  <si>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</si>
  <si>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</si>
  <si>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</si>
  <si>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</si>
  <si>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</si>
  <si>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</si>
  <si>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</si>
  <si>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</si>
  <si>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</si>
  <si>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</si>
  <si>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</si>
  <si>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</si>
  <si>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</si>
  <si>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</si>
  <si>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</si>
  <si>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</si>
  <si>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</si>
  <si>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</si>
  <si>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</si>
  <si>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</si>
  <si>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</si>
  <si>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</si>
  <si>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</si>
  <si>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</si>
  <si>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</si>
  <si>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</si>
  <si>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</si>
  <si>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</si>
  <si>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</si>
  <si>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</si>
  <si>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</si>
  <si>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</si>
  <si>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</si>
  <si>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</si>
  <si>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</si>
  <si>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</si>
  <si>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</si>
  <si>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</si>
  <si>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</si>
  <si>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</si>
  <si>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</si>
  <si>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</si>
  <si>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高山村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</si>
  <si>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</si>
  <si>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</si>
  <si>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</si>
  <si>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</si>
  <si>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</si>
  <si>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</si>
  <si>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</si>
  <si>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</si>
  <si>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</si>
  <si>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</si>
  <si>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</si>
  <si>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　　　　　　　　　　　　　　　　　　　　①有形固定資産減価償却率・・・該当数値なし　　②管路経年化率・・・該当数値なし　　　　　　　③管路更新率・・・類似団体の平均より低く、更新が進んでいない状況にある。また、年度により差が大きく計画的な更新が必要である。　　</t>
    <rPh sb="24" eb="26">
      <t>ユウケイ</t>
    </rPh>
    <rPh sb="26" eb="30">
      <t>コテイシサン</t>
    </rPh>
    <rPh sb="30" eb="32">
      <t>ゲンカ</t>
    </rPh>
    <rPh sb="32" eb="35">
      <t>ショウキャクリツ</t>
    </rPh>
    <rPh sb="38" eb="40">
      <t>ガイトウ</t>
    </rPh>
    <rPh sb="40" eb="42">
      <t>スウチ</t>
    </rPh>
    <rPh sb="47" eb="49">
      <t>カンロ</t>
    </rPh>
    <rPh sb="49" eb="51">
      <t>ケイネン</t>
    </rPh>
    <rPh sb="51" eb="52">
      <t>カ</t>
    </rPh>
    <rPh sb="52" eb="53">
      <t>リツ</t>
    </rPh>
    <rPh sb="56" eb="58">
      <t>ガイトウ</t>
    </rPh>
    <rPh sb="58" eb="60">
      <t>スウチ</t>
    </rPh>
    <rPh sb="70" eb="72">
      <t>カンロ</t>
    </rPh>
    <rPh sb="72" eb="74">
      <t>コウシン</t>
    </rPh>
    <rPh sb="74" eb="75">
      <t>リツ</t>
    </rPh>
    <rPh sb="78" eb="80">
      <t>ルイジ</t>
    </rPh>
    <rPh sb="80" eb="82">
      <t>ダンタイ</t>
    </rPh>
    <rPh sb="83" eb="85">
      <t>ヘイキン</t>
    </rPh>
    <rPh sb="87" eb="88">
      <t>ヒク</t>
    </rPh>
    <rPh sb="90" eb="92">
      <t>コウシン</t>
    </rPh>
    <rPh sb="93" eb="94">
      <t>スス</t>
    </rPh>
    <rPh sb="99" eb="101">
      <t>ジョウキョウ</t>
    </rPh>
    <rPh sb="108" eb="110">
      <t>ネンド</t>
    </rPh>
    <rPh sb="113" eb="114">
      <t>サ</t>
    </rPh>
    <rPh sb="115" eb="116">
      <t>オオ</t>
    </rPh>
    <rPh sb="118" eb="121">
      <t>ケイカクテキ</t>
    </rPh>
    <rPh sb="122" eb="124">
      <t>コウシン</t>
    </rPh>
    <rPh sb="125" eb="127">
      <t>ヒツヨウ</t>
    </rPh>
    <phoneticPr fontId="4"/>
  </si>
  <si>
    <t>（1）　　　　　　　　　　　　　　　　　　　「1．経営の健全性・効率性」は、総収益の3割程度を基準外繰入金が占めており、繰入金に頼った経営となっている。しかしながら、給水人口の減少等により、水道料金収入が減少する中で、平成23年度以降、料金回収率が100％を下回っていることから、更なる経費節減に努めるとともに、各指標の傾向を見る中で十分に分析し、適正な水道料金収入の確保等対策を講じる必要がある。　　　　　　　　「2．老朽化の状況」は、ここ数年管路の更新投資がされていない現状であるが、投資の平準化のための計画的な管路更新が今後の課題である。　　　　　　　　（2）今後の改善に向けた取組は、水道料金収入の確保と適正化、管路の更新投資の検討が必要だと考えられる。</t>
    <rPh sb="28" eb="30">
      <t>ケンゼン</t>
    </rPh>
    <rPh sb="30" eb="31">
      <t>セイ</t>
    </rPh>
    <rPh sb="32" eb="34">
      <t>コウリツ</t>
    </rPh>
    <rPh sb="38" eb="41">
      <t>ソウシュウエキ</t>
    </rPh>
    <rPh sb="43" eb="44">
      <t>ワリ</t>
    </rPh>
    <rPh sb="44" eb="46">
      <t>テイド</t>
    </rPh>
    <rPh sb="47" eb="50">
      <t>キジュンガイ</t>
    </rPh>
    <rPh sb="50" eb="53">
      <t>クリイレキン</t>
    </rPh>
    <rPh sb="54" eb="55">
      <t>シ</t>
    </rPh>
    <rPh sb="60" eb="63">
      <t>クリイレキン</t>
    </rPh>
    <rPh sb="64" eb="65">
      <t>タヨ</t>
    </rPh>
    <rPh sb="67" eb="69">
      <t>ケイエイ</t>
    </rPh>
    <rPh sb="210" eb="213">
      <t>ロウキュウカ</t>
    </rPh>
    <rPh sb="214" eb="216">
      <t>ジョウキョウ</t>
    </rPh>
    <rPh sb="221" eb="223">
      <t>スウネン</t>
    </rPh>
    <rPh sb="223" eb="225">
      <t>カンロ</t>
    </rPh>
    <rPh sb="226" eb="228">
      <t>コウシン</t>
    </rPh>
    <rPh sb="228" eb="230">
      <t>トウシ</t>
    </rPh>
    <rPh sb="237" eb="239">
      <t>ゲンジョウ</t>
    </rPh>
    <rPh sb="244" eb="246">
      <t>トウシ</t>
    </rPh>
    <rPh sb="247" eb="250">
      <t>ヘイジュンカ</t>
    </rPh>
    <rPh sb="254" eb="257">
      <t>ケイカクテキ</t>
    </rPh>
    <rPh sb="258" eb="260">
      <t>カンロ</t>
    </rPh>
    <rPh sb="260" eb="262">
      <t>コウシン</t>
    </rPh>
    <rPh sb="263" eb="265">
      <t>コンゴ</t>
    </rPh>
    <rPh sb="266" eb="268">
      <t>カダイ</t>
    </rPh>
    <rPh sb="283" eb="285">
      <t>コンゴ</t>
    </rPh>
    <rPh sb="286" eb="288">
      <t>カイゼン</t>
    </rPh>
    <rPh sb="289" eb="290">
      <t>ム</t>
    </rPh>
    <rPh sb="292" eb="294">
      <t>トリクミ</t>
    </rPh>
    <rPh sb="296" eb="298">
      <t>スイドウ</t>
    </rPh>
    <rPh sb="298" eb="300">
      <t>リョウキン</t>
    </rPh>
    <rPh sb="300" eb="302">
      <t>シュウニュウ</t>
    </rPh>
    <rPh sb="303" eb="305">
      <t>カクホ</t>
    </rPh>
    <rPh sb="306" eb="309">
      <t>テキセイカ</t>
    </rPh>
    <rPh sb="310" eb="312">
      <t>カンロ</t>
    </rPh>
    <rPh sb="313" eb="315">
      <t>コウシン</t>
    </rPh>
    <rPh sb="315" eb="317">
      <t>トウシ</t>
    </rPh>
    <rPh sb="318" eb="320">
      <t>ケントウ</t>
    </rPh>
    <rPh sb="321" eb="323">
      <t>ヒツヨウ</t>
    </rPh>
    <rPh sb="325" eb="326">
      <t>カンガ</t>
    </rPh>
    <phoneticPr fontId="4"/>
  </si>
  <si>
    <t>（1）　　　　　　　　　　　　　　　　　　　　①経常収支比率・・・・数値が100％を超えているが、総収益の３割を基準外繰入金が占めており、繰入金に頼った経営となっている。　　　　　　　　　　　　　　②累積欠損金比率・・・該当数値なし　　　　　　③流動比率・・・・・・該当数値なし　　　　　　④企業債残高対給水収益比率・・・類似団体平均値の4割程度と低い水準であるが、設備の老朽化により修繕は行っているものの大きな修繕は発生していないので、起債に頼らない村単独での設備投資を行っている。　　　　　　　　　　　　　　　　　　　　　⑤料金回収率・・・類似団体平均値を上回っているものの、100％を下回っているので今後適切な料金収入の見直しが必要と考えられる。　　　　　　　⑥給水原価・・・類似団体の1/3程度と低く、費用の抑制など効率的な経営に努めている。　　　　　　⑦施設利用率・・・50％台で推移しており、類似団体と比較すると利用率が悪く、施設の規模の見直しを検討する必要がある。　　　　　　　　　　　　　　⑧有収率・・・100％に近い数値なので、効率性は良いと考えられる。　　　　　　　　　　　　（2）現時点で経営の効率性、財務の健全性は概ね確保されていると考えられる。しかしながら、給水人口の減少等により、水道料金収入が減少する中で、平成23年度以降、料金回収率が100％を下回っていることから、更なる経費節減に努めるとともに、各指標の傾向を見る中で十分に分析し、適正な水道料金収入の確保等対策を講じる必要がある。</t>
    <rPh sb="24" eb="26">
      <t>ケイジョウ</t>
    </rPh>
    <rPh sb="26" eb="28">
      <t>シュウシ</t>
    </rPh>
    <rPh sb="28" eb="30">
      <t>ヒリツ</t>
    </rPh>
    <rPh sb="34" eb="36">
      <t>スウチ</t>
    </rPh>
    <rPh sb="42" eb="43">
      <t>コ</t>
    </rPh>
    <rPh sb="49" eb="52">
      <t>ソウシュウエキ</t>
    </rPh>
    <rPh sb="54" eb="55">
      <t>ワリ</t>
    </rPh>
    <rPh sb="56" eb="59">
      <t>キジュンガイ</t>
    </rPh>
    <rPh sb="59" eb="62">
      <t>クリイレキン</t>
    </rPh>
    <rPh sb="63" eb="64">
      <t>シ</t>
    </rPh>
    <rPh sb="69" eb="72">
      <t>クリイレキン</t>
    </rPh>
    <rPh sb="73" eb="74">
      <t>タヨ</t>
    </rPh>
    <rPh sb="76" eb="78">
      <t>ケイエイ</t>
    </rPh>
    <rPh sb="100" eb="102">
      <t>ルイセキ</t>
    </rPh>
    <rPh sb="102" eb="105">
      <t>ケッソンキン</t>
    </rPh>
    <rPh sb="105" eb="107">
      <t>ヒリツ</t>
    </rPh>
    <rPh sb="110" eb="112">
      <t>ガイトウ</t>
    </rPh>
    <rPh sb="112" eb="114">
      <t>スウチ</t>
    </rPh>
    <rPh sb="123" eb="125">
      <t>リュウドウ</t>
    </rPh>
    <rPh sb="125" eb="127">
      <t>ヒリツ</t>
    </rPh>
    <rPh sb="133" eb="135">
      <t>ガイトウ</t>
    </rPh>
    <rPh sb="135" eb="137">
      <t>スウチ</t>
    </rPh>
    <rPh sb="146" eb="149">
      <t>キギョウサイ</t>
    </rPh>
    <rPh sb="149" eb="151">
      <t>ザンダカ</t>
    </rPh>
    <rPh sb="151" eb="152">
      <t>タイ</t>
    </rPh>
    <rPh sb="152" eb="154">
      <t>キュウスイ</t>
    </rPh>
    <rPh sb="154" eb="156">
      <t>シュウエキ</t>
    </rPh>
    <rPh sb="156" eb="158">
      <t>ヒリツ</t>
    </rPh>
    <rPh sb="161" eb="163">
      <t>ルイジ</t>
    </rPh>
    <rPh sb="163" eb="165">
      <t>ダンタイ</t>
    </rPh>
    <rPh sb="165" eb="168">
      <t>ヘイキンチ</t>
    </rPh>
    <rPh sb="170" eb="171">
      <t>ワリ</t>
    </rPh>
    <rPh sb="171" eb="173">
      <t>テイド</t>
    </rPh>
    <rPh sb="174" eb="175">
      <t>ヒク</t>
    </rPh>
    <rPh sb="176" eb="178">
      <t>スイジュン</t>
    </rPh>
    <rPh sb="183" eb="185">
      <t>セツビ</t>
    </rPh>
    <rPh sb="186" eb="189">
      <t>ロウキュウカ</t>
    </rPh>
    <rPh sb="192" eb="194">
      <t>シュウゼン</t>
    </rPh>
    <rPh sb="195" eb="196">
      <t>オコナ</t>
    </rPh>
    <rPh sb="203" eb="204">
      <t>オオ</t>
    </rPh>
    <rPh sb="206" eb="208">
      <t>シュウゼン</t>
    </rPh>
    <rPh sb="209" eb="211">
      <t>ハッセイ</t>
    </rPh>
    <rPh sb="219" eb="221">
      <t>キサイ</t>
    </rPh>
    <rPh sb="222" eb="223">
      <t>タヨ</t>
    </rPh>
    <rPh sb="226" eb="227">
      <t>ムラ</t>
    </rPh>
    <rPh sb="227" eb="229">
      <t>タンドク</t>
    </rPh>
    <rPh sb="231" eb="233">
      <t>セツビ</t>
    </rPh>
    <rPh sb="233" eb="235">
      <t>トウシ</t>
    </rPh>
    <rPh sb="236" eb="237">
      <t>オコナ</t>
    </rPh>
    <rPh sb="264" eb="266">
      <t>リョウキン</t>
    </rPh>
    <rPh sb="266" eb="269">
      <t>カイシュウリツ</t>
    </rPh>
    <rPh sb="272" eb="274">
      <t>ルイジ</t>
    </rPh>
    <rPh sb="274" eb="276">
      <t>ダンタイ</t>
    </rPh>
    <rPh sb="276" eb="279">
      <t>ヘイキンチ</t>
    </rPh>
    <rPh sb="280" eb="282">
      <t>ウワマワ</t>
    </rPh>
    <rPh sb="295" eb="297">
      <t>シタマワ</t>
    </rPh>
    <rPh sb="303" eb="305">
      <t>コンゴ</t>
    </rPh>
    <rPh sb="305" eb="307">
      <t>テキセツ</t>
    </rPh>
    <rPh sb="308" eb="310">
      <t>リョウキン</t>
    </rPh>
    <rPh sb="310" eb="312">
      <t>シュウニュウ</t>
    </rPh>
    <rPh sb="313" eb="315">
      <t>ミナオ</t>
    </rPh>
    <rPh sb="317" eb="319">
      <t>ヒツヨウ</t>
    </rPh>
    <rPh sb="320" eb="321">
      <t>カンガ</t>
    </rPh>
    <rPh sb="334" eb="336">
      <t>キュウスイ</t>
    </rPh>
    <rPh sb="336" eb="338">
      <t>ゲンカ</t>
    </rPh>
    <rPh sb="341" eb="343">
      <t>ルイジ</t>
    </rPh>
    <rPh sb="343" eb="345">
      <t>ダンタイ</t>
    </rPh>
    <rPh sb="349" eb="351">
      <t>テイド</t>
    </rPh>
    <rPh sb="352" eb="353">
      <t>ヒク</t>
    </rPh>
    <rPh sb="355" eb="357">
      <t>ヒヨウ</t>
    </rPh>
    <rPh sb="358" eb="360">
      <t>ヨクセイ</t>
    </rPh>
    <rPh sb="362" eb="365">
      <t>コウリツテキ</t>
    </rPh>
    <rPh sb="366" eb="368">
      <t>ケイエイ</t>
    </rPh>
    <rPh sb="369" eb="370">
      <t>ツト</t>
    </rPh>
    <rPh sb="382" eb="384">
      <t>シセツ</t>
    </rPh>
    <rPh sb="384" eb="387">
      <t>リヨウリツ</t>
    </rPh>
    <rPh sb="393" eb="394">
      <t>ダイ</t>
    </rPh>
    <rPh sb="395" eb="397">
      <t>スイイ</t>
    </rPh>
    <rPh sb="402" eb="404">
      <t>ルイジ</t>
    </rPh>
    <rPh sb="404" eb="406">
      <t>ダンタイ</t>
    </rPh>
    <rPh sb="407" eb="409">
      <t>ヒカク</t>
    </rPh>
    <rPh sb="412" eb="415">
      <t>リヨウリツ</t>
    </rPh>
    <rPh sb="416" eb="417">
      <t>ワル</t>
    </rPh>
    <rPh sb="419" eb="421">
      <t>シセツ</t>
    </rPh>
    <rPh sb="422" eb="424">
      <t>キボ</t>
    </rPh>
    <rPh sb="425" eb="427">
      <t>ミナオ</t>
    </rPh>
    <rPh sb="429" eb="431">
      <t>ケントウ</t>
    </rPh>
    <rPh sb="433" eb="435">
      <t>ヒツヨウ</t>
    </rPh>
    <rPh sb="454" eb="455">
      <t>ユウ</t>
    </rPh>
    <rPh sb="455" eb="456">
      <t>シュウ</t>
    </rPh>
    <rPh sb="456" eb="457">
      <t>リツ</t>
    </rPh>
    <rPh sb="465" eb="466">
      <t>チカ</t>
    </rPh>
    <rPh sb="467" eb="469">
      <t>スウチ</t>
    </rPh>
    <rPh sb="473" eb="476">
      <t>コウリツセイ</t>
    </rPh>
    <rPh sb="477" eb="478">
      <t>ヨ</t>
    </rPh>
    <rPh sb="480" eb="481">
      <t>カンガ</t>
    </rPh>
    <rPh sb="501" eb="504">
      <t>ゲンジテン</t>
    </rPh>
    <rPh sb="505" eb="507">
      <t>ケイエイ</t>
    </rPh>
    <rPh sb="508" eb="511">
      <t>コウリツセイ</t>
    </rPh>
    <rPh sb="512" eb="514">
      <t>ザイム</t>
    </rPh>
    <rPh sb="515" eb="518">
      <t>ケンゼンセイ</t>
    </rPh>
    <rPh sb="519" eb="520">
      <t>オオム</t>
    </rPh>
    <rPh sb="521" eb="523">
      <t>カクホ</t>
    </rPh>
    <rPh sb="529" eb="530">
      <t>カンガ</t>
    </rPh>
    <rPh sb="542" eb="544">
      <t>キュウスイ</t>
    </rPh>
    <rPh sb="544" eb="546">
      <t>ジンコウ</t>
    </rPh>
    <rPh sb="547" eb="549">
      <t>ゲンショウ</t>
    </rPh>
    <rPh sb="549" eb="550">
      <t>トウ</t>
    </rPh>
    <rPh sb="554" eb="556">
      <t>スイドウ</t>
    </rPh>
    <rPh sb="556" eb="558">
      <t>リョウキン</t>
    </rPh>
    <rPh sb="558" eb="560">
      <t>シュウニュウ</t>
    </rPh>
    <rPh sb="561" eb="563">
      <t>ゲンショウ</t>
    </rPh>
    <rPh sb="565" eb="566">
      <t>ナカ</t>
    </rPh>
    <rPh sb="568" eb="570">
      <t>ヘイセイ</t>
    </rPh>
    <rPh sb="572" eb="573">
      <t>ネン</t>
    </rPh>
    <rPh sb="573" eb="574">
      <t>ド</t>
    </rPh>
    <rPh sb="574" eb="576">
      <t>イコウ</t>
    </rPh>
    <rPh sb="577" eb="579">
      <t>リョウキン</t>
    </rPh>
    <rPh sb="579" eb="581">
      <t>カイシュウ</t>
    </rPh>
    <rPh sb="581" eb="582">
      <t>リツ</t>
    </rPh>
    <rPh sb="588" eb="590">
      <t>シタマワ</t>
    </rPh>
    <rPh sb="599" eb="600">
      <t>サラ</t>
    </rPh>
    <rPh sb="602" eb="604">
      <t>ケイヒ</t>
    </rPh>
    <rPh sb="604" eb="606">
      <t>セツゲン</t>
    </rPh>
    <rPh sb="607" eb="608">
      <t>ツト</t>
    </rPh>
    <rPh sb="615" eb="618">
      <t>カクシヒョウ</t>
    </rPh>
    <rPh sb="619" eb="621">
      <t>ケイコウ</t>
    </rPh>
    <rPh sb="622" eb="623">
      <t>ミ</t>
    </rPh>
    <rPh sb="624" eb="625">
      <t>ナカ</t>
    </rPh>
    <rPh sb="626" eb="628">
      <t>ジュウブン</t>
    </rPh>
    <rPh sb="629" eb="631">
      <t>ブンセキ</t>
    </rPh>
    <rPh sb="633" eb="635">
      <t>テキセイ</t>
    </rPh>
    <rPh sb="636" eb="638">
      <t>スイドウ</t>
    </rPh>
    <rPh sb="638" eb="640">
      <t>リョウキン</t>
    </rPh>
    <rPh sb="640" eb="642">
      <t>シュウニュウ</t>
    </rPh>
    <rPh sb="643" eb="645">
      <t>カクホ</t>
    </rPh>
    <rPh sb="645" eb="646">
      <t>トウ</t>
    </rPh>
    <rPh sb="646" eb="648">
      <t>タイサク</t>
    </rPh>
    <rPh sb="649" eb="650">
      <t>コウ</t>
    </rPh>
    <rPh sb="652" eb="65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</si>
</sst>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0.92</c:v>
                </c:pt>
                <c:pt idx="1">
                  <c:v>0.15</c:v>
                </c:pt>
                <c:pt idx="2">
                  <c:v>2.62</c:v>
                </c:pt>
                <c:pt idx="3" formatCode="#,##0.00;&quot;△&quot;#,##0.00">
                  <c:v>0</c:v>
                </c:pt>
                <c:pt idx="4" formatCode="#,##0.00;&quot;△&quot;#,##0.00">
                  <c:v>0</c:v>
                </c:pt>
              </c:numCache>
            </c:numRef>
          </c:val>
        </c:ser>
        <c:dLbls>
          <c:showLegendKey val="0"/>
          <c:showVal val="0"/>
          <c:showCatName val="0"/>
          <c:showSerName val="0"/>
          <c:showPercent val="0"/>
          <c:showBubbleSize val="0"/>
        </c:dLbls>
        <c:gapWidth val="150"/>
        <c:axId val="44731392"/>
        <c:axId val="4475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44731392"/>
        <c:axId val="44758144"/>
      </c:lineChart>
      <c:dateAx>
        <c:axId val="44731392"/>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55.64</c:v>
                </c:pt>
                <c:pt idx="1">
                  <c:v>54.59</c:v>
                </c:pt>
                <c:pt idx="2">
                  <c:v>53.44</c:v>
                </c:pt>
                <c:pt idx="3">
                  <c:v>54.36</c:v>
                </c:pt>
                <c:pt idx="4">
                  <c:v>51.37</c:v>
                </c:pt>
              </c:numCache>
            </c:numRef>
          </c:val>
        </c:ser>
        <c:dLbls>
          <c:showLegendKey val="0"/>
          <c:showVal val="0"/>
          <c:showCatName val="0"/>
          <c:showSerName val="0"/>
          <c:showPercent val="0"/>
          <c:showBubbleSize val="0"/>
        </c:dLbls>
        <c:gapWidth val="150"/>
        <c:axId val="128888192"/>
        <c:axId val="1289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28888192"/>
        <c:axId val="128906752"/>
      </c:lineChart>
      <c:dateAx>
        <c:axId val="128888192"/>
        <c:scaling>
          <c:orientation val="minMax"/>
        </c:scaling>
        <c:delete val="1"/>
        <c:axPos val="b"/>
        <c:numFmt formatCode="ge" sourceLinked="1"/>
        <c:majorTickMark val="none"/>
        <c:minorTickMark val="none"/>
        <c:tickLblPos val="none"/>
        <c:crossAx val="128906752"/>
        <c:crosses val="autoZero"/>
        <c:auto val="1"/>
        <c:lblOffset val="100"/>
        <c:baseTimeUnit val="years"/>
      </c:dateAx>
      <c:valAx>
        <c:axId val="1289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97.56</c:v>
                </c:pt>
                <c:pt idx="1">
                  <c:v>97.56</c:v>
                </c:pt>
                <c:pt idx="2">
                  <c:v>97.56</c:v>
                </c:pt>
                <c:pt idx="3">
                  <c:v>97.56</c:v>
                </c:pt>
                <c:pt idx="4">
                  <c:v>97.56</c:v>
                </c:pt>
              </c:numCache>
            </c:numRef>
          </c:val>
        </c:ser>
        <c:dLbls>
          <c:showLegendKey val="0"/>
          <c:showVal val="0"/>
          <c:showCatName val="0"/>
          <c:showSerName val="0"/>
          <c:showPercent val="0"/>
          <c:showBubbleSize val="0"/>
        </c:dLbls>
        <c:gapWidth val="150"/>
        <c:axId val="128928768"/>
        <c:axId val="12893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28928768"/>
        <c:axId val="128930944"/>
      </c:lineChart>
      <c:dateAx>
        <c:axId val="128928768"/>
        <c:scaling>
          <c:orientation val="minMax"/>
        </c:scaling>
        <c:delete val="1"/>
        <c:axPos val="b"/>
        <c:numFmt formatCode="ge" sourceLinked="1"/>
        <c:majorTickMark val="none"/>
        <c:minorTickMark val="none"/>
        <c:tickLblPos val="none"/>
        <c:crossAx val="128930944"/>
        <c:crosses val="autoZero"/>
        <c:auto val="1"/>
        <c:lblOffset val="100"/>
        <c:baseTimeUnit val="years"/>
      </c:dateAx>
      <c:valAx>
        <c:axId val="1289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123.03</c:v>
                </c:pt>
                <c:pt idx="1">
                  <c:v>135.04</c:v>
                </c:pt>
                <c:pt idx="2">
                  <c:v>133.19</c:v>
                </c:pt>
                <c:pt idx="3">
                  <c:v>139.13999999999999</c:v>
                </c:pt>
                <c:pt idx="4">
                  <c:v>133.88999999999999</c:v>
                </c:pt>
              </c:numCache>
            </c:numRef>
          </c:val>
        </c:ser>
        <c:dLbls>
          <c:showLegendKey val="0"/>
          <c:showVal val="0"/>
          <c:showCatName val="0"/>
          <c:showSerName val="0"/>
          <c:showPercent val="0"/>
          <c:showBubbleSize val="0"/>
        </c:dLbls>
        <c:gapWidth val="150"/>
        <c:axId val="44649088"/>
        <c:axId val="446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44649088"/>
        <c:axId val="44663552"/>
      </c:lineChart>
      <c:dateAx>
        <c:axId val="44649088"/>
        <c:scaling>
          <c:orientation val="minMax"/>
        </c:scaling>
        <c:delete val="1"/>
        <c:axPos val="b"/>
        <c:numFmt formatCode="ge" sourceLinked="1"/>
        <c:majorTickMark val="none"/>
        <c:minorTickMark val="none"/>
        <c:tickLblPos val="none"/>
        <c:crossAx val="44663552"/>
        <c:crosses val="autoZero"/>
        <c:auto val="1"/>
        <c:lblOffset val="100"/>
        <c:baseTimeUnit val="years"/>
      </c:dateAx>
      <c:valAx>
        <c:axId val="446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689664"/>
        <c:axId val="446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689664"/>
        <c:axId val="44691840"/>
      </c:lineChart>
      <c:dateAx>
        <c:axId val="44689664"/>
        <c:scaling>
          <c:orientation val="minMax"/>
        </c:scaling>
        <c:delete val="1"/>
        <c:axPos val="b"/>
        <c:numFmt formatCode="ge" sourceLinked="1"/>
        <c:majorTickMark val="none"/>
        <c:minorTickMark val="none"/>
        <c:tickLblPos val="none"/>
        <c:crossAx val="44691840"/>
        <c:crosses val="autoZero"/>
        <c:auto val="1"/>
        <c:lblOffset val="100"/>
        <c:baseTimeUnit val="years"/>
      </c:dateAx>
      <c:valAx>
        <c:axId val="446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608128"/>
        <c:axId val="1286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608128"/>
        <c:axId val="128614400"/>
      </c:lineChart>
      <c:dateAx>
        <c:axId val="128608128"/>
        <c:scaling>
          <c:orientation val="minMax"/>
        </c:scaling>
        <c:delete val="1"/>
        <c:axPos val="b"/>
        <c:numFmt formatCode="ge" sourceLinked="1"/>
        <c:majorTickMark val="none"/>
        <c:minorTickMark val="none"/>
        <c:tickLblPos val="none"/>
        <c:crossAx val="128614400"/>
        <c:crosses val="autoZero"/>
        <c:auto val="1"/>
        <c:lblOffset val="100"/>
        <c:baseTimeUnit val="years"/>
      </c:dateAx>
      <c:valAx>
        <c:axId val="1286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659456"/>
        <c:axId val="1286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659456"/>
        <c:axId val="128661376"/>
      </c:lineChart>
      <c:dateAx>
        <c:axId val="128659456"/>
        <c:scaling>
          <c:orientation val="minMax"/>
        </c:scaling>
        <c:delete val="1"/>
        <c:axPos val="b"/>
        <c:numFmt formatCode="ge" sourceLinked="1"/>
        <c:majorTickMark val="none"/>
        <c:minorTickMark val="none"/>
        <c:tickLblPos val="none"/>
        <c:crossAx val="128661376"/>
        <c:crosses val="autoZero"/>
        <c:auto val="1"/>
        <c:lblOffset val="100"/>
        <c:baseTimeUnit val="years"/>
      </c:dateAx>
      <c:valAx>
        <c:axId val="1286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673664"/>
        <c:axId val="1287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673664"/>
        <c:axId val="128704512"/>
      </c:lineChart>
      <c:dateAx>
        <c:axId val="128673664"/>
        <c:scaling>
          <c:orientation val="minMax"/>
        </c:scaling>
        <c:delete val="1"/>
        <c:axPos val="b"/>
        <c:numFmt formatCode="ge" sourceLinked="1"/>
        <c:majorTickMark val="none"/>
        <c:minorTickMark val="none"/>
        <c:tickLblPos val="none"/>
        <c:crossAx val="128704512"/>
        <c:crosses val="autoZero"/>
        <c:auto val="1"/>
        <c:lblOffset val="100"/>
        <c:baseTimeUnit val="years"/>
      </c:dateAx>
      <c:valAx>
        <c:axId val="1287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521.66999999999996</c:v>
                </c:pt>
                <c:pt idx="1">
                  <c:v>502.44</c:v>
                </c:pt>
                <c:pt idx="2">
                  <c:v>480.68</c:v>
                </c:pt>
                <c:pt idx="3">
                  <c:v>443.21</c:v>
                </c:pt>
                <c:pt idx="4">
                  <c:v>438.1</c:v>
                </c:pt>
              </c:numCache>
            </c:numRef>
          </c:val>
        </c:ser>
        <c:dLbls>
          <c:showLegendKey val="0"/>
          <c:showVal val="0"/>
          <c:showCatName val="0"/>
          <c:showSerName val="0"/>
          <c:showPercent val="0"/>
          <c:showBubbleSize val="0"/>
        </c:dLbls>
        <c:gapWidth val="150"/>
        <c:axId val="128722432"/>
        <c:axId val="1287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28722432"/>
        <c:axId val="128724352"/>
      </c:lineChart>
      <c:dateAx>
        <c:axId val="128722432"/>
        <c:scaling>
          <c:orientation val="minMax"/>
        </c:scaling>
        <c:delete val="1"/>
        <c:axPos val="b"/>
        <c:numFmt formatCode="ge" sourceLinked="1"/>
        <c:majorTickMark val="none"/>
        <c:minorTickMark val="none"/>
        <c:tickLblPos val="none"/>
        <c:crossAx val="128724352"/>
        <c:crosses val="autoZero"/>
        <c:auto val="1"/>
        <c:lblOffset val="100"/>
        <c:baseTimeUnit val="years"/>
      </c:dateAx>
      <c:valAx>
        <c:axId val="1287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101.04</c:v>
                </c:pt>
                <c:pt idx="1">
                  <c:v>86.23</c:v>
                </c:pt>
                <c:pt idx="2">
                  <c:v>84.42</c:v>
                </c:pt>
                <c:pt idx="3">
                  <c:v>87.14</c:v>
                </c:pt>
                <c:pt idx="4">
                  <c:v>85.74</c:v>
                </c:pt>
              </c:numCache>
            </c:numRef>
          </c:val>
        </c:ser>
        <c:dLbls>
          <c:showLegendKey val="0"/>
          <c:showVal val="0"/>
          <c:showCatName val="0"/>
          <c:showSerName val="0"/>
          <c:showPercent val="0"/>
          <c:showBubbleSize val="0"/>
        </c:dLbls>
        <c:gapWidth val="150"/>
        <c:axId val="128767104"/>
        <c:axId val="1287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28767104"/>
        <c:axId val="128769024"/>
      </c:lineChart>
      <c:dateAx>
        <c:axId val="128767104"/>
        <c:scaling>
          <c:orientation val="minMax"/>
        </c:scaling>
        <c:delete val="1"/>
        <c:axPos val="b"/>
        <c:numFmt formatCode="ge" sourceLinked="1"/>
        <c:majorTickMark val="none"/>
        <c:minorTickMark val="none"/>
        <c:tickLblPos val="none"/>
        <c:crossAx val="128769024"/>
        <c:crosses val="autoZero"/>
        <c:auto val="1"/>
        <c:lblOffset val="100"/>
        <c:baseTimeUnit val="years"/>
      </c:dateAx>
      <c:valAx>
        <c:axId val="1287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108.12</c:v>
                </c:pt>
                <c:pt idx="1">
                  <c:v>126.77</c:v>
                </c:pt>
                <c:pt idx="2">
                  <c:v>130.72999999999999</c:v>
                </c:pt>
                <c:pt idx="3">
                  <c:v>126.54</c:v>
                </c:pt>
                <c:pt idx="4">
                  <c:v>128.09</c:v>
                </c:pt>
              </c:numCache>
            </c:numRef>
          </c:val>
        </c:ser>
        <c:dLbls>
          <c:showLegendKey val="0"/>
          <c:showVal val="0"/>
          <c:showCatName val="0"/>
          <c:showSerName val="0"/>
          <c:showPercent val="0"/>
          <c:showBubbleSize val="0"/>
        </c:dLbls>
        <c:gapWidth val="150"/>
        <c:axId val="128860160"/>
        <c:axId val="1288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28860160"/>
        <c:axId val="128862080"/>
      </c:lineChart>
      <c:dateAx>
        <c:axId val="128860160"/>
        <c:scaling>
          <c:orientation val="minMax"/>
        </c:scaling>
        <c:delete val="1"/>
        <c:axPos val="b"/>
        <c:numFmt formatCode="ge" sourceLinked="1"/>
        <c:majorTickMark val="none"/>
        <c:minorTickMark val="none"/>
        <c:tickLblPos val="none"/>
        <c:crossAx val="128862080"/>
        <c:crosses val="autoZero"/>
        <c:auto val="1"/>
        <c:lblOffset val="100"/>
        <c:baseTimeUnit val="years"/>
      </c:dateAx>
      <c:valAx>
        <c:axId val="1288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群馬県　高山村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3870</v>
      </c>
      <c r="AJ8" s="74"/>
      <c r="AK8" s="74"/>
      <c r="AL8" s="74"/>
      <c r="AM8" s="74"/>
      <c r="AN8" s="74"/>
      <c r="AO8" s="74"/>
      <c r="AP8" s="75"/>
      <c r="AQ8" s="56">
        <f>データ!R6</f>
        <v>64.180000000000007</v>
      </c>
      <c r="AR8" s="56"/>
      <c r="AS8" s="56"/>
      <c r="AT8" s="56"/>
      <c r="AU8" s="56"/>
      <c r="AV8" s="56"/>
      <c r="AW8" s="56"/>
      <c r="AX8" s="56"/>
      <c r="AY8" s="56">
        <f>データ!S6</f>
        <v>60.3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99.35</v>
      </c>
      <c r="S10" s="56"/>
      <c r="T10" s="56"/>
      <c r="U10" s="56"/>
      <c r="V10" s="56"/>
      <c r="W10" s="56"/>
      <c r="X10" s="56"/>
      <c r="Y10" s="56"/>
      <c r="Z10" s="64">
        <f>データ!P6</f>
        <v>1200</v>
      </c>
      <c r="AA10" s="64"/>
      <c r="AB10" s="64"/>
      <c r="AC10" s="64"/>
      <c r="AD10" s="64"/>
      <c r="AE10" s="64"/>
      <c r="AF10" s="64"/>
      <c r="AG10" s="64"/>
      <c r="AH10" s="2"/>
      <c r="AI10" s="64">
        <f>データ!T6</f>
        <v>3813</v>
      </c>
      <c r="AJ10" s="64"/>
      <c r="AK10" s="64"/>
      <c r="AL10" s="64"/>
      <c r="AM10" s="64"/>
      <c r="AN10" s="64"/>
      <c r="AO10" s="64"/>
      <c r="AP10" s="64"/>
      <c r="AQ10" s="56">
        <f>データ!U6</f>
        <v>15</v>
      </c>
      <c r="AR10" s="56"/>
      <c r="AS10" s="56"/>
      <c r="AT10" s="56"/>
      <c r="AU10" s="56"/>
      <c r="AV10" s="56"/>
      <c r="AW10" s="56"/>
      <c r="AX10" s="56"/>
      <c r="AY10" s="56">
        <f>データ!V6</f>
        <v>254.2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104281</v>
      </c>
      <c r="D6" s="31">
        <f t="shared" si="3"/>
        <v>47</v>
      </c>
      <c r="E6" s="31">
        <f t="shared" si="3"/>
        <v>1</v>
      </c>
      <c r="F6" s="31">
        <f t="shared" si="3"/>
        <v>0</v>
      </c>
      <c r="G6" s="31">
        <f t="shared" si="3"/>
        <v>0</v>
      </c>
      <c r="H6" s="31" t="str">
        <f t="shared" si="3"/>
        <v>群馬県　高山村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99.35</v>
      </c>
      <c r="P6" s="32">
        <f t="shared" si="3"/>
        <v>1200</v>
      </c>
      <c r="Q6" s="32">
        <f t="shared" si="3"/>
        <v>3870</v>
      </c>
      <c r="R6" s="32">
        <f t="shared" si="3"/>
        <v>64.180000000000007</v>
      </c>
      <c r="S6" s="32">
        <f t="shared" si="3"/>
        <v>60.3</v>
      </c>
      <c r="T6" s="32">
        <f t="shared" si="3"/>
        <v>3813</v>
      </c>
      <c r="U6" s="32">
        <f t="shared" si="3"/>
        <v>15</v>
      </c>
      <c r="V6" s="32">
        <f t="shared" si="3"/>
        <v>254.2</v>
      </c>
      <c r="W6" s="33">
        <f>IF(W7="",NA(),W7)</f>
        <v>123.03</v>
      </c>
      <c r="X6" s="33">
        <f t="shared" ref="X6:AF6" si="4">IF(X7="",NA(),X7)</f>
        <v>135.04</v>
      </c>
      <c r="Y6" s="33">
        <f t="shared" si="4"/>
        <v>133.19</v>
      </c>
      <c r="Z6" s="33">
        <f t="shared" si="4"/>
        <v>139.13999999999999</v>
      </c>
      <c r="AA6" s="33">
        <f t="shared" si="4"/>
        <v>133.88999999999999</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521.66999999999996</v>
      </c>
      <c r="BE6" s="33">
        <f t="shared" ref="BE6:BM6" si="7">IF(BE7="",NA(),BE7)</f>
        <v>502.44</v>
      </c>
      <c r="BF6" s="33">
        <f t="shared" si="7"/>
        <v>480.68</v>
      </c>
      <c r="BG6" s="33">
        <f t="shared" si="7"/>
        <v>443.21</v>
      </c>
      <c r="BH6" s="33">
        <f t="shared" si="7"/>
        <v>438.1</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101.04</v>
      </c>
      <c r="BP6" s="33">
        <f t="shared" ref="BP6:BX6" si="8">IF(BP7="",NA(),BP7)</f>
        <v>86.23</v>
      </c>
      <c r="BQ6" s="33">
        <f t="shared" si="8"/>
        <v>84.42</v>
      </c>
      <c r="BR6" s="33">
        <f t="shared" si="8"/>
        <v>87.14</v>
      </c>
      <c r="BS6" s="33">
        <f t="shared" si="8"/>
        <v>85.74</v>
      </c>
      <c r="BT6" s="33">
        <f t="shared" si="8"/>
        <v>57.51</v>
      </c>
      <c r="BU6" s="33">
        <f t="shared" si="8"/>
        <v>56.46</v>
      </c>
      <c r="BV6" s="33">
        <f t="shared" si="8"/>
        <v>19.77</v>
      </c>
      <c r="BW6" s="33">
        <f t="shared" si="8"/>
        <v>34.25</v>
      </c>
      <c r="BX6" s="33">
        <f t="shared" si="8"/>
        <v>46.48</v>
      </c>
      <c r="BY6" s="32" t="str">
        <f>IF(BY7="","",IF(BY7="-","【-】","【"&amp;SUBSTITUTE(TEXT(BY7,"#,##0.00"),"-","△")&amp;"】"))</f>
        <v>【36.33】</v>
      </c>
      <c r="BZ6" s="33">
        <f>IF(BZ7="",NA(),BZ7)</f>
        <v>108.12</v>
      </c>
      <c r="CA6" s="33">
        <f t="shared" ref="CA6:CI6" si="9">IF(CA7="",NA(),CA7)</f>
        <v>126.77</v>
      </c>
      <c r="CB6" s="33">
        <f t="shared" si="9"/>
        <v>130.72999999999999</v>
      </c>
      <c r="CC6" s="33">
        <f t="shared" si="9"/>
        <v>126.54</v>
      </c>
      <c r="CD6" s="33">
        <f t="shared" si="9"/>
        <v>128.09</v>
      </c>
      <c r="CE6" s="33">
        <f t="shared" si="9"/>
        <v>291.83</v>
      </c>
      <c r="CF6" s="33">
        <f t="shared" si="9"/>
        <v>306.49</v>
      </c>
      <c r="CG6" s="33">
        <f t="shared" si="9"/>
        <v>878.73</v>
      </c>
      <c r="CH6" s="33">
        <f t="shared" si="9"/>
        <v>501.18</v>
      </c>
      <c r="CI6" s="33">
        <f t="shared" si="9"/>
        <v>376.61</v>
      </c>
      <c r="CJ6" s="32" t="str">
        <f>IF(CJ7="","",IF(CJ7="-","【-】","【"&amp;SUBSTITUTE(TEXT(CJ7,"#,##0.00"),"-","△")&amp;"】"))</f>
        <v>【476.46】</v>
      </c>
      <c r="CK6" s="33">
        <f>IF(CK7="",NA(),CK7)</f>
        <v>55.64</v>
      </c>
      <c r="CL6" s="33">
        <f t="shared" ref="CL6:CT6" si="10">IF(CL7="",NA(),CL7)</f>
        <v>54.59</v>
      </c>
      <c r="CM6" s="33">
        <f t="shared" si="10"/>
        <v>53.44</v>
      </c>
      <c r="CN6" s="33">
        <f t="shared" si="10"/>
        <v>54.36</v>
      </c>
      <c r="CO6" s="33">
        <f t="shared" si="10"/>
        <v>51.37</v>
      </c>
      <c r="CP6" s="33">
        <f t="shared" si="10"/>
        <v>57.95</v>
      </c>
      <c r="CQ6" s="33">
        <f t="shared" si="10"/>
        <v>58.25</v>
      </c>
      <c r="CR6" s="33">
        <f t="shared" si="10"/>
        <v>57.17</v>
      </c>
      <c r="CS6" s="33">
        <f t="shared" si="10"/>
        <v>57.55</v>
      </c>
      <c r="CT6" s="33">
        <f t="shared" si="10"/>
        <v>57.43</v>
      </c>
      <c r="CU6" s="32" t="str">
        <f>IF(CU7="","",IF(CU7="-","【-】","【"&amp;SUBSTITUTE(TEXT(CU7,"#,##0.00"),"-","△")&amp;"】"))</f>
        <v>【58.19】</v>
      </c>
      <c r="CV6" s="33">
        <f>IF(CV7="",NA(),CV7)</f>
        <v>97.56</v>
      </c>
      <c r="CW6" s="33">
        <f t="shared" ref="CW6:DE6" si="11">IF(CW7="",NA(),CW7)</f>
        <v>97.56</v>
      </c>
      <c r="CX6" s="33">
        <f t="shared" si="11"/>
        <v>97.56</v>
      </c>
      <c r="CY6" s="33">
        <f t="shared" si="11"/>
        <v>97.56</v>
      </c>
      <c r="CZ6" s="33">
        <f t="shared" si="11"/>
        <v>97.56</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0.92</v>
      </c>
      <c r="ED6" s="33">
        <f t="shared" ref="ED6:EL6" si="14">IF(ED7="",NA(),ED7)</f>
        <v>0.15</v>
      </c>
      <c r="EE6" s="33">
        <f t="shared" si="14"/>
        <v>2.62</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104281</v>
      </c>
      <c r="D7" s="35">
        <v>47</v>
      </c>
      <c r="E7" s="35">
        <v>1</v>
      </c>
      <c r="F7" s="35">
        <v>0</v>
      </c>
      <c r="G7" s="35">
        <v>0</v>
      </c>
      <c r="H7" s="35" t="s">
        <v>93</v>
      </c>
      <c r="I7" s="35" t="s">
        <v>94</v>
      </c>
      <c r="J7" s="35" t="s">
        <v>95</v>
      </c>
      <c r="K7" s="35" t="s">
        <v>96</v>
      </c>
      <c r="L7" s="35" t="s">
        <v>97</v>
      </c>
      <c r="M7" s="36" t="s">
        <v>98</v>
      </c>
      <c r="N7" s="36" t="s">
        <v>99</v>
      </c>
      <c r="O7" s="36">
        <v>99.35</v>
      </c>
      <c r="P7" s="36">
        <v>1200</v>
      </c>
      <c r="Q7" s="36">
        <v>3870</v>
      </c>
      <c r="R7" s="36">
        <v>64.180000000000007</v>
      </c>
      <c r="S7" s="36">
        <v>60.3</v>
      </c>
      <c r="T7" s="36">
        <v>3813</v>
      </c>
      <c r="U7" s="36">
        <v>15</v>
      </c>
      <c r="V7" s="36">
        <v>254.2</v>
      </c>
      <c r="W7" s="36">
        <v>123.03</v>
      </c>
      <c r="X7" s="36">
        <v>135.04</v>
      </c>
      <c r="Y7" s="36">
        <v>133.19</v>
      </c>
      <c r="Z7" s="36">
        <v>139.13999999999999</v>
      </c>
      <c r="AA7" s="36">
        <v>133.88999999999999</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521.66999999999996</v>
      </c>
      <c r="BE7" s="36">
        <v>502.44</v>
      </c>
      <c r="BF7" s="36">
        <v>480.68</v>
      </c>
      <c r="BG7" s="36">
        <v>443.21</v>
      </c>
      <c r="BH7" s="36">
        <v>438.1</v>
      </c>
      <c r="BI7" s="36">
        <v>1137.3599999999999</v>
      </c>
      <c r="BJ7" s="36">
        <v>1124.6400000000001</v>
      </c>
      <c r="BK7" s="36">
        <v>1108.26</v>
      </c>
      <c r="BL7" s="36">
        <v>1113.76</v>
      </c>
      <c r="BM7" s="36">
        <v>1125.69</v>
      </c>
      <c r="BN7" s="36">
        <v>1239.32</v>
      </c>
      <c r="BO7" s="36">
        <v>101.04</v>
      </c>
      <c r="BP7" s="36">
        <v>86.23</v>
      </c>
      <c r="BQ7" s="36">
        <v>84.42</v>
      </c>
      <c r="BR7" s="36">
        <v>87.14</v>
      </c>
      <c r="BS7" s="36">
        <v>85.74</v>
      </c>
      <c r="BT7" s="36">
        <v>57.51</v>
      </c>
      <c r="BU7" s="36">
        <v>56.46</v>
      </c>
      <c r="BV7" s="36">
        <v>19.77</v>
      </c>
      <c r="BW7" s="36">
        <v>34.25</v>
      </c>
      <c r="BX7" s="36">
        <v>46.48</v>
      </c>
      <c r="BY7" s="36">
        <v>36.33</v>
      </c>
      <c r="BZ7" s="36">
        <v>108.12</v>
      </c>
      <c r="CA7" s="36">
        <v>126.77</v>
      </c>
      <c r="CB7" s="36">
        <v>130.72999999999999</v>
      </c>
      <c r="CC7" s="36">
        <v>126.54</v>
      </c>
      <c r="CD7" s="36">
        <v>128.09</v>
      </c>
      <c r="CE7" s="36">
        <v>291.83</v>
      </c>
      <c r="CF7" s="36">
        <v>306.49</v>
      </c>
      <c r="CG7" s="36">
        <v>878.73</v>
      </c>
      <c r="CH7" s="36">
        <v>501.18</v>
      </c>
      <c r="CI7" s="36">
        <v>376.61</v>
      </c>
      <c r="CJ7" s="36">
        <v>476.46</v>
      </c>
      <c r="CK7" s="36">
        <v>55.64</v>
      </c>
      <c r="CL7" s="36">
        <v>54.59</v>
      </c>
      <c r="CM7" s="36">
        <v>53.44</v>
      </c>
      <c r="CN7" s="36">
        <v>54.36</v>
      </c>
      <c r="CO7" s="36">
        <v>51.37</v>
      </c>
      <c r="CP7" s="36">
        <v>57.95</v>
      </c>
      <c r="CQ7" s="36">
        <v>58.25</v>
      </c>
      <c r="CR7" s="36">
        <v>57.17</v>
      </c>
      <c r="CS7" s="36">
        <v>57.55</v>
      </c>
      <c r="CT7" s="36">
        <v>57.43</v>
      </c>
      <c r="CU7" s="36">
        <v>58.19</v>
      </c>
      <c r="CV7" s="36">
        <v>97.56</v>
      </c>
      <c r="CW7" s="36">
        <v>97.56</v>
      </c>
      <c r="CX7" s="36">
        <v>97.56</v>
      </c>
      <c r="CY7" s="36">
        <v>97.56</v>
      </c>
      <c r="CZ7" s="36">
        <v>97.56</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0.92</v>
      </c>
      <c r="ED7" s="36">
        <v>0.15</v>
      </c>
      <c r="EE7" s="36">
        <v>2.62</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都筑 みゆき</cp:lastModifiedBy>
  <dcterms:created xsi:type="dcterms:W3CDTF">2016-01-18T05:01:08Z</dcterms:created>
  <dcterms:modified xsi:type="dcterms:W3CDTF">2016-02-17T00:41:07Z</dcterms:modified>
  <cp:category/>
</cp:coreProperties>
</file>