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03 桐生市\"/>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<sst xmlns="http://schemas.openxmlformats.org/spreadsheetml/2006/main" count="221" uniqueCount="111">
  <si>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</si>
  <si>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</si>
  <si>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</si>
  <si>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</si>
  <si>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</si>
  <si>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</si>
  <si>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</si>
  <si>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</si>
  <si>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</si>
  <si>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</si>
  <si>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</si>
  <si>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</si>
  <si>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</si>
  <si>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</si>
  <si>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</si>
  <si>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</si>
  <si>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</si>
  <si>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</si>
  <si>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</si>
  <si>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</si>
  <si>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</si>
  <si>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</si>
  <si>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</si>
  <si>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</si>
  <si>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</si>
  <si>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</si>
  <si>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</si>
  <si>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</si>
  <si>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</si>
  <si>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</si>
  <si>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</si>
  <si>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</si>
  <si>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</si>
  <si>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</si>
  <si>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</si>
  <si>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</si>
  <si>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</si>
  <si>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</si>
  <si>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</si>
  <si>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</si>
  <si>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</si>
  <si>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</si>
  <si>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</si>
  <si>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</si>
  <si>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</si>
  <si>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</si>
  <si>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</si>
  <si>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</si>
  <si>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</si>
  <si>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</si>
  <si>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</si>
  <si>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</si>
  <si>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</si>
  <si>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</si>
  <si>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</si>
  <si>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</si>
  <si>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</si>
  <si>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</si>
  <si>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</si>
  <si>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</si>
  <si>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</si>
  <si>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</si>
  <si>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</si>
  <si>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</si>
  <si>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</si>
  <si>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</si>
  <si>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</si>
  <si>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</si>
  <si>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</si>
  <si>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</si>
  <si>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</si>
  <si>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</si>
  <si>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</si>
  <si>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</si>
  <si>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</si>
  <si>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</si>
  <si>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</si>
  <si>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</si>
  <si>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</si>
  <si>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</si>
  <si>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</si>
  <si>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</si>
  <si>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</si>
  <si>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</si>
  <si>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</si>
  <si>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</si>
  <si>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</si>
  <si>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</si>
  <si>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</si>
  <si>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</si>
  <si>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</si>
  <si>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</si>
  <si>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</si>
  <si>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</si>
  <si>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</si>
  <si>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</si>
  <si>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桐生市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</si>
  <si>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</si>
  <si>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</si>
  <si>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</si>
  <si>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</si>
  <si>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</si>
  <si>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</si>
  <si>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</si>
  <si>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</si>
  <si>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</si>
  <si>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</si>
  <si>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</si>
  <si>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100％未満の場合赤字を示すことから、大幅な赤字となっています。この主な要因は、下水道利用者の方々から頂く使用料の単価が低水準であることや、人口減少に伴う利用者の減少等から使用料収入が不足しているためです。
　企業債残高対事業規模比率は、下水道工事を行う際、毎年借入を利用しているため、借入総額が減らず、横ばいとなっています。
　経費回収率は、下水道施設の維持管理費等を使用料収入で全て賄われている場合100％になりますが、使用料単価等の要因から使用料収入が不足しているため、100％を大幅に下回っている状況です。また、類似団体と比べても低い水準となっています。なお、使用料収入の不足分は、税金で補ってもらっている状況です。
　汚水処理原価は上昇傾向にあります。この要因は、汚水処理原価に含まれる施設の維持管理費や借入返済金は横ばいとなっている中、利用者が減少しているため、原価が割高になってきているためです。
　施設利用率は、下水道処理場が計画を大幅に下回る稼動率のため、類似団体と比べ低い水準となっています。
　水洗化率は100％になっていることが望ましいとされていますが、下水道を使える地域の方々のうち下水道を利用していない方がいるため、100％に満たない状況です。</t>
    <rPh sb="1" eb="3">
      <t>シュウエキ</t>
    </rPh>
    <rPh sb="3" eb="4">
      <t>テキ</t>
    </rPh>
    <rPh sb="4" eb="6">
      <t>シュウシ</t>
    </rPh>
    <rPh sb="6" eb="8">
      <t>ヒリツ</t>
    </rPh>
    <rPh sb="14" eb="16">
      <t>ミマン</t>
    </rPh>
    <rPh sb="17" eb="19">
      <t>バアイ</t>
    </rPh>
    <rPh sb="19" eb="21">
      <t>アカジ</t>
    </rPh>
    <rPh sb="22" eb="23">
      <t>シメ</t>
    </rPh>
    <rPh sb="29" eb="31">
      <t>オオハバ</t>
    </rPh>
    <rPh sb="32" eb="34">
      <t>アカジ</t>
    </rPh>
    <rPh sb="44" eb="45">
      <t>オモ</t>
    </rPh>
    <rPh sb="46" eb="48">
      <t>ヨウイン</t>
    </rPh>
    <rPh sb="50" eb="53">
      <t>ゲスイドウ</t>
    </rPh>
    <rPh sb="53" eb="56">
      <t>リヨウシャ</t>
    </rPh>
    <rPh sb="57" eb="59">
      <t>カタガタ</t>
    </rPh>
    <rPh sb="61" eb="62">
      <t>イタダ</t>
    </rPh>
    <rPh sb="63" eb="65">
      <t>シヨウ</t>
    </rPh>
    <rPh sb="65" eb="66">
      <t>リョウ</t>
    </rPh>
    <rPh sb="67" eb="69">
      <t>タンカ</t>
    </rPh>
    <rPh sb="70" eb="73">
      <t>テイスイジュン</t>
    </rPh>
    <rPh sb="80" eb="82">
      <t>ジンコウ</t>
    </rPh>
    <rPh sb="82" eb="84">
      <t>ゲンショウ</t>
    </rPh>
    <rPh sb="85" eb="86">
      <t>トモナ</t>
    </rPh>
    <rPh sb="87" eb="90">
      <t>リヨウシャ</t>
    </rPh>
    <rPh sb="91" eb="93">
      <t>ゲンショウ</t>
    </rPh>
    <rPh sb="93" eb="94">
      <t>トウ</t>
    </rPh>
    <rPh sb="96" eb="99">
      <t>シヨウリョウ</t>
    </rPh>
    <rPh sb="99" eb="101">
      <t>シュウニュウ</t>
    </rPh>
    <rPh sb="102" eb="104">
      <t>フソク</t>
    </rPh>
    <rPh sb="115" eb="117">
      <t>キギョウ</t>
    </rPh>
    <rPh sb="117" eb="118">
      <t>サイ</t>
    </rPh>
    <rPh sb="118" eb="120">
      <t>ザンダカ</t>
    </rPh>
    <rPh sb="120" eb="121">
      <t>ツイ</t>
    </rPh>
    <rPh sb="121" eb="123">
      <t>ジギョウ</t>
    </rPh>
    <rPh sb="123" eb="125">
      <t>キボ</t>
    </rPh>
    <rPh sb="125" eb="127">
      <t>ヒリツ</t>
    </rPh>
    <rPh sb="129" eb="132">
      <t>ゲスイドウ</t>
    </rPh>
    <rPh sb="132" eb="134">
      <t>コウジ</t>
    </rPh>
    <rPh sb="135" eb="136">
      <t>オコナ</t>
    </rPh>
    <rPh sb="137" eb="138">
      <t>サイ</t>
    </rPh>
    <rPh sb="139" eb="141">
      <t>マイトシ</t>
    </rPh>
    <rPh sb="141" eb="143">
      <t>カリイレ</t>
    </rPh>
    <rPh sb="144" eb="146">
      <t>リヨウ</t>
    </rPh>
    <rPh sb="153" eb="155">
      <t>カリイレ</t>
    </rPh>
    <rPh sb="155" eb="157">
      <t>ソウガク</t>
    </rPh>
    <rPh sb="162" eb="163">
      <t>ヨコ</t>
    </rPh>
    <rPh sb="175" eb="177">
      <t>ケイヒ</t>
    </rPh>
    <rPh sb="177" eb="179">
      <t>カイシュウ</t>
    </rPh>
    <rPh sb="179" eb="180">
      <t>リツ</t>
    </rPh>
    <rPh sb="182" eb="185">
      <t>ゲスイドウ</t>
    </rPh>
    <rPh sb="185" eb="187">
      <t>シセツ</t>
    </rPh>
    <rPh sb="188" eb="190">
      <t>イジ</t>
    </rPh>
    <rPh sb="190" eb="192">
      <t>カンリ</t>
    </rPh>
    <rPh sb="192" eb="193">
      <t>ヒ</t>
    </rPh>
    <rPh sb="193" eb="194">
      <t>トウ</t>
    </rPh>
    <rPh sb="195" eb="198">
      <t>シヨウリョウ</t>
    </rPh>
    <rPh sb="198" eb="200">
      <t>シュウニュウ</t>
    </rPh>
    <rPh sb="201" eb="202">
      <t>スベ</t>
    </rPh>
    <rPh sb="203" eb="204">
      <t>マカナ</t>
    </rPh>
    <rPh sb="209" eb="211">
      <t>バアイ</t>
    </rPh>
    <rPh sb="222" eb="225">
      <t>シヨウリョウ</t>
    </rPh>
    <rPh sb="225" eb="227">
      <t>タンカ</t>
    </rPh>
    <rPh sb="227" eb="228">
      <t>トウ</t>
    </rPh>
    <rPh sb="229" eb="231">
      <t>ヨウイン</t>
    </rPh>
    <rPh sb="233" eb="236">
      <t>シヨウリョウ</t>
    </rPh>
    <rPh sb="236" eb="238">
      <t>シュウニュウ</t>
    </rPh>
    <rPh sb="239" eb="241">
      <t>フソク</t>
    </rPh>
    <rPh sb="253" eb="255">
      <t>オオハバ</t>
    </rPh>
    <rPh sb="256" eb="258">
      <t>シタマワ</t>
    </rPh>
    <rPh sb="262" eb="264">
      <t>ジョウキョウ</t>
    </rPh>
    <rPh sb="270" eb="272">
      <t>ルイジ</t>
    </rPh>
    <rPh sb="272" eb="274">
      <t>ダンタイ</t>
    </rPh>
    <rPh sb="275" eb="276">
      <t>クラ</t>
    </rPh>
    <rPh sb="279" eb="280">
      <t>ヒク</t>
    </rPh>
    <rPh sb="281" eb="283">
      <t>スイジュン</t>
    </rPh>
    <rPh sb="294" eb="297">
      <t>シヨウリョウ</t>
    </rPh>
    <rPh sb="297" eb="299">
      <t>シュウニュウ</t>
    </rPh>
    <rPh sb="300" eb="303">
      <t>フソクブン</t>
    </rPh>
    <rPh sb="305" eb="307">
      <t>ゼイキン</t>
    </rPh>
    <rPh sb="308" eb="309">
      <t>オギナ</t>
    </rPh>
    <rPh sb="317" eb="319">
      <t>ジョウキョウ</t>
    </rPh>
    <rPh sb="324" eb="326">
      <t>オスイ</t>
    </rPh>
    <rPh sb="326" eb="328">
      <t>ショリ</t>
    </rPh>
    <rPh sb="328" eb="330">
      <t>ゲンカ</t>
    </rPh>
    <rPh sb="331" eb="333">
      <t>ジョウショウ</t>
    </rPh>
    <rPh sb="333" eb="335">
      <t>ケイコウ</t>
    </rPh>
    <rPh sb="343" eb="345">
      <t>ヨウイン</t>
    </rPh>
    <rPh sb="347" eb="349">
      <t>オスイ</t>
    </rPh>
    <rPh sb="349" eb="351">
      <t>ショリ</t>
    </rPh>
    <rPh sb="351" eb="353">
      <t>ゲンカ</t>
    </rPh>
    <rPh sb="354" eb="355">
      <t>フク</t>
    </rPh>
    <rPh sb="358" eb="360">
      <t>シセツ</t>
    </rPh>
    <rPh sb="361" eb="363">
      <t>イジ</t>
    </rPh>
    <rPh sb="363" eb="365">
      <t>カンリ</t>
    </rPh>
    <rPh sb="365" eb="366">
      <t>ヒ</t>
    </rPh>
    <rPh sb="367" eb="369">
      <t>カリイレ</t>
    </rPh>
    <rPh sb="369" eb="371">
      <t>ヘンサイ</t>
    </rPh>
    <rPh sb="371" eb="372">
      <t>キン</t>
    </rPh>
    <rPh sb="373" eb="374">
      <t>ヨコ</t>
    </rPh>
    <rPh sb="382" eb="383">
      <t>ナカ</t>
    </rPh>
    <rPh sb="384" eb="387">
      <t>リヨウシャ</t>
    </rPh>
    <rPh sb="388" eb="390">
      <t>ゲンショウ</t>
    </rPh>
    <rPh sb="397" eb="399">
      <t>ゲンカ</t>
    </rPh>
    <rPh sb="400" eb="402">
      <t>ワリダカ</t>
    </rPh>
    <rPh sb="417" eb="419">
      <t>シセツ</t>
    </rPh>
    <rPh sb="419" eb="422">
      <t>リヨウリツ</t>
    </rPh>
    <rPh sb="424" eb="427">
      <t>ゲスイドウ</t>
    </rPh>
    <rPh sb="427" eb="429">
      <t>ショリ</t>
    </rPh>
    <rPh sb="429" eb="430">
      <t>ジョウ</t>
    </rPh>
    <rPh sb="431" eb="433">
      <t>ケイカク</t>
    </rPh>
    <rPh sb="434" eb="436">
      <t>オオハバ</t>
    </rPh>
    <rPh sb="437" eb="439">
      <t>シタマワ</t>
    </rPh>
    <rPh sb="440" eb="442">
      <t>カドウ</t>
    </rPh>
    <rPh sb="442" eb="443">
      <t>リツ</t>
    </rPh>
    <rPh sb="447" eb="449">
      <t>ルイジ</t>
    </rPh>
    <rPh sb="449" eb="451">
      <t>ダンタイ</t>
    </rPh>
    <rPh sb="452" eb="453">
      <t>クラ</t>
    </rPh>
    <rPh sb="454" eb="455">
      <t>ヒク</t>
    </rPh>
    <rPh sb="456" eb="458">
      <t>スイジュン</t>
    </rPh>
    <rPh sb="468" eb="471">
      <t>スイセンカ</t>
    </rPh>
    <rPh sb="471" eb="472">
      <t>リツ</t>
    </rPh>
    <rPh sb="486" eb="487">
      <t>ノゾ</t>
    </rPh>
    <rPh sb="499" eb="502">
      <t>ゲスイドウ</t>
    </rPh>
    <rPh sb="503" eb="504">
      <t>ツカ</t>
    </rPh>
    <rPh sb="506" eb="508">
      <t>チイキ</t>
    </rPh>
    <rPh sb="509" eb="511">
      <t>カタガタ</t>
    </rPh>
    <rPh sb="514" eb="517">
      <t>ゲスイドウ</t>
    </rPh>
    <rPh sb="518" eb="520">
      <t>リヨウ</t>
    </rPh>
    <rPh sb="525" eb="526">
      <t>カタ</t>
    </rPh>
    <rPh sb="537" eb="538">
      <t>ミ</t>
    </rPh>
    <rPh sb="541" eb="543">
      <t>ジョウキョウ</t>
    </rPh>
    <phoneticPr fontId="4"/>
  </si>
  <si>
    <t xml:space="preserve">　管渠改善率がゼロとなっている要因は、老朽管の更新が未着手の状況にあるためです。なお下水道管の耐用年数が50年となっている中、公共下水道事業は事業開始から50数年が経過しており、一部耐用年数を過ぎている管が発生してきている状況です。しかしながら、類似団体の状況を見ても、下水道の新規整備を優先的に行っているため、老朽管の更新は進んでいない状況です。
</t>
    <rPh sb="1" eb="3">
      <t>カンキョ</t>
    </rPh>
    <rPh sb="3" eb="5">
      <t>カイゼン</t>
    </rPh>
    <rPh sb="5" eb="6">
      <t>リツ</t>
    </rPh>
    <rPh sb="15" eb="17">
      <t>ヨウイン</t>
    </rPh>
    <rPh sb="19" eb="21">
      <t>ロウキュウ</t>
    </rPh>
    <rPh sb="21" eb="22">
      <t>クダ</t>
    </rPh>
    <rPh sb="23" eb="25">
      <t>コウシン</t>
    </rPh>
    <rPh sb="26" eb="29">
      <t>ミチャクシュ</t>
    </rPh>
    <rPh sb="30" eb="32">
      <t>ジョウキョウ</t>
    </rPh>
    <rPh sb="42" eb="44">
      <t>ゲスイ</t>
    </rPh>
    <rPh sb="45" eb="46">
      <t>クダ</t>
    </rPh>
    <rPh sb="47" eb="49">
      <t>タイヨウ</t>
    </rPh>
    <rPh sb="49" eb="51">
      <t>ネンスウ</t>
    </rPh>
    <rPh sb="54" eb="55">
      <t>ネン</t>
    </rPh>
    <rPh sb="61" eb="62">
      <t>ナカ</t>
    </rPh>
    <rPh sb="63" eb="65">
      <t>コウキョウ</t>
    </rPh>
    <rPh sb="65" eb="68">
      <t>ゲスイドウ</t>
    </rPh>
    <rPh sb="68" eb="70">
      <t>ジギョウ</t>
    </rPh>
    <rPh sb="71" eb="73">
      <t>ジギョウ</t>
    </rPh>
    <rPh sb="73" eb="75">
      <t>カイシ</t>
    </rPh>
    <rPh sb="79" eb="80">
      <t>カズ</t>
    </rPh>
    <rPh sb="80" eb="81">
      <t>ネン</t>
    </rPh>
    <rPh sb="82" eb="84">
      <t>ケイカ</t>
    </rPh>
    <rPh sb="89" eb="91">
      <t>イチブ</t>
    </rPh>
    <rPh sb="91" eb="93">
      <t>タイヨウ</t>
    </rPh>
    <rPh sb="93" eb="95">
      <t>ネンスウ</t>
    </rPh>
    <rPh sb="96" eb="97">
      <t>ス</t>
    </rPh>
    <rPh sb="101" eb="102">
      <t>クダ</t>
    </rPh>
    <rPh sb="103" eb="105">
      <t>ハッセイ</t>
    </rPh>
    <rPh sb="111" eb="113">
      <t>ジョウキョウ</t>
    </rPh>
    <rPh sb="123" eb="125">
      <t>ルイジ</t>
    </rPh>
    <rPh sb="125" eb="127">
      <t>ダンタイ</t>
    </rPh>
    <rPh sb="128" eb="130">
      <t>ジョウキョウ</t>
    </rPh>
    <rPh sb="131" eb="132">
      <t>ミ</t>
    </rPh>
    <rPh sb="135" eb="138">
      <t>ゲスイドウ</t>
    </rPh>
    <rPh sb="139" eb="141">
      <t>シンキ</t>
    </rPh>
    <rPh sb="141" eb="143">
      <t>セイビ</t>
    </rPh>
    <rPh sb="144" eb="146">
      <t>ユウセン</t>
    </rPh>
    <rPh sb="146" eb="147">
      <t>テキ</t>
    </rPh>
    <rPh sb="148" eb="149">
      <t>オコナ</t>
    </rPh>
    <rPh sb="156" eb="158">
      <t>ロウキュウ</t>
    </rPh>
    <rPh sb="158" eb="159">
      <t>クダ</t>
    </rPh>
    <rPh sb="160" eb="162">
      <t>コウシン</t>
    </rPh>
    <rPh sb="163" eb="164">
      <t>スス</t>
    </rPh>
    <rPh sb="169" eb="171">
      <t>ジョウキョウ</t>
    </rPh>
    <phoneticPr fontId="4"/>
  </si>
  <si>
    <t>　下水道事業を取り巻く環境が厳しい状況を勘案し、以下の取組を行っていきます。
1.官公庁会計から企業会計への移行
　現在の会計方式は単式簿記であるため、正確な損益や資産内容を把握していない状況です。よって、経営内容の実態を把握し、経営改善に向けた基礎を築くため、企業会計への移行を図ります。
2.経営戦略策定に向けた準備
　収入面において、使用料収入が不足している中、更に先細りすることが予想されます。支出面においては、新規整備の他、老朽化対策等、莫大な工事費を要するものが見込まれています。このような現況下、明確な経営見通しがつかめていないため、収入確保(使用料改定)と支出抑制(工事の優先順位見直しや更新規模の見直し)を実現可能なものとし、今後の経営を示せるよう準備を進めます。
　</t>
    <rPh sb="1" eb="4">
      <t>ゲスイドウ</t>
    </rPh>
    <rPh sb="4" eb="6">
      <t>ジギョウ</t>
    </rPh>
    <rPh sb="7" eb="8">
      <t>ト</t>
    </rPh>
    <rPh sb="9" eb="10">
      <t>マ</t>
    </rPh>
    <rPh sb="11" eb="13">
      <t>カンキョウ</t>
    </rPh>
    <rPh sb="14" eb="15">
      <t>キビ</t>
    </rPh>
    <rPh sb="17" eb="19">
      <t>ジョウキョウ</t>
    </rPh>
    <rPh sb="20" eb="22">
      <t>カンアン</t>
    </rPh>
    <rPh sb="24" eb="26">
      <t>イカ</t>
    </rPh>
    <rPh sb="27" eb="29">
      <t>トリクミ</t>
    </rPh>
    <rPh sb="30" eb="31">
      <t>オコナ</t>
    </rPh>
    <rPh sb="41" eb="44">
      <t>カンコウチョウ</t>
    </rPh>
    <rPh sb="44" eb="46">
      <t>カイケイ</t>
    </rPh>
    <rPh sb="48" eb="50">
      <t>キギョウ</t>
    </rPh>
    <rPh sb="50" eb="52">
      <t>カイケイ</t>
    </rPh>
    <rPh sb="54" eb="56">
      <t>イコウ</t>
    </rPh>
    <rPh sb="58" eb="60">
      <t>ゲンザイ</t>
    </rPh>
    <rPh sb="61" eb="63">
      <t>カイケイ</t>
    </rPh>
    <rPh sb="63" eb="65">
      <t>ホウシキ</t>
    </rPh>
    <rPh sb="66" eb="68">
      <t>タンシキ</t>
    </rPh>
    <rPh sb="68" eb="70">
      <t>ボキ</t>
    </rPh>
    <rPh sb="76" eb="78">
      <t>セイカク</t>
    </rPh>
    <rPh sb="79" eb="81">
      <t>ソンエキ</t>
    </rPh>
    <rPh sb="82" eb="84">
      <t>シサン</t>
    </rPh>
    <rPh sb="84" eb="86">
      <t>ナイヨウ</t>
    </rPh>
    <rPh sb="87" eb="89">
      <t>ハアク</t>
    </rPh>
    <rPh sb="94" eb="96">
      <t>ジョウキョウ</t>
    </rPh>
    <rPh sb="103" eb="105">
      <t>ケイエイ</t>
    </rPh>
    <rPh sb="105" eb="107">
      <t>ナイヨウ</t>
    </rPh>
    <rPh sb="108" eb="110">
      <t>ジッタイ</t>
    </rPh>
    <rPh sb="111" eb="113">
      <t>ハアク</t>
    </rPh>
    <rPh sb="115" eb="117">
      <t>ケイエイ</t>
    </rPh>
    <rPh sb="117" eb="119">
      <t>カイゼン</t>
    </rPh>
    <rPh sb="120" eb="121">
      <t>ム</t>
    </rPh>
    <rPh sb="123" eb="125">
      <t>キソ</t>
    </rPh>
    <rPh sb="126" eb="127">
      <t>キズ</t>
    </rPh>
    <rPh sb="131" eb="133">
      <t>キギョウ</t>
    </rPh>
    <rPh sb="133" eb="135">
      <t>カイケイ</t>
    </rPh>
    <rPh sb="137" eb="139">
      <t>イコウ</t>
    </rPh>
    <rPh sb="140" eb="141">
      <t>ハカ</t>
    </rPh>
    <rPh sb="148" eb="150">
      <t>ケイエイ</t>
    </rPh>
    <rPh sb="150" eb="152">
      <t>センリャク</t>
    </rPh>
    <rPh sb="152" eb="154">
      <t>サクテイ</t>
    </rPh>
    <rPh sb="155" eb="156">
      <t>ム</t>
    </rPh>
    <rPh sb="158" eb="160">
      <t>ジュンビ</t>
    </rPh>
    <rPh sb="162" eb="164">
      <t>シュウニュウ</t>
    </rPh>
    <rPh sb="164" eb="165">
      <t>メン</t>
    </rPh>
    <rPh sb="170" eb="172">
      <t>シヨウ</t>
    </rPh>
    <rPh sb="172" eb="173">
      <t>リョウ</t>
    </rPh>
    <rPh sb="173" eb="175">
      <t>シュウニュウ</t>
    </rPh>
    <rPh sb="176" eb="178">
      <t>フソク</t>
    </rPh>
    <rPh sb="182" eb="183">
      <t>ナカ</t>
    </rPh>
    <rPh sb="184" eb="185">
      <t>サラ</t>
    </rPh>
    <rPh sb="186" eb="188">
      <t>サキボソ</t>
    </rPh>
    <rPh sb="194" eb="196">
      <t>ヨソウ</t>
    </rPh>
    <rPh sb="201" eb="203">
      <t>シシュツ</t>
    </rPh>
    <rPh sb="203" eb="204">
      <t>メン</t>
    </rPh>
    <rPh sb="210" eb="212">
      <t>シンキ</t>
    </rPh>
    <rPh sb="212" eb="214">
      <t>セイビ</t>
    </rPh>
    <rPh sb="215" eb="216">
      <t>ホカ</t>
    </rPh>
    <rPh sb="217" eb="220">
      <t>ロウキュウカ</t>
    </rPh>
    <rPh sb="220" eb="222">
      <t>タイサク</t>
    </rPh>
    <rPh sb="222" eb="223">
      <t>トウ</t>
    </rPh>
    <rPh sb="224" eb="226">
      <t>バクダイ</t>
    </rPh>
    <rPh sb="227" eb="230">
      <t>コウジヒ</t>
    </rPh>
    <rPh sb="231" eb="232">
      <t>ヨウ</t>
    </rPh>
    <rPh sb="237" eb="239">
      <t>ミコ</t>
    </rPh>
    <rPh sb="251" eb="253">
      <t>ゲンキョウ</t>
    </rPh>
    <rPh sb="253" eb="254">
      <t>カ</t>
    </rPh>
    <rPh sb="255" eb="257">
      <t>メイカク</t>
    </rPh>
    <rPh sb="258" eb="260">
      <t>ケイエイ</t>
    </rPh>
    <rPh sb="260" eb="262">
      <t>ミトオ</t>
    </rPh>
    <rPh sb="274" eb="276">
      <t>シュウニュウ</t>
    </rPh>
    <rPh sb="276" eb="278">
      <t>カクホ</t>
    </rPh>
    <rPh sb="279" eb="281">
      <t>シヨウ</t>
    </rPh>
    <rPh sb="281" eb="282">
      <t>リョウ</t>
    </rPh>
    <rPh sb="282" eb="284">
      <t>カイテイ</t>
    </rPh>
    <rPh sb="286" eb="288">
      <t>シシュツ</t>
    </rPh>
    <rPh sb="288" eb="290">
      <t>ヨクセイ</t>
    </rPh>
    <rPh sb="291" eb="293">
      <t>コウジ</t>
    </rPh>
    <rPh sb="294" eb="296">
      <t>ユウセン</t>
    </rPh>
    <rPh sb="296" eb="298">
      <t>ジュンイ</t>
    </rPh>
    <rPh sb="298" eb="300">
      <t>ミナオ</t>
    </rPh>
    <rPh sb="302" eb="304">
      <t>コウシン</t>
    </rPh>
    <rPh sb="304" eb="306">
      <t>キボ</t>
    </rPh>
    <rPh sb="307" eb="309">
      <t>ミナオ</t>
    </rPh>
    <rPh sb="312" eb="314">
      <t>ジツゲン</t>
    </rPh>
    <rPh sb="314" eb="316">
      <t>カノウ</t>
    </rPh>
    <rPh sb="322" eb="324">
      <t>コンゴ</t>
    </rPh>
    <rPh sb="325" eb="327">
      <t>ケイエイ</t>
    </rPh>
    <rPh sb="328" eb="329">
      <t>シメ</t>
    </rPh>
    <rPh sb="333" eb="335">
      <t>ジュンビ</t>
    </rPh>
    <rPh sb="336" eb="33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</si>
</sst>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2406856"/>
        <c:axId val="21240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212406856"/>
        <c:axId val="212407248"/>
      </c:lineChart>
      <c:dateAx>
        <c:axId val="212406856"/>
        <c:scaling>
          <c:orientation val="minMax"/>
        </c:scaling>
        <c:delete val="1"/>
        <c:axPos val="b"/>
        <c:numFmt formatCode="ge" sourceLinked="1"/>
        <c:majorTickMark val="none"/>
        <c:minorTickMark val="none"/>
        <c:tickLblPos val="none"/>
        <c:crossAx val="212407248"/>
        <c:crosses val="autoZero"/>
        <c:auto val="1"/>
        <c:lblOffset val="100"/>
        <c:baseTimeUnit val="years"/>
      </c:dateAx>
      <c:valAx>
        <c:axId val="21240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0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39.14</c:v>
                </c:pt>
                <c:pt idx="1">
                  <c:v>39.549999999999997</c:v>
                </c:pt>
                <c:pt idx="2">
                  <c:v>37.1</c:v>
                </c:pt>
                <c:pt idx="3">
                  <c:v>39.159999999999997</c:v>
                </c:pt>
                <c:pt idx="4">
                  <c:v>37.32</c:v>
                </c:pt>
              </c:numCache>
            </c:numRef>
          </c:val>
        </c:ser>
        <c:dLbls>
          <c:showLegendKey val="0"/>
          <c:showVal val="0"/>
          <c:showCatName val="0"/>
          <c:showSerName val="0"/>
          <c:showPercent val="0"/>
          <c:showBubbleSize val="0"/>
        </c:dLbls>
        <c:gapWidth val="150"/>
        <c:axId val="208637232"/>
        <c:axId val="20863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62.39</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208637232"/>
        <c:axId val="208637624"/>
      </c:lineChart>
      <c:dateAx>
        <c:axId val="208637232"/>
        <c:scaling>
          <c:orientation val="minMax"/>
        </c:scaling>
        <c:delete val="1"/>
        <c:axPos val="b"/>
        <c:numFmt formatCode="ge" sourceLinked="1"/>
        <c:majorTickMark val="none"/>
        <c:minorTickMark val="none"/>
        <c:tickLblPos val="none"/>
        <c:crossAx val="208637624"/>
        <c:crosses val="autoZero"/>
        <c:auto val="1"/>
        <c:lblOffset val="100"/>
        <c:baseTimeUnit val="years"/>
      </c:dateAx>
      <c:valAx>
        <c:axId val="20863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3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87.9</c:v>
                </c:pt>
                <c:pt idx="1">
                  <c:v>88.19</c:v>
                </c:pt>
                <c:pt idx="2">
                  <c:v>88.87</c:v>
                </c:pt>
                <c:pt idx="3">
                  <c:v>89.17</c:v>
                </c:pt>
                <c:pt idx="4">
                  <c:v>89.26</c:v>
                </c:pt>
              </c:numCache>
            </c:numRef>
          </c:val>
        </c:ser>
        <c:dLbls>
          <c:showLegendKey val="0"/>
          <c:showVal val="0"/>
          <c:showCatName val="0"/>
          <c:showSerName val="0"/>
          <c:showPercent val="0"/>
          <c:showBubbleSize val="0"/>
        </c:dLbls>
        <c:gapWidth val="150"/>
        <c:axId val="208638800"/>
        <c:axId val="20863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89.79</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208638800"/>
        <c:axId val="208639192"/>
      </c:lineChart>
      <c:dateAx>
        <c:axId val="208638800"/>
        <c:scaling>
          <c:orientation val="minMax"/>
        </c:scaling>
        <c:delete val="1"/>
        <c:axPos val="b"/>
        <c:numFmt formatCode="ge" sourceLinked="1"/>
        <c:majorTickMark val="none"/>
        <c:minorTickMark val="none"/>
        <c:tickLblPos val="none"/>
        <c:crossAx val="208639192"/>
        <c:crosses val="autoZero"/>
        <c:auto val="1"/>
        <c:lblOffset val="100"/>
        <c:baseTimeUnit val="years"/>
      </c:dateAx>
      <c:valAx>
        <c:axId val="20863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3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66.489999999999995</c:v>
                </c:pt>
                <c:pt idx="1">
                  <c:v>67.150000000000006</c:v>
                </c:pt>
                <c:pt idx="2">
                  <c:v>66.599999999999994</c:v>
                </c:pt>
                <c:pt idx="3">
                  <c:v>68.180000000000007</c:v>
                </c:pt>
                <c:pt idx="4">
                  <c:v>69.14</c:v>
                </c:pt>
              </c:numCache>
            </c:numRef>
          </c:val>
        </c:ser>
        <c:dLbls>
          <c:showLegendKey val="0"/>
          <c:showVal val="0"/>
          <c:showCatName val="0"/>
          <c:showSerName val="0"/>
          <c:showPercent val="0"/>
          <c:showBubbleSize val="0"/>
        </c:dLbls>
        <c:gapWidth val="150"/>
        <c:axId val="207600864"/>
        <c:axId val="20760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7600864"/>
        <c:axId val="207601256"/>
      </c:lineChart>
      <c:dateAx>
        <c:axId val="207600864"/>
        <c:scaling>
          <c:orientation val="minMax"/>
        </c:scaling>
        <c:delete val="1"/>
        <c:axPos val="b"/>
        <c:numFmt formatCode="ge" sourceLinked="1"/>
        <c:majorTickMark val="none"/>
        <c:minorTickMark val="none"/>
        <c:tickLblPos val="none"/>
        <c:crossAx val="207601256"/>
        <c:crosses val="autoZero"/>
        <c:auto val="1"/>
        <c:lblOffset val="100"/>
        <c:baseTimeUnit val="years"/>
      </c:dateAx>
      <c:valAx>
        <c:axId val="20760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7602432"/>
        <c:axId val="20760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7602432"/>
        <c:axId val="207602824"/>
      </c:lineChart>
      <c:dateAx>
        <c:axId val="207602432"/>
        <c:scaling>
          <c:orientation val="minMax"/>
        </c:scaling>
        <c:delete val="1"/>
        <c:axPos val="b"/>
        <c:numFmt formatCode="ge" sourceLinked="1"/>
        <c:majorTickMark val="none"/>
        <c:minorTickMark val="none"/>
        <c:tickLblPos val="none"/>
        <c:crossAx val="207602824"/>
        <c:crosses val="autoZero"/>
        <c:auto val="1"/>
        <c:lblOffset val="100"/>
        <c:baseTimeUnit val="years"/>
      </c:dateAx>
      <c:valAx>
        <c:axId val="20760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7604000"/>
        <c:axId val="20760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7604000"/>
        <c:axId val="207604392"/>
      </c:lineChart>
      <c:dateAx>
        <c:axId val="207604000"/>
        <c:scaling>
          <c:orientation val="minMax"/>
        </c:scaling>
        <c:delete val="1"/>
        <c:axPos val="b"/>
        <c:numFmt formatCode="ge" sourceLinked="1"/>
        <c:majorTickMark val="none"/>
        <c:minorTickMark val="none"/>
        <c:tickLblPos val="none"/>
        <c:crossAx val="207604392"/>
        <c:crosses val="autoZero"/>
        <c:auto val="1"/>
        <c:lblOffset val="100"/>
        <c:baseTimeUnit val="years"/>
      </c:dateAx>
      <c:valAx>
        <c:axId val="20760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7712240"/>
        <c:axId val="20771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7712240"/>
        <c:axId val="207712632"/>
      </c:lineChart>
      <c:dateAx>
        <c:axId val="207712240"/>
        <c:scaling>
          <c:orientation val="minMax"/>
        </c:scaling>
        <c:delete val="1"/>
        <c:axPos val="b"/>
        <c:numFmt formatCode="ge" sourceLinked="1"/>
        <c:majorTickMark val="none"/>
        <c:minorTickMark val="none"/>
        <c:tickLblPos val="none"/>
        <c:crossAx val="207712632"/>
        <c:crosses val="autoZero"/>
        <c:auto val="1"/>
        <c:lblOffset val="100"/>
        <c:baseTimeUnit val="years"/>
      </c:dateAx>
      <c:valAx>
        <c:axId val="20771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1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7713808"/>
        <c:axId val="20771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7713808"/>
        <c:axId val="207714200"/>
      </c:lineChart>
      <c:dateAx>
        <c:axId val="207713808"/>
        <c:scaling>
          <c:orientation val="minMax"/>
        </c:scaling>
        <c:delete val="1"/>
        <c:axPos val="b"/>
        <c:numFmt formatCode="ge" sourceLinked="1"/>
        <c:majorTickMark val="none"/>
        <c:minorTickMark val="none"/>
        <c:tickLblPos val="none"/>
        <c:crossAx val="207714200"/>
        <c:crosses val="autoZero"/>
        <c:auto val="1"/>
        <c:lblOffset val="100"/>
        <c:baseTimeUnit val="years"/>
      </c:dateAx>
      <c:valAx>
        <c:axId val="20771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1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835.07</c:v>
                </c:pt>
                <c:pt idx="1">
                  <c:v>778.85</c:v>
                </c:pt>
                <c:pt idx="2">
                  <c:v>825.3</c:v>
                </c:pt>
                <c:pt idx="3">
                  <c:v>848.59</c:v>
                </c:pt>
                <c:pt idx="4">
                  <c:v>844.28</c:v>
                </c:pt>
              </c:numCache>
            </c:numRef>
          </c:val>
        </c:ser>
        <c:dLbls>
          <c:showLegendKey val="0"/>
          <c:showVal val="0"/>
          <c:showCatName val="0"/>
          <c:showSerName val="0"/>
          <c:showPercent val="0"/>
          <c:showBubbleSize val="0"/>
        </c:dLbls>
        <c:gapWidth val="150"/>
        <c:axId val="208186944"/>
        <c:axId val="20818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980.73</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208186944"/>
        <c:axId val="208187336"/>
      </c:lineChart>
      <c:dateAx>
        <c:axId val="208186944"/>
        <c:scaling>
          <c:orientation val="minMax"/>
        </c:scaling>
        <c:delete val="1"/>
        <c:axPos val="b"/>
        <c:numFmt formatCode="ge" sourceLinked="1"/>
        <c:majorTickMark val="none"/>
        <c:minorTickMark val="none"/>
        <c:tickLblPos val="none"/>
        <c:crossAx val="208187336"/>
        <c:crosses val="autoZero"/>
        <c:auto val="1"/>
        <c:lblOffset val="100"/>
        <c:baseTimeUnit val="years"/>
      </c:dateAx>
      <c:valAx>
        <c:axId val="20818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59.26</c:v>
                </c:pt>
                <c:pt idx="1">
                  <c:v>60.74</c:v>
                </c:pt>
                <c:pt idx="2">
                  <c:v>56.15</c:v>
                </c:pt>
                <c:pt idx="3">
                  <c:v>56.21</c:v>
                </c:pt>
                <c:pt idx="4">
                  <c:v>57.57</c:v>
                </c:pt>
              </c:numCache>
            </c:numRef>
          </c:val>
        </c:ser>
        <c:dLbls>
          <c:showLegendKey val="0"/>
          <c:showVal val="0"/>
          <c:showCatName val="0"/>
          <c:showSerName val="0"/>
          <c:showPercent val="0"/>
          <c:showBubbleSize val="0"/>
        </c:dLbls>
        <c:gapWidth val="150"/>
        <c:axId val="208188512"/>
        <c:axId val="20818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88.45</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208188512"/>
        <c:axId val="208188904"/>
      </c:lineChart>
      <c:dateAx>
        <c:axId val="208188512"/>
        <c:scaling>
          <c:orientation val="minMax"/>
        </c:scaling>
        <c:delete val="1"/>
        <c:axPos val="b"/>
        <c:numFmt formatCode="ge" sourceLinked="1"/>
        <c:majorTickMark val="none"/>
        <c:minorTickMark val="none"/>
        <c:tickLblPos val="none"/>
        <c:crossAx val="208188904"/>
        <c:crosses val="autoZero"/>
        <c:auto val="1"/>
        <c:lblOffset val="100"/>
        <c:baseTimeUnit val="years"/>
      </c:dateAx>
      <c:valAx>
        <c:axId val="20818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136.15</c:v>
                </c:pt>
                <c:pt idx="1">
                  <c:v>148.44</c:v>
                </c:pt>
                <c:pt idx="2">
                  <c:v>151.07</c:v>
                </c:pt>
                <c:pt idx="3">
                  <c:v>151.32</c:v>
                </c:pt>
                <c:pt idx="4">
                  <c:v>151.36000000000001</c:v>
                </c:pt>
              </c:numCache>
            </c:numRef>
          </c:val>
        </c:ser>
        <c:dLbls>
          <c:showLegendKey val="0"/>
          <c:showVal val="0"/>
          <c:showCatName val="0"/>
          <c:showSerName val="0"/>
          <c:showPercent val="0"/>
          <c:showBubbleSize val="0"/>
        </c:dLbls>
        <c:gapWidth val="150"/>
        <c:axId val="208190080"/>
        <c:axId val="20819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167.63</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208190080"/>
        <c:axId val="208190472"/>
      </c:lineChart>
      <c:dateAx>
        <c:axId val="208190080"/>
        <c:scaling>
          <c:orientation val="minMax"/>
        </c:scaling>
        <c:delete val="1"/>
        <c:axPos val="b"/>
        <c:numFmt formatCode="ge" sourceLinked="1"/>
        <c:majorTickMark val="none"/>
        <c:minorTickMark val="none"/>
        <c:tickLblPos val="none"/>
        <c:crossAx val="208190472"/>
        <c:crosses val="autoZero"/>
        <c:auto val="1"/>
        <c:lblOffset val="100"/>
        <c:baseTimeUnit val="years"/>
      </c:dateAx>
      <c:valAx>
        <c:axId val="20819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桐生市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118525</v>
      </c>
      <c r="AM8" s="64"/>
      <c r="AN8" s="64"/>
      <c r="AO8" s="64"/>
      <c r="AP8" s="64"/>
      <c r="AQ8" s="64"/>
      <c r="AR8" s="64"/>
      <c r="AS8" s="64"/>
      <c r="AT8" s="63">
        <f>データ!S6</f>
        <v>274.45</v>
      </c>
      <c r="AU8" s="63"/>
      <c r="AV8" s="63"/>
      <c r="AW8" s="63"/>
      <c r="AX8" s="63"/>
      <c r="AY8" s="63"/>
      <c r="AZ8" s="63"/>
      <c r="BA8" s="63"/>
      <c r="BB8" s="63">
        <f>データ!T6</f>
        <v>431.86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76.03</v>
      </c>
      <c r="Q10" s="63"/>
      <c r="R10" s="63"/>
      <c r="S10" s="63"/>
      <c r="T10" s="63"/>
      <c r="U10" s="63"/>
      <c r="V10" s="63"/>
      <c r="W10" s="63">
        <f>データ!P6</f>
        <v>61.79</v>
      </c>
      <c r="X10" s="63"/>
      <c r="Y10" s="63"/>
      <c r="Z10" s="63"/>
      <c r="AA10" s="63"/>
      <c r="AB10" s="63"/>
      <c r="AC10" s="63"/>
      <c r="AD10" s="64">
        <f>データ!Q6</f>
        <v>1630</v>
      </c>
      <c r="AE10" s="64"/>
      <c r="AF10" s="64"/>
      <c r="AG10" s="64"/>
      <c r="AH10" s="64"/>
      <c r="AI10" s="64"/>
      <c r="AJ10" s="64"/>
      <c r="AK10" s="2"/>
      <c r="AL10" s="64">
        <f>データ!U6</f>
        <v>89648</v>
      </c>
      <c r="AM10" s="64"/>
      <c r="AN10" s="64"/>
      <c r="AO10" s="64"/>
      <c r="AP10" s="64"/>
      <c r="AQ10" s="64"/>
      <c r="AR10" s="64"/>
      <c r="AS10" s="64"/>
      <c r="AT10" s="63">
        <f>データ!V6</f>
        <v>23.96</v>
      </c>
      <c r="AU10" s="63"/>
      <c r="AV10" s="63"/>
      <c r="AW10" s="63"/>
      <c r="AX10" s="63"/>
      <c r="AY10" s="63"/>
      <c r="AZ10" s="63"/>
      <c r="BA10" s="63"/>
      <c r="BB10" s="63">
        <f>データ!W6</f>
        <v>3741.57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102032</v>
      </c>
      <c r="D6" s="31">
        <f t="shared" si="3"/>
        <v>47</v>
      </c>
      <c r="E6" s="31">
        <f t="shared" si="3"/>
        <v>17</v>
      </c>
      <c r="F6" s="31">
        <f t="shared" si="3"/>
        <v>1</v>
      </c>
      <c r="G6" s="31">
        <f t="shared" si="3"/>
        <v>0</v>
      </c>
      <c r="H6" s="31" t="str">
        <f t="shared" si="3"/>
        <v>群馬県　桐生市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76.03</v>
      </c>
      <c r="P6" s="32">
        <f t="shared" si="3"/>
        <v>61.79</v>
      </c>
      <c r="Q6" s="32">
        <f t="shared" si="3"/>
        <v>1630</v>
      </c>
      <c r="R6" s="32">
        <f t="shared" si="3"/>
        <v>118525</v>
      </c>
      <c r="S6" s="32">
        <f t="shared" si="3"/>
        <v>274.45</v>
      </c>
      <c r="T6" s="32">
        <f t="shared" si="3"/>
        <v>431.86</v>
      </c>
      <c r="U6" s="32">
        <f t="shared" si="3"/>
        <v>89648</v>
      </c>
      <c r="V6" s="32">
        <f t="shared" si="3"/>
        <v>23.96</v>
      </c>
      <c r="W6" s="32">
        <f t="shared" si="3"/>
        <v>3741.57</v>
      </c>
      <c r="X6" s="33">
        <f>IF(X7="",NA(),X7)</f>
        <v>66.489999999999995</v>
      </c>
      <c r="Y6" s="33">
        <f t="shared" ref="Y6:AG6" si="4">IF(Y7="",NA(),Y7)</f>
        <v>67.150000000000006</v>
      </c>
      <c r="Z6" s="33">
        <f t="shared" si="4"/>
        <v>66.599999999999994</v>
      </c>
      <c r="AA6" s="33">
        <f t="shared" si="4"/>
        <v>68.180000000000007</v>
      </c>
      <c r="AB6" s="33">
        <f t="shared" si="4"/>
        <v>69.14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835.07</v>
      </c>
      <c r="BF6" s="33">
        <f t="shared" ref="BF6:BN6" si="7">IF(BF7="",NA(),BF7)</f>
        <v>778.85</v>
      </c>
      <c r="BG6" s="33">
        <f t="shared" si="7"/>
        <v>825.3</v>
      </c>
      <c r="BH6" s="33">
        <f t="shared" si="7"/>
        <v>848.59</v>
      </c>
      <c r="BI6" s="33">
        <f t="shared" si="7"/>
        <v>844.28</v>
      </c>
      <c r="BJ6" s="33">
        <f t="shared" si="7"/>
        <v>980.73</v>
      </c>
      <c r="BK6" s="33">
        <f t="shared" si="7"/>
        <v>936.66</v>
      </c>
      <c r="BL6" s="33">
        <f t="shared" si="7"/>
        <v>918.88</v>
      </c>
      <c r="BM6" s="33">
        <f t="shared" si="7"/>
        <v>885.97</v>
      </c>
      <c r="BN6" s="33">
        <f t="shared" si="7"/>
        <v>854.16</v>
      </c>
      <c r="BO6" s="32" t="str">
        <f>IF(BO7="","",IF(BO7="-","【-】","【"&amp;SUBSTITUTE(TEXT(BO7,"#,##0.00"),"-","△")&amp;"】"))</f>
        <v>【776.35】</v>
      </c>
      <c r="BP6" s="33">
        <f>IF(BP7="",NA(),BP7)</f>
        <v>59.26</v>
      </c>
      <c r="BQ6" s="33">
        <f t="shared" ref="BQ6:BY6" si="8">IF(BQ7="",NA(),BQ7)</f>
        <v>60.74</v>
      </c>
      <c r="BR6" s="33">
        <f t="shared" si="8"/>
        <v>56.15</v>
      </c>
      <c r="BS6" s="33">
        <f t="shared" si="8"/>
        <v>56.21</v>
      </c>
      <c r="BT6" s="33">
        <f t="shared" si="8"/>
        <v>57.57</v>
      </c>
      <c r="BU6" s="33">
        <f t="shared" si="8"/>
        <v>88.45</v>
      </c>
      <c r="BV6" s="33">
        <f t="shared" si="8"/>
        <v>88.44</v>
      </c>
      <c r="BW6" s="33">
        <f t="shared" si="8"/>
        <v>88.2</v>
      </c>
      <c r="BX6" s="33">
        <f t="shared" si="8"/>
        <v>89.94</v>
      </c>
      <c r="BY6" s="33">
        <f t="shared" si="8"/>
        <v>93.13</v>
      </c>
      <c r="BZ6" s="32" t="str">
        <f>IF(BZ7="","",IF(BZ7="-","【-】","【"&amp;SUBSTITUTE(TEXT(BZ7,"#,##0.00"),"-","△")&amp;"】"))</f>
        <v>【96.57】</v>
      </c>
      <c r="CA6" s="33">
        <f>IF(CA7="",NA(),CA7)</f>
        <v>136.15</v>
      </c>
      <c r="CB6" s="33">
        <f t="shared" ref="CB6:CJ6" si="9">IF(CB7="",NA(),CB7)</f>
        <v>148.44</v>
      </c>
      <c r="CC6" s="33">
        <f t="shared" si="9"/>
        <v>151.07</v>
      </c>
      <c r="CD6" s="33">
        <f t="shared" si="9"/>
        <v>151.32</v>
      </c>
      <c r="CE6" s="33">
        <f t="shared" si="9"/>
        <v>151.36000000000001</v>
      </c>
      <c r="CF6" s="33">
        <f t="shared" si="9"/>
        <v>167.63</v>
      </c>
      <c r="CG6" s="33">
        <f t="shared" si="9"/>
        <v>169.89</v>
      </c>
      <c r="CH6" s="33">
        <f t="shared" si="9"/>
        <v>171.78</v>
      </c>
      <c r="CI6" s="33">
        <f t="shared" si="9"/>
        <v>168.57</v>
      </c>
      <c r="CJ6" s="33">
        <f t="shared" si="9"/>
        <v>167.97</v>
      </c>
      <c r="CK6" s="32" t="str">
        <f>IF(CK7="","",IF(CK7="-","【-】","【"&amp;SUBSTITUTE(TEXT(CK7,"#,##0.00"),"-","△")&amp;"】"))</f>
        <v>【142.28】</v>
      </c>
      <c r="CL6" s="33">
        <f>IF(CL7="",NA(),CL7)</f>
        <v>39.14</v>
      </c>
      <c r="CM6" s="33">
        <f t="shared" ref="CM6:CU6" si="10">IF(CM7="",NA(),CM7)</f>
        <v>39.549999999999997</v>
      </c>
      <c r="CN6" s="33">
        <f t="shared" si="10"/>
        <v>37.1</v>
      </c>
      <c r="CO6" s="33">
        <f t="shared" si="10"/>
        <v>39.159999999999997</v>
      </c>
      <c r="CP6" s="33">
        <f t="shared" si="10"/>
        <v>37.32</v>
      </c>
      <c r="CQ6" s="33">
        <f t="shared" si="10"/>
        <v>62.39</v>
      </c>
      <c r="CR6" s="33">
        <f t="shared" si="10"/>
        <v>62.55</v>
      </c>
      <c r="CS6" s="33">
        <f t="shared" si="10"/>
        <v>62.27</v>
      </c>
      <c r="CT6" s="33">
        <f t="shared" si="10"/>
        <v>64.12</v>
      </c>
      <c r="CU6" s="33">
        <f t="shared" si="10"/>
        <v>64.87</v>
      </c>
      <c r="CV6" s="32" t="str">
        <f>IF(CV7="","",IF(CV7="-","【-】","【"&amp;SUBSTITUTE(TEXT(CV7,"#,##0.00"),"-","△")&amp;"】"))</f>
        <v>【60.35】</v>
      </c>
      <c r="CW6" s="33">
        <f>IF(CW7="",NA(),CW7)</f>
        <v>87.9</v>
      </c>
      <c r="CX6" s="33">
        <f t="shared" ref="CX6:DF6" si="11">IF(CX7="",NA(),CX7)</f>
        <v>88.19</v>
      </c>
      <c r="CY6" s="33">
        <f t="shared" si="11"/>
        <v>88.87</v>
      </c>
      <c r="CZ6" s="33">
        <f t="shared" si="11"/>
        <v>89.17</v>
      </c>
      <c r="DA6" s="33">
        <f t="shared" si="11"/>
        <v>89.26</v>
      </c>
      <c r="DB6" s="33">
        <f t="shared" si="11"/>
        <v>89.79</v>
      </c>
      <c r="DC6" s="33">
        <f t="shared" si="11"/>
        <v>90.26</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0.04</v>
      </c>
      <c r="EK6" s="33">
        <f t="shared" si="14"/>
        <v>0.08</v>
      </c>
      <c r="EL6" s="33">
        <f t="shared" si="14"/>
        <v>7.0000000000000007E-2</v>
      </c>
      <c r="EM6" s="33">
        <f t="shared" si="14"/>
        <v>0.1</v>
      </c>
      <c r="EN6" s="32" t="str">
        <f>IF(EN7="","",IF(EN7="-","【-】","【"&amp;SUBSTITUTE(TEXT(EN7,"#,##0.00"),"-","△")&amp;"】"))</f>
        <v>【0.17】</v>
      </c>
    </row>
    <row r="7" spans="1:144" s="34" customFormat="1">
      <c r="A7" s="26"/>
      <c r="B7" s="35">
        <v>2014</v>
      </c>
      <c r="C7" s="35">
        <v>102032</v>
      </c>
      <c r="D7" s="35">
        <v>47</v>
      </c>
      <c r="E7" s="35">
        <v>17</v>
      </c>
      <c r="F7" s="35">
        <v>1</v>
      </c>
      <c r="G7" s="35">
        <v>0</v>
      </c>
      <c r="H7" s="35" t="s">
        <v>96</v>
      </c>
      <c r="I7" s="35" t="s">
        <v>97</v>
      </c>
      <c r="J7" s="35" t="s">
        <v>98</v>
      </c>
      <c r="K7" s="35" t="s">
        <v>99</v>
      </c>
      <c r="L7" s="35" t="s">
        <v>100</v>
      </c>
      <c r="M7" s="36" t="s">
        <v>101</v>
      </c>
      <c r="N7" s="36" t="s">
        <v>102</v>
      </c>
      <c r="O7" s="36">
        <v>76.03</v>
      </c>
      <c r="P7" s="36">
        <v>61.79</v>
      </c>
      <c r="Q7" s="36">
        <v>1630</v>
      </c>
      <c r="R7" s="36">
        <v>118525</v>
      </c>
      <c r="S7" s="36">
        <v>274.45</v>
      </c>
      <c r="T7" s="36">
        <v>431.86</v>
      </c>
      <c r="U7" s="36">
        <v>89648</v>
      </c>
      <c r="V7" s="36">
        <v>23.96</v>
      </c>
      <c r="W7" s="36">
        <v>3741.57</v>
      </c>
      <c r="X7" s="36">
        <v>66.489999999999995</v>
      </c>
      <c r="Y7" s="36">
        <v>67.150000000000006</v>
      </c>
      <c r="Z7" s="36">
        <v>66.599999999999994</v>
      </c>
      <c r="AA7" s="36">
        <v>68.180000000000007</v>
      </c>
      <c r="AB7" s="36">
        <v>69.14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835.07</v>
      </c>
      <c r="BF7" s="36">
        <v>778.85</v>
      </c>
      <c r="BG7" s="36">
        <v>825.3</v>
      </c>
      <c r="BH7" s="36">
        <v>848.59</v>
      </c>
      <c r="BI7" s="36">
        <v>844.28</v>
      </c>
      <c r="BJ7" s="36">
        <v>980.73</v>
      </c>
      <c r="BK7" s="36">
        <v>936.66</v>
      </c>
      <c r="BL7" s="36">
        <v>918.88</v>
      </c>
      <c r="BM7" s="36">
        <v>885.97</v>
      </c>
      <c r="BN7" s="36">
        <v>854.16</v>
      </c>
      <c r="BO7" s="36">
        <v>776.35</v>
      </c>
      <c r="BP7" s="36">
        <v>59.26</v>
      </c>
      <c r="BQ7" s="36">
        <v>60.74</v>
      </c>
      <c r="BR7" s="36">
        <v>56.15</v>
      </c>
      <c r="BS7" s="36">
        <v>56.21</v>
      </c>
      <c r="BT7" s="36">
        <v>57.57</v>
      </c>
      <c r="BU7" s="36">
        <v>88.45</v>
      </c>
      <c r="BV7" s="36">
        <v>88.44</v>
      </c>
      <c r="BW7" s="36">
        <v>88.2</v>
      </c>
      <c r="BX7" s="36">
        <v>89.94</v>
      </c>
      <c r="BY7" s="36">
        <v>93.13</v>
      </c>
      <c r="BZ7" s="36">
        <v>96.57</v>
      </c>
      <c r="CA7" s="36">
        <v>136.15</v>
      </c>
      <c r="CB7" s="36">
        <v>148.44</v>
      </c>
      <c r="CC7" s="36">
        <v>151.07</v>
      </c>
      <c r="CD7" s="36">
        <v>151.32</v>
      </c>
      <c r="CE7" s="36">
        <v>151.36000000000001</v>
      </c>
      <c r="CF7" s="36">
        <v>167.63</v>
      </c>
      <c r="CG7" s="36">
        <v>169.89</v>
      </c>
      <c r="CH7" s="36">
        <v>171.78</v>
      </c>
      <c r="CI7" s="36">
        <v>168.57</v>
      </c>
      <c r="CJ7" s="36">
        <v>167.97</v>
      </c>
      <c r="CK7" s="36">
        <v>142.28</v>
      </c>
      <c r="CL7" s="36">
        <v>39.14</v>
      </c>
      <c r="CM7" s="36">
        <v>39.549999999999997</v>
      </c>
      <c r="CN7" s="36">
        <v>37.1</v>
      </c>
      <c r="CO7" s="36">
        <v>39.159999999999997</v>
      </c>
      <c r="CP7" s="36">
        <v>37.32</v>
      </c>
      <c r="CQ7" s="36">
        <v>62.39</v>
      </c>
      <c r="CR7" s="36">
        <v>62.55</v>
      </c>
      <c r="CS7" s="36">
        <v>62.27</v>
      </c>
      <c r="CT7" s="36">
        <v>64.12</v>
      </c>
      <c r="CU7" s="36">
        <v>64.87</v>
      </c>
      <c r="CV7" s="36">
        <v>60.35</v>
      </c>
      <c r="CW7" s="36">
        <v>87.9</v>
      </c>
      <c r="CX7" s="36">
        <v>88.19</v>
      </c>
      <c r="CY7" s="36">
        <v>88.87</v>
      </c>
      <c r="CZ7" s="36">
        <v>89.17</v>
      </c>
      <c r="DA7" s="36">
        <v>89.26</v>
      </c>
      <c r="DB7" s="36">
        <v>89.79</v>
      </c>
      <c r="DC7" s="36">
        <v>90.26</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0.04</v>
      </c>
      <c r="EK7" s="36">
        <v>0.08</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2016-02-03T08:49:09Z</dcterms:created>
  <dcterms:modified xsi:type="dcterms:W3CDTF">2016-02-18T00:41:53Z</dcterms:modified>
  <cp:category/>
</cp:coreProperties>
</file>