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1公共\"/>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<sst xmlns="http://schemas.openxmlformats.org/spreadsheetml/2006/main" count="221" uniqueCount="111">
  <si>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</si>
  <si>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</si>
  <si>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</si>
  <si>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</si>
  <si>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</si>
  <si>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</si>
  <si>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</si>
  <si>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</si>
  <si>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</si>
  <si>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</si>
  <si>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</si>
  <si>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</si>
  <si>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</si>
  <si>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</si>
  <si>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</si>
  <si>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</si>
  <si>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</si>
  <si>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</si>
  <si>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</si>
  <si>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</si>
  <si>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</si>
  <si>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</si>
  <si>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</si>
  <si>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</si>
  <si>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</si>
  <si>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</si>
  <si>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</si>
  <si>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</si>
  <si>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</si>
  <si>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</si>
  <si>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</si>
  <si>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</si>
  <si>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</si>
  <si>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</si>
  <si>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</si>
  <si>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</si>
  <si>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</si>
  <si>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</si>
  <si>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</si>
  <si>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</si>
  <si>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</si>
  <si>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</si>
  <si>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</si>
  <si>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</si>
  <si>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</si>
  <si>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</si>
  <si>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</si>
  <si>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</si>
  <si>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</si>
  <si>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</si>
  <si>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</si>
  <si>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</si>
  <si>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</si>
  <si>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</si>
  <si>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</si>
  <si>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</si>
  <si>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</si>
  <si>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</si>
  <si>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</si>
  <si>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</si>
  <si>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</si>
  <si>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</si>
  <si>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</si>
  <si>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</si>
  <si>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</si>
  <si>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</si>
  <si>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</si>
  <si>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</si>
  <si>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</si>
  <si>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</si>
  <si>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</si>
  <si>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</si>
  <si>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</si>
  <si>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</si>
  <si>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</si>
  <si>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</si>
  <si>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</si>
  <si>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</si>
  <si>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</si>
  <si>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</si>
  <si>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</si>
  <si>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</si>
  <si>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</si>
  <si>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</si>
  <si>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</si>
  <si>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</si>
  <si>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</si>
  <si>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</si>
  <si>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</si>
  <si>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</si>
  <si>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</si>
  <si>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</si>
  <si>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</si>
  <si>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</si>
  <si>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</si>
  <si>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</si>
  <si>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館林市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</si>
  <si>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</si>
  <si>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</si>
  <si>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</si>
  <si>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</si>
  <si>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</si>
  <si>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</si>
  <si>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</si>
  <si>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</si>
  <si>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</si>
  <si>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</si>
  <si>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</si>
  <si>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より、経営赤字の状態が続いていることがわかる。このことについての要因は、料金収入の伸び悩みや一般会計からの繰入金が減少傾向にあることがあげられる。その減少分を工事規模の縮小で対応しており、その結果、処理区域内の面積や人口が伸び悩んでいる。
　※平成24年度の収益的収支比率の数値が低いのは、起債の借換えを行ったためであり、その年だけ経営状態が悪かった訳ではない。
　経営内容を好転させるために、下水道未接続の世帯に対し個別訪問を行っており、水洗化率の向上に努め、料金収入増を図っている。
　※平成25年度の水洗化率が減っているのは、算出方法を見直したためであり、実情に沿った数値となっている。
</t>
    <rPh sb="1" eb="4">
      <t>シュウエキテキ</t>
    </rPh>
    <rPh sb="4" eb="6">
      <t>シュウシ</t>
    </rPh>
    <rPh sb="6" eb="8">
      <t>ヒリツ</t>
    </rPh>
    <rPh sb="11" eb="13">
      <t>ケイエイ</t>
    </rPh>
    <rPh sb="13" eb="15">
      <t>アカジ</t>
    </rPh>
    <rPh sb="16" eb="18">
      <t>ジョウタイ</t>
    </rPh>
    <rPh sb="19" eb="20">
      <t>ツヅ</t>
    </rPh>
    <rPh sb="40" eb="42">
      <t>ヨウイン</t>
    </rPh>
    <rPh sb="45" eb="46">
      <t>キン</t>
    </rPh>
    <rPh sb="46" eb="48">
      <t>シュウニュウ</t>
    </rPh>
    <rPh sb="49" eb="50">
      <t>ノ</t>
    </rPh>
    <rPh sb="51" eb="52">
      <t>ナヤ</t>
    </rPh>
    <rPh sb="54" eb="56">
      <t>イッパン</t>
    </rPh>
    <rPh sb="56" eb="58">
      <t>カイケイ</t>
    </rPh>
    <rPh sb="61" eb="63">
      <t>クリイレ</t>
    </rPh>
    <rPh sb="63" eb="64">
      <t>キン</t>
    </rPh>
    <rPh sb="65" eb="67">
      <t>ゲンショウ</t>
    </rPh>
    <rPh sb="67" eb="69">
      <t>ケイコウ</t>
    </rPh>
    <rPh sb="83" eb="85">
      <t>ゲンショウ</t>
    </rPh>
    <rPh sb="85" eb="86">
      <t>ブン</t>
    </rPh>
    <rPh sb="87" eb="89">
      <t>コウジ</t>
    </rPh>
    <rPh sb="89" eb="91">
      <t>キボ</t>
    </rPh>
    <rPh sb="92" eb="94">
      <t>シュクショウ</t>
    </rPh>
    <rPh sb="95" eb="97">
      <t>タイオウ</t>
    </rPh>
    <rPh sb="104" eb="106">
      <t>ケッカ</t>
    </rPh>
    <rPh sb="107" eb="109">
      <t>ショリ</t>
    </rPh>
    <rPh sb="109" eb="111">
      <t>クイキ</t>
    </rPh>
    <rPh sb="111" eb="112">
      <t>ナイ</t>
    </rPh>
    <rPh sb="113" eb="115">
      <t>メンセキ</t>
    </rPh>
    <rPh sb="116" eb="118">
      <t>ジンコウ</t>
    </rPh>
    <rPh sb="119" eb="120">
      <t>ノ</t>
    </rPh>
    <rPh sb="121" eb="122">
      <t>ナヤ</t>
    </rPh>
    <rPh sb="130" eb="132">
      <t>ヘイセイ</t>
    </rPh>
    <rPh sb="134" eb="136">
      <t>ネンド</t>
    </rPh>
    <rPh sb="145" eb="147">
      <t>スウチ</t>
    </rPh>
    <rPh sb="148" eb="149">
      <t>ヒク</t>
    </rPh>
    <rPh sb="153" eb="155">
      <t>キサイ</t>
    </rPh>
    <rPh sb="160" eb="161">
      <t>オコナ</t>
    </rPh>
    <rPh sb="171" eb="172">
      <t>トシ</t>
    </rPh>
    <rPh sb="174" eb="176">
      <t>ケイエイ</t>
    </rPh>
    <rPh sb="176" eb="178">
      <t>ジョウタイ</t>
    </rPh>
    <rPh sb="179" eb="180">
      <t>ワル</t>
    </rPh>
    <rPh sb="183" eb="184">
      <t>ワケ</t>
    </rPh>
    <rPh sb="192" eb="194">
      <t>ケイエイ</t>
    </rPh>
    <rPh sb="194" eb="196">
      <t>ナイヨウ</t>
    </rPh>
    <rPh sb="197" eb="199">
      <t>コウテン</t>
    </rPh>
    <rPh sb="206" eb="209">
      <t>ゲスイドウ</t>
    </rPh>
    <rPh sb="209" eb="210">
      <t>ミ</t>
    </rPh>
    <rPh sb="210" eb="212">
      <t>セツゾク</t>
    </rPh>
    <rPh sb="213" eb="215">
      <t>セタイ</t>
    </rPh>
    <rPh sb="216" eb="217">
      <t>タイ</t>
    </rPh>
    <rPh sb="218" eb="220">
      <t>コベツ</t>
    </rPh>
    <rPh sb="220" eb="222">
      <t>ホウモン</t>
    </rPh>
    <rPh sb="223" eb="224">
      <t>イ</t>
    </rPh>
    <rPh sb="229" eb="231">
      <t>スイセン</t>
    </rPh>
    <rPh sb="231" eb="232">
      <t>カ</t>
    </rPh>
    <rPh sb="232" eb="233">
      <t>リツ</t>
    </rPh>
    <rPh sb="234" eb="236">
      <t>コウジョウ</t>
    </rPh>
    <rPh sb="237" eb="238">
      <t>ツト</t>
    </rPh>
    <rPh sb="242" eb="244">
      <t>シュウニュウ</t>
    </rPh>
    <rPh sb="244" eb="245">
      <t>ゾウ</t>
    </rPh>
    <rPh sb="246" eb="247">
      <t>ハカ</t>
    </rPh>
    <rPh sb="255" eb="257">
      <t>ヘイセイ</t>
    </rPh>
    <rPh sb="259" eb="261">
      <t>ネンド</t>
    </rPh>
    <rPh sb="262" eb="265">
      <t>スイセンカ</t>
    </rPh>
    <rPh sb="265" eb="266">
      <t>リツ</t>
    </rPh>
    <rPh sb="267" eb="268">
      <t>ヘ</t>
    </rPh>
    <rPh sb="275" eb="277">
      <t>サンシュツ</t>
    </rPh>
    <rPh sb="277" eb="279">
      <t>ホウホウ</t>
    </rPh>
    <rPh sb="280" eb="282">
      <t>ミナオ</t>
    </rPh>
    <rPh sb="290" eb="292">
      <t>ジツジョウ</t>
    </rPh>
    <rPh sb="293" eb="294">
      <t>ソ</t>
    </rPh>
    <rPh sb="296" eb="298">
      <t>スウチ</t>
    </rPh>
    <phoneticPr fontId="4"/>
  </si>
  <si>
    <t>　昭和47年の供用開始から40年以上が経過し、施設の機能を保つための維持管理費が年々増加している。処理場については、「館林市水質管理センター長寿化計画」を策定し、計画的に設備の更新を図っている。
　また、管きょについても、平成26年度に一部不具合が生じ、布設替えを行ったため管渠改善率が上がってしまった。今後も同じような状況が続くと予想されるため、管きょの長寿命化計画を策定する前段階として、下水道台帳の電子化に取り組んでいる。</t>
    <rPh sb="1" eb="3">
      <t>ショウワ</t>
    </rPh>
    <rPh sb="5" eb="6">
      <t>ネン</t>
    </rPh>
    <rPh sb="7" eb="9">
      <t>キョウヨウ</t>
    </rPh>
    <rPh sb="9" eb="11">
      <t>カイシ</t>
    </rPh>
    <rPh sb="15" eb="16">
      <t>ネン</t>
    </rPh>
    <rPh sb="16" eb="18">
      <t>イジョウ</t>
    </rPh>
    <rPh sb="19" eb="21">
      <t>ケイカ</t>
    </rPh>
    <rPh sb="23" eb="25">
      <t>シセツ</t>
    </rPh>
    <rPh sb="26" eb="28">
      <t>キノウ</t>
    </rPh>
    <rPh sb="29" eb="30">
      <t>タモ</t>
    </rPh>
    <rPh sb="34" eb="36">
      <t>イジ</t>
    </rPh>
    <rPh sb="36" eb="39">
      <t>カンリヒ</t>
    </rPh>
    <rPh sb="40" eb="42">
      <t>ネンネン</t>
    </rPh>
    <rPh sb="42" eb="44">
      <t>ゾウカ</t>
    </rPh>
    <rPh sb="49" eb="52">
      <t>ショリジョウ</t>
    </rPh>
    <rPh sb="59" eb="62">
      <t>タテバヤシシ</t>
    </rPh>
    <rPh sb="62" eb="64">
      <t>スイシツ</t>
    </rPh>
    <rPh sb="64" eb="66">
      <t>カンリ</t>
    </rPh>
    <rPh sb="70" eb="72">
      <t>チョウジュ</t>
    </rPh>
    <rPh sb="72" eb="73">
      <t>カ</t>
    </rPh>
    <rPh sb="73" eb="75">
      <t>ケイカク</t>
    </rPh>
    <rPh sb="77" eb="79">
      <t>サクテイ</t>
    </rPh>
    <rPh sb="81" eb="84">
      <t>ケイカクテキ</t>
    </rPh>
    <rPh sb="85" eb="87">
      <t>セツビ</t>
    </rPh>
    <rPh sb="88" eb="90">
      <t>コウシン</t>
    </rPh>
    <rPh sb="91" eb="92">
      <t>ハカ</t>
    </rPh>
    <rPh sb="102" eb="103">
      <t>カン</t>
    </rPh>
    <rPh sb="111" eb="113">
      <t>ヘイセイ</t>
    </rPh>
    <rPh sb="115" eb="117">
      <t>ネンド</t>
    </rPh>
    <rPh sb="118" eb="120">
      <t>イチブ</t>
    </rPh>
    <rPh sb="120" eb="123">
      <t>フグアイ</t>
    </rPh>
    <rPh sb="124" eb="125">
      <t>ショウ</t>
    </rPh>
    <rPh sb="127" eb="129">
      <t>フセツ</t>
    </rPh>
    <rPh sb="129" eb="130">
      <t>カ</t>
    </rPh>
    <rPh sb="132" eb="133">
      <t>オコナ</t>
    </rPh>
    <rPh sb="137" eb="138">
      <t>カン</t>
    </rPh>
    <rPh sb="138" eb="139">
      <t>キョ</t>
    </rPh>
    <rPh sb="139" eb="141">
      <t>カイゼン</t>
    </rPh>
    <rPh sb="141" eb="142">
      <t>リツ</t>
    </rPh>
    <rPh sb="143" eb="144">
      <t>ア</t>
    </rPh>
    <rPh sb="152" eb="154">
      <t>コンゴ</t>
    </rPh>
    <rPh sb="155" eb="156">
      <t>オナ</t>
    </rPh>
    <rPh sb="160" eb="162">
      <t>ジョウキョウ</t>
    </rPh>
    <rPh sb="163" eb="164">
      <t>ツヅ</t>
    </rPh>
    <rPh sb="166" eb="168">
      <t>ヨソウ</t>
    </rPh>
    <rPh sb="174" eb="175">
      <t>カン</t>
    </rPh>
    <rPh sb="178" eb="180">
      <t>チョウジュ</t>
    </rPh>
    <rPh sb="180" eb="181">
      <t>ミョウ</t>
    </rPh>
    <rPh sb="181" eb="182">
      <t>カ</t>
    </rPh>
    <rPh sb="182" eb="184">
      <t>ケイカク</t>
    </rPh>
    <rPh sb="185" eb="187">
      <t>サクテイ</t>
    </rPh>
    <rPh sb="189" eb="190">
      <t>ゼン</t>
    </rPh>
    <rPh sb="190" eb="192">
      <t>ダンカイ</t>
    </rPh>
    <rPh sb="196" eb="199">
      <t>ゲスイドウ</t>
    </rPh>
    <rPh sb="199" eb="201">
      <t>ダイチョウ</t>
    </rPh>
    <rPh sb="202" eb="205">
      <t>デンシカ</t>
    </rPh>
    <rPh sb="206" eb="207">
      <t>ト</t>
    </rPh>
    <rPh sb="208" eb="209">
      <t>ク</t>
    </rPh>
    <phoneticPr fontId="4"/>
  </si>
  <si>
    <t>　館林市は類似団体と比べ、突出して数値が悪い箇所はないが、処理場、ポンプ場や管きょの老朽化が進む中、いかに経済的かつ効果的な施設の維持管理ができるかが課題となる。
　今後も人口減少や節水タイプの家電製品の増加など、料金収入に対しては懸念材料が多々あるが、接続促進の戸別訪問など具体的行動をとることで、安定的な下水道経営が図れるように努力していく。</t>
    <rPh sb="1" eb="4">
      <t>タテバヤシシ</t>
    </rPh>
    <rPh sb="5" eb="7">
      <t>ルイジ</t>
    </rPh>
    <rPh sb="7" eb="9">
      <t>ダンタイ</t>
    </rPh>
    <rPh sb="10" eb="11">
      <t>クラ</t>
    </rPh>
    <rPh sb="13" eb="15">
      <t>トッシュツ</t>
    </rPh>
    <rPh sb="17" eb="19">
      <t>スウチ</t>
    </rPh>
    <rPh sb="20" eb="21">
      <t>ワル</t>
    </rPh>
    <rPh sb="22" eb="24">
      <t>カショ</t>
    </rPh>
    <rPh sb="29" eb="32">
      <t>ショリジョウ</t>
    </rPh>
    <rPh sb="36" eb="37">
      <t>ジョウ</t>
    </rPh>
    <rPh sb="38" eb="39">
      <t>カン</t>
    </rPh>
    <rPh sb="42" eb="45">
      <t>ロウキュウカ</t>
    </rPh>
    <rPh sb="46" eb="47">
      <t>スス</t>
    </rPh>
    <rPh sb="48" eb="49">
      <t>ナカ</t>
    </rPh>
    <rPh sb="53" eb="56">
      <t>ケイザイテキ</t>
    </rPh>
    <rPh sb="58" eb="61">
      <t>コウカテキ</t>
    </rPh>
    <rPh sb="62" eb="64">
      <t>シセツ</t>
    </rPh>
    <rPh sb="65" eb="67">
      <t>イジ</t>
    </rPh>
    <rPh sb="67" eb="69">
      <t>カンリ</t>
    </rPh>
    <rPh sb="75" eb="77">
      <t>カダイ</t>
    </rPh>
    <rPh sb="83" eb="85">
      <t>コンゴ</t>
    </rPh>
    <rPh sb="86" eb="88">
      <t>ジンコウ</t>
    </rPh>
    <rPh sb="88" eb="90">
      <t>ゲンショウ</t>
    </rPh>
    <rPh sb="91" eb="93">
      <t>セッスイ</t>
    </rPh>
    <rPh sb="97" eb="99">
      <t>カデン</t>
    </rPh>
    <rPh sb="99" eb="101">
      <t>セイヒン</t>
    </rPh>
    <rPh sb="102" eb="104">
      <t>ゾウカ</t>
    </rPh>
    <rPh sb="107" eb="109">
      <t>リョウキン</t>
    </rPh>
    <rPh sb="109" eb="111">
      <t>シュウニュウ</t>
    </rPh>
    <rPh sb="112" eb="113">
      <t>タイ</t>
    </rPh>
    <rPh sb="116" eb="118">
      <t>ケネン</t>
    </rPh>
    <rPh sb="118" eb="120">
      <t>ザイリョウ</t>
    </rPh>
    <rPh sb="121" eb="123">
      <t>タタ</t>
    </rPh>
    <rPh sb="127" eb="129">
      <t>セツゾク</t>
    </rPh>
    <rPh sb="129" eb="131">
      <t>ソクシン</t>
    </rPh>
    <rPh sb="132" eb="134">
      <t>コベツ</t>
    </rPh>
    <rPh sb="134" eb="136">
      <t>ホウモン</t>
    </rPh>
    <rPh sb="138" eb="141">
      <t>グタイテキ</t>
    </rPh>
    <rPh sb="141" eb="143">
      <t>コウドウ</t>
    </rPh>
    <rPh sb="150" eb="153">
      <t>アンテイテキ</t>
    </rPh>
    <rPh sb="154" eb="157">
      <t>ゲスイドウ</t>
    </rPh>
    <rPh sb="157" eb="159">
      <t>ケイエイ</t>
    </rPh>
    <rPh sb="160" eb="161">
      <t>ハカ</t>
    </rPh>
    <rPh sb="166" eb="168">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</si>
</sst>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0.2</c:v>
                </c:pt>
              </c:numCache>
            </c:numRef>
          </c:val>
        </c:ser>
        <c:dLbls>
          <c:showLegendKey val="0"/>
          <c:showVal val="0"/>
          <c:showCatName val="0"/>
          <c:showSerName val="0"/>
          <c:showPercent val="0"/>
          <c:showBubbleSize val="0"/>
        </c:dLbls>
        <c:gapWidth val="150"/>
        <c:axId val="146236600"/>
        <c:axId val="14568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46236600"/>
        <c:axId val="145682824"/>
      </c:lineChart>
      <c:dateAx>
        <c:axId val="146236600"/>
        <c:scaling>
          <c:orientation val="minMax"/>
        </c:scaling>
        <c:delete val="1"/>
        <c:axPos val="b"/>
        <c:numFmt formatCode="ge" sourceLinked="1"/>
        <c:majorTickMark val="none"/>
        <c:minorTickMark val="none"/>
        <c:tickLblPos val="none"/>
        <c:crossAx val="145682824"/>
        <c:crosses val="autoZero"/>
        <c:auto val="1"/>
        <c:lblOffset val="100"/>
        <c:baseTimeUnit val="years"/>
      </c:dateAx>
      <c:valAx>
        <c:axId val="14568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3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60.55</c:v>
                </c:pt>
                <c:pt idx="1">
                  <c:v>70.209999999999994</c:v>
                </c:pt>
                <c:pt idx="2">
                  <c:v>63.64</c:v>
                </c:pt>
                <c:pt idx="3">
                  <c:v>70.45</c:v>
                </c:pt>
                <c:pt idx="4">
                  <c:v>71.16</c:v>
                </c:pt>
              </c:numCache>
            </c:numRef>
          </c:val>
        </c:ser>
        <c:dLbls>
          <c:showLegendKey val="0"/>
          <c:showVal val="0"/>
          <c:showCatName val="0"/>
          <c:showSerName val="0"/>
          <c:showPercent val="0"/>
          <c:showBubbleSize val="0"/>
        </c:dLbls>
        <c:gapWidth val="150"/>
        <c:axId val="149160496"/>
        <c:axId val="14916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49160496"/>
        <c:axId val="149160888"/>
      </c:lineChart>
      <c:dateAx>
        <c:axId val="149160496"/>
        <c:scaling>
          <c:orientation val="minMax"/>
        </c:scaling>
        <c:delete val="1"/>
        <c:axPos val="b"/>
        <c:numFmt formatCode="ge" sourceLinked="1"/>
        <c:majorTickMark val="none"/>
        <c:minorTickMark val="none"/>
        <c:tickLblPos val="none"/>
        <c:crossAx val="149160888"/>
        <c:crosses val="autoZero"/>
        <c:auto val="1"/>
        <c:lblOffset val="100"/>
        <c:baseTimeUnit val="years"/>
      </c:dateAx>
      <c:valAx>
        <c:axId val="14916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89.57</c:v>
                </c:pt>
                <c:pt idx="1">
                  <c:v>90.13</c:v>
                </c:pt>
                <c:pt idx="2">
                  <c:v>90.07</c:v>
                </c:pt>
                <c:pt idx="3">
                  <c:v>85.58</c:v>
                </c:pt>
                <c:pt idx="4">
                  <c:v>86.52</c:v>
                </c:pt>
              </c:numCache>
            </c:numRef>
          </c:val>
        </c:ser>
        <c:dLbls>
          <c:showLegendKey val="0"/>
          <c:showVal val="0"/>
          <c:showCatName val="0"/>
          <c:showSerName val="0"/>
          <c:showPercent val="0"/>
          <c:showBubbleSize val="0"/>
        </c:dLbls>
        <c:gapWidth val="150"/>
        <c:axId val="233247624"/>
        <c:axId val="23324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233247624"/>
        <c:axId val="233248016"/>
      </c:lineChart>
      <c:dateAx>
        <c:axId val="233247624"/>
        <c:scaling>
          <c:orientation val="minMax"/>
        </c:scaling>
        <c:delete val="1"/>
        <c:axPos val="b"/>
        <c:numFmt formatCode="ge" sourceLinked="1"/>
        <c:majorTickMark val="none"/>
        <c:minorTickMark val="none"/>
        <c:tickLblPos val="none"/>
        <c:crossAx val="233248016"/>
        <c:crosses val="autoZero"/>
        <c:auto val="1"/>
        <c:lblOffset val="100"/>
        <c:baseTimeUnit val="years"/>
      </c:dateAx>
      <c:valAx>
        <c:axId val="2332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4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88.48</c:v>
                </c:pt>
                <c:pt idx="1">
                  <c:v>90.53</c:v>
                </c:pt>
                <c:pt idx="2">
                  <c:v>57.01</c:v>
                </c:pt>
                <c:pt idx="3">
                  <c:v>92.73</c:v>
                </c:pt>
                <c:pt idx="4">
                  <c:v>92.27</c:v>
                </c:pt>
              </c:numCache>
            </c:numRef>
          </c:val>
        </c:ser>
        <c:dLbls>
          <c:showLegendKey val="0"/>
          <c:showVal val="0"/>
          <c:showCatName val="0"/>
          <c:showSerName val="0"/>
          <c:showPercent val="0"/>
          <c:showBubbleSize val="0"/>
        </c:dLbls>
        <c:gapWidth val="150"/>
        <c:axId val="113463240"/>
        <c:axId val="14548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63240"/>
        <c:axId val="145487816"/>
      </c:lineChart>
      <c:dateAx>
        <c:axId val="113463240"/>
        <c:scaling>
          <c:orientation val="minMax"/>
        </c:scaling>
        <c:delete val="1"/>
        <c:axPos val="b"/>
        <c:numFmt formatCode="ge" sourceLinked="1"/>
        <c:majorTickMark val="none"/>
        <c:minorTickMark val="none"/>
        <c:tickLblPos val="none"/>
        <c:crossAx val="145487816"/>
        <c:crosses val="autoZero"/>
        <c:auto val="1"/>
        <c:lblOffset val="100"/>
        <c:baseTimeUnit val="years"/>
      </c:dateAx>
      <c:valAx>
        <c:axId val="1454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02104"/>
        <c:axId val="1473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02104"/>
        <c:axId val="147372896"/>
      </c:lineChart>
      <c:dateAx>
        <c:axId val="146702104"/>
        <c:scaling>
          <c:orientation val="minMax"/>
        </c:scaling>
        <c:delete val="1"/>
        <c:axPos val="b"/>
        <c:numFmt formatCode="ge" sourceLinked="1"/>
        <c:majorTickMark val="none"/>
        <c:minorTickMark val="none"/>
        <c:tickLblPos val="none"/>
        <c:crossAx val="147372896"/>
        <c:crosses val="autoZero"/>
        <c:auto val="1"/>
        <c:lblOffset val="100"/>
        <c:baseTimeUnit val="years"/>
      </c:dateAx>
      <c:valAx>
        <c:axId val="1473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0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28352"/>
        <c:axId val="14828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28352"/>
        <c:axId val="148285200"/>
      </c:lineChart>
      <c:dateAx>
        <c:axId val="148228352"/>
        <c:scaling>
          <c:orientation val="minMax"/>
        </c:scaling>
        <c:delete val="1"/>
        <c:axPos val="b"/>
        <c:numFmt formatCode="ge" sourceLinked="1"/>
        <c:majorTickMark val="none"/>
        <c:minorTickMark val="none"/>
        <c:tickLblPos val="none"/>
        <c:crossAx val="148285200"/>
        <c:crosses val="autoZero"/>
        <c:auto val="1"/>
        <c:lblOffset val="100"/>
        <c:baseTimeUnit val="years"/>
      </c:dateAx>
      <c:valAx>
        <c:axId val="1482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03728"/>
        <c:axId val="14740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03728"/>
        <c:axId val="147404120"/>
      </c:lineChart>
      <c:dateAx>
        <c:axId val="147403728"/>
        <c:scaling>
          <c:orientation val="minMax"/>
        </c:scaling>
        <c:delete val="1"/>
        <c:axPos val="b"/>
        <c:numFmt formatCode="ge" sourceLinked="1"/>
        <c:majorTickMark val="none"/>
        <c:minorTickMark val="none"/>
        <c:tickLblPos val="none"/>
        <c:crossAx val="147404120"/>
        <c:crosses val="autoZero"/>
        <c:auto val="1"/>
        <c:lblOffset val="100"/>
        <c:baseTimeUnit val="years"/>
      </c:dateAx>
      <c:valAx>
        <c:axId val="14740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15104"/>
        <c:axId val="14901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15104"/>
        <c:axId val="149015496"/>
      </c:lineChart>
      <c:dateAx>
        <c:axId val="149015104"/>
        <c:scaling>
          <c:orientation val="minMax"/>
        </c:scaling>
        <c:delete val="1"/>
        <c:axPos val="b"/>
        <c:numFmt formatCode="ge" sourceLinked="1"/>
        <c:majorTickMark val="none"/>
        <c:minorTickMark val="none"/>
        <c:tickLblPos val="none"/>
        <c:crossAx val="149015496"/>
        <c:crosses val="autoZero"/>
        <c:auto val="1"/>
        <c:lblOffset val="100"/>
        <c:baseTimeUnit val="years"/>
      </c:dateAx>
      <c:valAx>
        <c:axId val="14901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736.74</c:v>
                </c:pt>
                <c:pt idx="1">
                  <c:v>666.14</c:v>
                </c:pt>
                <c:pt idx="2">
                  <c:v>645.88</c:v>
                </c:pt>
                <c:pt idx="3">
                  <c:v>545.08000000000004</c:v>
                </c:pt>
                <c:pt idx="4">
                  <c:v>609.66</c:v>
                </c:pt>
              </c:numCache>
            </c:numRef>
          </c:val>
        </c:ser>
        <c:dLbls>
          <c:showLegendKey val="0"/>
          <c:showVal val="0"/>
          <c:showCatName val="0"/>
          <c:showSerName val="0"/>
          <c:showPercent val="0"/>
          <c:showBubbleSize val="0"/>
        </c:dLbls>
        <c:gapWidth val="150"/>
        <c:axId val="149016672"/>
        <c:axId val="14901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49016672"/>
        <c:axId val="149017064"/>
      </c:lineChart>
      <c:dateAx>
        <c:axId val="149016672"/>
        <c:scaling>
          <c:orientation val="minMax"/>
        </c:scaling>
        <c:delete val="1"/>
        <c:axPos val="b"/>
        <c:numFmt formatCode="ge" sourceLinked="1"/>
        <c:majorTickMark val="none"/>
        <c:minorTickMark val="none"/>
        <c:tickLblPos val="none"/>
        <c:crossAx val="149017064"/>
        <c:crosses val="autoZero"/>
        <c:auto val="1"/>
        <c:lblOffset val="100"/>
        <c:baseTimeUnit val="years"/>
      </c:dateAx>
      <c:valAx>
        <c:axId val="14901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9014712"/>
        <c:axId val="149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49014712"/>
        <c:axId val="149018240"/>
      </c:lineChart>
      <c:dateAx>
        <c:axId val="149014712"/>
        <c:scaling>
          <c:orientation val="minMax"/>
        </c:scaling>
        <c:delete val="1"/>
        <c:axPos val="b"/>
        <c:numFmt formatCode="ge" sourceLinked="1"/>
        <c:majorTickMark val="none"/>
        <c:minorTickMark val="none"/>
        <c:tickLblPos val="none"/>
        <c:crossAx val="149018240"/>
        <c:crosses val="autoZero"/>
        <c:auto val="1"/>
        <c:lblOffset val="100"/>
        <c:baseTimeUnit val="years"/>
      </c:dateAx>
      <c:valAx>
        <c:axId val="149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165.67</c:v>
                </c:pt>
                <c:pt idx="1">
                  <c:v>165.27</c:v>
                </c:pt>
                <c:pt idx="2">
                  <c:v>165.59</c:v>
                </c:pt>
                <c:pt idx="3">
                  <c:v>154.97</c:v>
                </c:pt>
                <c:pt idx="4">
                  <c:v>170.14</c:v>
                </c:pt>
              </c:numCache>
            </c:numRef>
          </c:val>
        </c:ser>
        <c:dLbls>
          <c:showLegendKey val="0"/>
          <c:showVal val="0"/>
          <c:showCatName val="0"/>
          <c:showSerName val="0"/>
          <c:showPercent val="0"/>
          <c:showBubbleSize val="0"/>
        </c:dLbls>
        <c:gapWidth val="150"/>
        <c:axId val="149158928"/>
        <c:axId val="14915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49158928"/>
        <c:axId val="149159320"/>
      </c:lineChart>
      <c:dateAx>
        <c:axId val="149158928"/>
        <c:scaling>
          <c:orientation val="minMax"/>
        </c:scaling>
        <c:delete val="1"/>
        <c:axPos val="b"/>
        <c:numFmt formatCode="ge" sourceLinked="1"/>
        <c:majorTickMark val="none"/>
        <c:minorTickMark val="none"/>
        <c:tickLblPos val="none"/>
        <c:crossAx val="149159320"/>
        <c:crosses val="autoZero"/>
        <c:auto val="1"/>
        <c:lblOffset val="100"/>
        <c:baseTimeUnit val="years"/>
      </c:dateAx>
      <c:valAx>
        <c:axId val="1491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館林市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78086</v>
      </c>
      <c r="AM8" s="64"/>
      <c r="AN8" s="64"/>
      <c r="AO8" s="64"/>
      <c r="AP8" s="64"/>
      <c r="AQ8" s="64"/>
      <c r="AR8" s="64"/>
      <c r="AS8" s="64"/>
      <c r="AT8" s="63">
        <f>データ!S6</f>
        <v>60.97</v>
      </c>
      <c r="AU8" s="63"/>
      <c r="AV8" s="63"/>
      <c r="AW8" s="63"/>
      <c r="AX8" s="63"/>
      <c r="AY8" s="63"/>
      <c r="AZ8" s="63"/>
      <c r="BA8" s="63"/>
      <c r="BB8" s="63">
        <f>データ!T6</f>
        <v>1280.73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47.95</v>
      </c>
      <c r="Q10" s="63"/>
      <c r="R10" s="63"/>
      <c r="S10" s="63"/>
      <c r="T10" s="63"/>
      <c r="U10" s="63"/>
      <c r="V10" s="63"/>
      <c r="W10" s="63">
        <f>データ!P6</f>
        <v>61.88</v>
      </c>
      <c r="X10" s="63"/>
      <c r="Y10" s="63"/>
      <c r="Z10" s="63"/>
      <c r="AA10" s="63"/>
      <c r="AB10" s="63"/>
      <c r="AC10" s="63"/>
      <c r="AD10" s="64">
        <f>データ!Q6</f>
        <v>2910</v>
      </c>
      <c r="AE10" s="64"/>
      <c r="AF10" s="64"/>
      <c r="AG10" s="64"/>
      <c r="AH10" s="64"/>
      <c r="AI10" s="64"/>
      <c r="AJ10" s="64"/>
      <c r="AK10" s="2"/>
      <c r="AL10" s="64">
        <f>データ!U6</f>
        <v>37375</v>
      </c>
      <c r="AM10" s="64"/>
      <c r="AN10" s="64"/>
      <c r="AO10" s="64"/>
      <c r="AP10" s="64"/>
      <c r="AQ10" s="64"/>
      <c r="AR10" s="64"/>
      <c r="AS10" s="64"/>
      <c r="AT10" s="63">
        <f>データ!V6</f>
        <v>8.44</v>
      </c>
      <c r="AU10" s="63"/>
      <c r="AV10" s="63"/>
      <c r="AW10" s="63"/>
      <c r="AX10" s="63"/>
      <c r="AY10" s="63"/>
      <c r="AZ10" s="63"/>
      <c r="BA10" s="63"/>
      <c r="BB10" s="63">
        <f>データ!W6</f>
        <v>4428.32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102075</v>
      </c>
      <c r="D6" s="31">
        <f t="shared" si="3"/>
        <v>47</v>
      </c>
      <c r="E6" s="31">
        <f t="shared" si="3"/>
        <v>17</v>
      </c>
      <c r="F6" s="31">
        <f t="shared" si="3"/>
        <v>1</v>
      </c>
      <c r="G6" s="31">
        <f t="shared" si="3"/>
        <v>0</v>
      </c>
      <c r="H6" s="31" t="str">
        <f t="shared" si="3"/>
        <v>群馬県　館林市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47.95</v>
      </c>
      <c r="P6" s="32">
        <f t="shared" si="3"/>
        <v>61.88</v>
      </c>
      <c r="Q6" s="32">
        <f t="shared" si="3"/>
        <v>2910</v>
      </c>
      <c r="R6" s="32">
        <f t="shared" si="3"/>
        <v>78086</v>
      </c>
      <c r="S6" s="32">
        <f t="shared" si="3"/>
        <v>60.97</v>
      </c>
      <c r="T6" s="32">
        <f t="shared" si="3"/>
        <v>1280.73</v>
      </c>
      <c r="U6" s="32">
        <f t="shared" si="3"/>
        <v>37375</v>
      </c>
      <c r="V6" s="32">
        <f t="shared" si="3"/>
        <v>8.44</v>
      </c>
      <c r="W6" s="32">
        <f t="shared" si="3"/>
        <v>4428.32</v>
      </c>
      <c r="X6" s="33">
        <f>IF(X7="",NA(),X7)</f>
        <v>88.48</v>
      </c>
      <c r="Y6" s="33">
        <f t="shared" ref="Y6:AG6" si="4">IF(Y7="",NA(),Y7)</f>
        <v>90.53</v>
      </c>
      <c r="Z6" s="33">
        <f t="shared" si="4"/>
        <v>57.01</v>
      </c>
      <c r="AA6" s="33">
        <f t="shared" si="4"/>
        <v>92.73</v>
      </c>
      <c r="AB6" s="33">
        <f t="shared" si="4"/>
        <v>92.27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736.74</v>
      </c>
      <c r="BF6" s="33">
        <f t="shared" ref="BF6:BN6" si="7">IF(BF7="",NA(),BF7)</f>
        <v>666.14</v>
      </c>
      <c r="BG6" s="33">
        <f t="shared" si="7"/>
        <v>645.88</v>
      </c>
      <c r="BH6" s="33">
        <f t="shared" si="7"/>
        <v>545.08000000000004</v>
      </c>
      <c r="BI6" s="33">
        <f t="shared" si="7"/>
        <v>609.66</v>
      </c>
      <c r="BJ6" s="33">
        <f t="shared" si="7"/>
        <v>980.73</v>
      </c>
      <c r="BK6" s="33">
        <f t="shared" si="7"/>
        <v>936.66</v>
      </c>
      <c r="BL6" s="33">
        <f t="shared" si="7"/>
        <v>918.88</v>
      </c>
      <c r="BM6" s="33">
        <f t="shared" si="7"/>
        <v>885.97</v>
      </c>
      <c r="BN6" s="33">
        <f t="shared" si="7"/>
        <v>854.16</v>
      </c>
      <c r="BO6" s="32" t="str">
        <f>IF(BO7="","",IF(BO7="-","【-】","【"&amp;SUBSTITUTE(TEXT(BO7,"#,##0.00"),"-","△")&amp;"】"))</f>
        <v>【776.35】</v>
      </c>
      <c r="BP6" s="33">
        <f>IF(BP7="",NA(),BP7)</f>
        <v>100</v>
      </c>
      <c r="BQ6" s="33">
        <f t="shared" ref="BQ6:BY6" si="8">IF(BQ7="",NA(),BQ7)</f>
        <v>100</v>
      </c>
      <c r="BR6" s="33">
        <f t="shared" si="8"/>
        <v>100</v>
      </c>
      <c r="BS6" s="33">
        <f t="shared" si="8"/>
        <v>100</v>
      </c>
      <c r="BT6" s="33">
        <f t="shared" si="8"/>
        <v>100</v>
      </c>
      <c r="BU6" s="33">
        <f t="shared" si="8"/>
        <v>88.45</v>
      </c>
      <c r="BV6" s="33">
        <f t="shared" si="8"/>
        <v>88.44</v>
      </c>
      <c r="BW6" s="33">
        <f t="shared" si="8"/>
        <v>88.2</v>
      </c>
      <c r="BX6" s="33">
        <f t="shared" si="8"/>
        <v>89.94</v>
      </c>
      <c r="BY6" s="33">
        <f t="shared" si="8"/>
        <v>93.13</v>
      </c>
      <c r="BZ6" s="32" t="str">
        <f>IF(BZ7="","",IF(BZ7="-","【-】","【"&amp;SUBSTITUTE(TEXT(BZ7,"#,##0.00"),"-","△")&amp;"】"))</f>
        <v>【96.57】</v>
      </c>
      <c r="CA6" s="33">
        <f>IF(CA7="",NA(),CA7)</f>
        <v>165.67</v>
      </c>
      <c r="CB6" s="33">
        <f t="shared" ref="CB6:CJ6" si="9">IF(CB7="",NA(),CB7)</f>
        <v>165.27</v>
      </c>
      <c r="CC6" s="33">
        <f t="shared" si="9"/>
        <v>165.59</v>
      </c>
      <c r="CD6" s="33">
        <f t="shared" si="9"/>
        <v>154.97</v>
      </c>
      <c r="CE6" s="33">
        <f t="shared" si="9"/>
        <v>170.14</v>
      </c>
      <c r="CF6" s="33">
        <f t="shared" si="9"/>
        <v>167.63</v>
      </c>
      <c r="CG6" s="33">
        <f t="shared" si="9"/>
        <v>169.89</v>
      </c>
      <c r="CH6" s="33">
        <f t="shared" si="9"/>
        <v>171.78</v>
      </c>
      <c r="CI6" s="33">
        <f t="shared" si="9"/>
        <v>168.57</v>
      </c>
      <c r="CJ6" s="33">
        <f t="shared" si="9"/>
        <v>167.97</v>
      </c>
      <c r="CK6" s="32" t="str">
        <f>IF(CK7="","",IF(CK7="-","【-】","【"&amp;SUBSTITUTE(TEXT(CK7,"#,##0.00"),"-","△")&amp;"】"))</f>
        <v>【142.28】</v>
      </c>
      <c r="CL6" s="33">
        <f>IF(CL7="",NA(),CL7)</f>
        <v>60.55</v>
      </c>
      <c r="CM6" s="33">
        <f t="shared" ref="CM6:CU6" si="10">IF(CM7="",NA(),CM7)</f>
        <v>70.209999999999994</v>
      </c>
      <c r="CN6" s="33">
        <f t="shared" si="10"/>
        <v>63.64</v>
      </c>
      <c r="CO6" s="33">
        <f t="shared" si="10"/>
        <v>70.45</v>
      </c>
      <c r="CP6" s="33">
        <f t="shared" si="10"/>
        <v>71.16</v>
      </c>
      <c r="CQ6" s="33">
        <f t="shared" si="10"/>
        <v>62.39</v>
      </c>
      <c r="CR6" s="33">
        <f t="shared" si="10"/>
        <v>62.55</v>
      </c>
      <c r="CS6" s="33">
        <f t="shared" si="10"/>
        <v>62.27</v>
      </c>
      <c r="CT6" s="33">
        <f t="shared" si="10"/>
        <v>64.12</v>
      </c>
      <c r="CU6" s="33">
        <f t="shared" si="10"/>
        <v>64.87</v>
      </c>
      <c r="CV6" s="32" t="str">
        <f>IF(CV7="","",IF(CV7="-","【-】","【"&amp;SUBSTITUTE(TEXT(CV7,"#,##0.00"),"-","△")&amp;"】"))</f>
        <v>【60.35】</v>
      </c>
      <c r="CW6" s="33">
        <f>IF(CW7="",NA(),CW7)</f>
        <v>89.57</v>
      </c>
      <c r="CX6" s="33">
        <f t="shared" ref="CX6:DF6" si="11">IF(CX7="",NA(),CX7)</f>
        <v>90.13</v>
      </c>
      <c r="CY6" s="33">
        <f t="shared" si="11"/>
        <v>90.07</v>
      </c>
      <c r="CZ6" s="33">
        <f t="shared" si="11"/>
        <v>85.58</v>
      </c>
      <c r="DA6" s="33">
        <f t="shared" si="11"/>
        <v>86.52</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0.2</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102075</v>
      </c>
      <c r="D7" s="35">
        <v>47</v>
      </c>
      <c r="E7" s="35">
        <v>17</v>
      </c>
      <c r="F7" s="35">
        <v>1</v>
      </c>
      <c r="G7" s="35">
        <v>0</v>
      </c>
      <c r="H7" s="35" t="s">
        <v>96</v>
      </c>
      <c r="I7" s="35" t="s">
        <v>97</v>
      </c>
      <c r="J7" s="35" t="s">
        <v>98</v>
      </c>
      <c r="K7" s="35" t="s">
        <v>99</v>
      </c>
      <c r="L7" s="35" t="s">
        <v>100</v>
      </c>
      <c r="M7" s="36" t="s">
        <v>101</v>
      </c>
      <c r="N7" s="36" t="s">
        <v>102</v>
      </c>
      <c r="O7" s="36">
        <v>47.95</v>
      </c>
      <c r="P7" s="36">
        <v>61.88</v>
      </c>
      <c r="Q7" s="36">
        <v>2910</v>
      </c>
      <c r="R7" s="36">
        <v>78086</v>
      </c>
      <c r="S7" s="36">
        <v>60.97</v>
      </c>
      <c r="T7" s="36">
        <v>1280.73</v>
      </c>
      <c r="U7" s="36">
        <v>37375</v>
      </c>
      <c r="V7" s="36">
        <v>8.44</v>
      </c>
      <c r="W7" s="36">
        <v>4428.32</v>
      </c>
      <c r="X7" s="36">
        <v>88.48</v>
      </c>
      <c r="Y7" s="36">
        <v>90.53</v>
      </c>
      <c r="Z7" s="36">
        <v>57.01</v>
      </c>
      <c r="AA7" s="36">
        <v>92.73</v>
      </c>
      <c r="AB7" s="36">
        <v>92.27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736.74</v>
      </c>
      <c r="BF7" s="36">
        <v>666.14</v>
      </c>
      <c r="BG7" s="36">
        <v>645.88</v>
      </c>
      <c r="BH7" s="36">
        <v>545.08000000000004</v>
      </c>
      <c r="BI7" s="36">
        <v>609.66</v>
      </c>
      <c r="BJ7" s="36">
        <v>980.73</v>
      </c>
      <c r="BK7" s="36">
        <v>936.66</v>
      </c>
      <c r="BL7" s="36">
        <v>918.88</v>
      </c>
      <c r="BM7" s="36">
        <v>885.97</v>
      </c>
      <c r="BN7" s="36">
        <v>854.16</v>
      </c>
      <c r="BO7" s="36">
        <v>776.35</v>
      </c>
      <c r="BP7" s="36">
        <v>100</v>
      </c>
      <c r="BQ7" s="36">
        <v>100</v>
      </c>
      <c r="BR7" s="36">
        <v>100</v>
      </c>
      <c r="BS7" s="36">
        <v>100</v>
      </c>
      <c r="BT7" s="36">
        <v>100</v>
      </c>
      <c r="BU7" s="36">
        <v>88.45</v>
      </c>
      <c r="BV7" s="36">
        <v>88.44</v>
      </c>
      <c r="BW7" s="36">
        <v>88.2</v>
      </c>
      <c r="BX7" s="36">
        <v>89.94</v>
      </c>
      <c r="BY7" s="36">
        <v>93.13</v>
      </c>
      <c r="BZ7" s="36">
        <v>96.57</v>
      </c>
      <c r="CA7" s="36">
        <v>165.67</v>
      </c>
      <c r="CB7" s="36">
        <v>165.27</v>
      </c>
      <c r="CC7" s="36">
        <v>165.59</v>
      </c>
      <c r="CD7" s="36">
        <v>154.97</v>
      </c>
      <c r="CE7" s="36">
        <v>170.14</v>
      </c>
      <c r="CF7" s="36">
        <v>167.63</v>
      </c>
      <c r="CG7" s="36">
        <v>169.89</v>
      </c>
      <c r="CH7" s="36">
        <v>171.78</v>
      </c>
      <c r="CI7" s="36">
        <v>168.57</v>
      </c>
      <c r="CJ7" s="36">
        <v>167.97</v>
      </c>
      <c r="CK7" s="36">
        <v>142.28</v>
      </c>
      <c r="CL7" s="36">
        <v>60.55</v>
      </c>
      <c r="CM7" s="36">
        <v>70.209999999999994</v>
      </c>
      <c r="CN7" s="36">
        <v>63.64</v>
      </c>
      <c r="CO7" s="36">
        <v>70.45</v>
      </c>
      <c r="CP7" s="36">
        <v>71.16</v>
      </c>
      <c r="CQ7" s="36">
        <v>62.39</v>
      </c>
      <c r="CR7" s="36">
        <v>62.55</v>
      </c>
      <c r="CS7" s="36">
        <v>62.27</v>
      </c>
      <c r="CT7" s="36">
        <v>64.12</v>
      </c>
      <c r="CU7" s="36">
        <v>64.87</v>
      </c>
      <c r="CV7" s="36">
        <v>60.35</v>
      </c>
      <c r="CW7" s="36">
        <v>89.57</v>
      </c>
      <c r="CX7" s="36">
        <v>90.13</v>
      </c>
      <c r="CY7" s="36">
        <v>90.07</v>
      </c>
      <c r="CZ7" s="36">
        <v>85.58</v>
      </c>
      <c r="DA7" s="36">
        <v>86.52</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0.2</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2016-02-03T08:49:11Z</dcterms:created>
  <dcterms:modified xsi:type="dcterms:W3CDTF">2016-02-10T07:18:59Z</dcterms:modified>
  <cp:category/>
</cp:coreProperties>
</file>