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<sst xmlns="http://schemas.openxmlformats.org/spreadsheetml/2006/main" count="226" uniqueCount="110">
  <si>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</si>
  <si>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</si>
  <si>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</si>
  <si>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</si>
  <si>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</si>
  <si>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</si>
  <si>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</si>
  <si>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</si>
  <si>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</si>
  <si>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</si>
  <si>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</si>
  <si>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</si>
  <si>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</si>
  <si>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</si>
  <si>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</si>
  <si>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</si>
  <si>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</si>
  <si>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</si>
  <si>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</si>
  <si>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</si>
  <si>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</si>
  <si>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</si>
  <si>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</si>
  <si>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</si>
  <si>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</si>
  <si>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</si>
  <si>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</si>
  <si>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</si>
  <si>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</si>
  <si>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</si>
  <si>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</si>
  <si>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</si>
  <si>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</si>
  <si>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</si>
  <si>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</si>
  <si>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</si>
  <si>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</si>
  <si>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</si>
  <si>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</si>
  <si>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</si>
  <si>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</si>
  <si>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</si>
  <si>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</si>
  <si>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</si>
  <si>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</si>
  <si>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</si>
  <si>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</si>
  <si>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</si>
  <si>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</si>
  <si>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</si>
  <si>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</si>
  <si>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</si>
  <si>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</si>
  <si>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</si>
  <si>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</si>
  <si>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</si>
  <si>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</si>
  <si>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</si>
  <si>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</si>
  <si>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</si>
  <si>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</si>
  <si>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</si>
  <si>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</si>
  <si>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</si>
  <si>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</si>
  <si>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</si>
  <si>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</si>
  <si>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</si>
  <si>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</si>
  <si>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</si>
  <si>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</si>
  <si>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</si>
  <si>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</si>
  <si>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</si>
  <si>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</si>
  <si>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</si>
  <si>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</si>
  <si>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</si>
  <si>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</si>
  <si>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</si>
  <si>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</si>
  <si>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</si>
  <si>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</si>
  <si>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</si>
  <si>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</si>
  <si>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</si>
  <si>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</si>
  <si>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</si>
  <si>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</si>
  <si>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</si>
  <si>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</si>
  <si>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</si>
  <si>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</si>
  <si>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</si>
  <si>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</si>
  <si>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安中市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</si>
  <si>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</si>
  <si>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</si>
  <si>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</si>
  <si>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</si>
  <si>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</si>
  <si>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</si>
  <si>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</si>
  <si>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</si>
  <si>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</si>
  <si>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</si>
  <si>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</si>
  <si>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・本市の下水道事業は、全体計画に対して供用を開始している面積が、46.8％となっている。そのため、経営規模の関係により、経営の健全性を示す各項目の数値が低くなっている。
・経常収益について、使用料以外の収入（一般会計繰入金）の割合が高くなっている。
・今後も、下水道整備推進のための起債の借入れが必要。
・下水道整備区域の高齢化世帯の増加や、合併浄化槽の普及が水洗化率に影響している。
・下水道整備の進捗に伴う利用者の増加により、経営の効率化を見込んでいる。
・水洗化率の向上を図るため、下水道未加入世帯の個別訪問やＰＲ活動に取り組んでいく。</t>
    <rPh sb="1" eb="3">
      <t>ホンシ</t>
    </rPh>
    <rPh sb="4" eb="9">
      <t>ゲスイドウジギョウ</t>
    </rPh>
    <rPh sb="11" eb="13">
      <t>ゼンタイ</t>
    </rPh>
    <rPh sb="13" eb="15">
      <t>ケイカク</t>
    </rPh>
    <rPh sb="16" eb="17">
      <t>タイ</t>
    </rPh>
    <rPh sb="19" eb="21">
      <t>キョウヨウ</t>
    </rPh>
    <rPh sb="22" eb="24">
      <t>カイシ</t>
    </rPh>
    <rPh sb="28" eb="30">
      <t>メンセキ</t>
    </rPh>
    <rPh sb="49" eb="51">
      <t>ケイエイ</t>
    </rPh>
    <rPh sb="51" eb="53">
      <t>キボ</t>
    </rPh>
    <rPh sb="54" eb="56">
      <t>カンケイ</t>
    </rPh>
    <rPh sb="60" eb="62">
      <t>ケイエイ</t>
    </rPh>
    <rPh sb="63" eb="66">
      <t>ケンゼンセイ</t>
    </rPh>
    <rPh sb="67" eb="68">
      <t>シメ</t>
    </rPh>
    <rPh sb="69" eb="70">
      <t>カク</t>
    </rPh>
    <rPh sb="70" eb="72">
      <t>コウモク</t>
    </rPh>
    <rPh sb="73" eb="75">
      <t>スウチ</t>
    </rPh>
    <rPh sb="76" eb="77">
      <t>ヒク</t>
    </rPh>
    <rPh sb="86" eb="88">
      <t>ケイジョウ</t>
    </rPh>
    <rPh sb="88" eb="90">
      <t>シュウエキ</t>
    </rPh>
    <rPh sb="95" eb="98">
      <t>シヨウリョウ</t>
    </rPh>
    <rPh sb="98" eb="100">
      <t>イガイ</t>
    </rPh>
    <rPh sb="101" eb="103">
      <t>シュウニュウ</t>
    </rPh>
    <rPh sb="104" eb="106">
      <t>イッパン</t>
    </rPh>
    <rPh sb="106" eb="108">
      <t>カイケイ</t>
    </rPh>
    <rPh sb="108" eb="111">
      <t>クリイレキン</t>
    </rPh>
    <rPh sb="113" eb="115">
      <t>ワリアイ</t>
    </rPh>
    <rPh sb="130" eb="133">
      <t>ゲスイドウ</t>
    </rPh>
    <rPh sb="133" eb="135">
      <t>セイビ</t>
    </rPh>
    <rPh sb="153" eb="156">
      <t>ゲスイドウ</t>
    </rPh>
    <rPh sb="156" eb="158">
      <t>セイビ</t>
    </rPh>
    <rPh sb="158" eb="160">
      <t>クイキ</t>
    </rPh>
    <rPh sb="161" eb="164">
      <t>コウレイカ</t>
    </rPh>
    <rPh sb="164" eb="166">
      <t>セタイ</t>
    </rPh>
    <rPh sb="167" eb="169">
      <t>ゾウカ</t>
    </rPh>
    <rPh sb="171" eb="173">
      <t>ガッペイ</t>
    </rPh>
    <rPh sb="173" eb="176">
      <t>ジョウカソウ</t>
    </rPh>
    <rPh sb="177" eb="179">
      <t>フキュウ</t>
    </rPh>
    <rPh sb="180" eb="183">
      <t>スイセンカ</t>
    </rPh>
    <rPh sb="183" eb="184">
      <t>リツ</t>
    </rPh>
    <rPh sb="185" eb="187">
      <t>エイキョウ</t>
    </rPh>
    <rPh sb="231" eb="234">
      <t>スイセンカ</t>
    </rPh>
    <rPh sb="234" eb="235">
      <t>リツ</t>
    </rPh>
    <rPh sb="236" eb="238">
      <t>コウジョウ</t>
    </rPh>
    <rPh sb="239" eb="240">
      <t>ハカ</t>
    </rPh>
    <rPh sb="244" eb="247">
      <t>ゲスイドウ</t>
    </rPh>
    <rPh sb="247" eb="250">
      <t>ミカニュウ</t>
    </rPh>
    <rPh sb="250" eb="252">
      <t>セタイ</t>
    </rPh>
    <rPh sb="253" eb="255">
      <t>コベツ</t>
    </rPh>
    <rPh sb="255" eb="257">
      <t>ホウモン</t>
    </rPh>
    <rPh sb="260" eb="262">
      <t>カツドウ</t>
    </rPh>
    <rPh sb="263" eb="264">
      <t>ト</t>
    </rPh>
    <rPh sb="265" eb="266">
      <t>ク</t>
    </rPh>
    <phoneticPr fontId="4"/>
  </si>
  <si>
    <t>本市の下水道は、平成７年から供用を開始したため、現在のところ、老朽化に係る管渠改善は発生していない。</t>
    <rPh sb="0" eb="2">
      <t>ホンシ</t>
    </rPh>
    <rPh sb="3" eb="6">
      <t>ゲスイドウ</t>
    </rPh>
    <rPh sb="8" eb="10">
      <t>ヘイセイ</t>
    </rPh>
    <rPh sb="11" eb="12">
      <t>ネン</t>
    </rPh>
    <rPh sb="14" eb="16">
      <t>キョウヨウ</t>
    </rPh>
    <rPh sb="17" eb="19">
      <t>カイシ</t>
    </rPh>
    <rPh sb="24" eb="26">
      <t>ゲンザイ</t>
    </rPh>
    <rPh sb="31" eb="33">
      <t>ロウキュウ</t>
    </rPh>
    <rPh sb="33" eb="34">
      <t>カ</t>
    </rPh>
    <rPh sb="35" eb="36">
      <t>カカ</t>
    </rPh>
    <rPh sb="37" eb="39">
      <t>カンキョ</t>
    </rPh>
    <rPh sb="39" eb="41">
      <t>カイゼン</t>
    </rPh>
    <rPh sb="42" eb="44">
      <t>ハッセイ</t>
    </rPh>
    <phoneticPr fontId="4"/>
  </si>
  <si>
    <t>・利根川上流流域関連安中市公共下水道事業計画に基づき事業を推進していくとともに、人口減少や高齢化などの社会状況を踏まえた、効率的な経営を図って行く必要がある。</t>
    <rPh sb="1" eb="4">
      <t>トネガワ</t>
    </rPh>
    <rPh sb="4" eb="6">
      <t>ジョウリュウ</t>
    </rPh>
    <rPh sb="6" eb="8">
      <t>リュウイキ</t>
    </rPh>
    <rPh sb="8" eb="10">
      <t>カンレン</t>
    </rPh>
    <rPh sb="10" eb="13">
      <t>アンナカシ</t>
    </rPh>
    <rPh sb="13" eb="15">
      <t>コウキョウ</t>
    </rPh>
    <rPh sb="15" eb="18">
      <t>ゲスイドウ</t>
    </rPh>
    <rPh sb="18" eb="20">
      <t>ジギョウ</t>
    </rPh>
    <rPh sb="20" eb="22">
      <t>ケイカク</t>
    </rPh>
    <rPh sb="23" eb="24">
      <t>モト</t>
    </rPh>
    <rPh sb="26" eb="28">
      <t>ジギョウ</t>
    </rPh>
    <rPh sb="29" eb="31">
      <t>スイシン</t>
    </rPh>
    <rPh sb="40" eb="42">
      <t>ジンコウ</t>
    </rPh>
    <rPh sb="42" eb="44">
      <t>ゲンショウ</t>
    </rPh>
    <rPh sb="45" eb="48">
      <t>コウレイカ</t>
    </rPh>
    <rPh sb="51" eb="53">
      <t>シャカイ</t>
    </rPh>
    <rPh sb="53" eb="55">
      <t>ジョウキョウ</t>
    </rPh>
    <rPh sb="56" eb="57">
      <t>フ</t>
    </rPh>
    <rPh sb="61" eb="64">
      <t>コウリツテキ</t>
    </rPh>
    <rPh sb="65" eb="67">
      <t>ケイエイ</t>
    </rPh>
    <rPh sb="68" eb="69">
      <t>ハカ</t>
    </rPh>
    <rPh sb="71" eb="72">
      <t>イ</t>
    </rPh>
    <rPh sb="73" eb="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</si>
</sst>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69920"/>
        <c:axId val="22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3569920"/>
        <c:axId val="22488960"/>
      </c:lineChart>
      <c:dateAx>
        <c:axId val="3569920"/>
        <c:scaling>
          <c:orientation val="minMax"/>
        </c:scaling>
        <c:delete val="1"/>
        <c:axPos val="b"/>
        <c:numFmt formatCode="ge" sourceLinked="1"/>
        <c:majorTickMark val="none"/>
        <c:minorTickMark val="none"/>
        <c:tickLblPos val="none"/>
        <c:crossAx val="22488960"/>
        <c:crosses val="autoZero"/>
        <c:auto val="1"/>
        <c:lblOffset val="100"/>
        <c:baseTimeUnit val="years"/>
      </c:dateAx>
      <c:valAx>
        <c:axId val="22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29760"/>
        <c:axId val="22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2629760"/>
        <c:axId val="22656512"/>
      </c:lineChart>
      <c:dateAx>
        <c:axId val="22629760"/>
        <c:scaling>
          <c:orientation val="minMax"/>
        </c:scaling>
        <c:delete val="1"/>
        <c:axPos val="b"/>
        <c:numFmt formatCode="ge" sourceLinked="1"/>
        <c:majorTickMark val="none"/>
        <c:minorTickMark val="none"/>
        <c:tickLblPos val="none"/>
        <c:crossAx val="22656512"/>
        <c:crosses val="autoZero"/>
        <c:auto val="1"/>
        <c:lblOffset val="100"/>
        <c:baseTimeUnit val="years"/>
      </c:dateAx>
      <c:valAx>
        <c:axId val="22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60.14</c:v>
                </c:pt>
                <c:pt idx="1">
                  <c:v>61.96</c:v>
                </c:pt>
                <c:pt idx="2">
                  <c:v>63.77</c:v>
                </c:pt>
                <c:pt idx="3">
                  <c:v>65.94</c:v>
                </c:pt>
                <c:pt idx="4">
                  <c:v>65.91</c:v>
                </c:pt>
              </c:numCache>
            </c:numRef>
          </c:val>
        </c:ser>
        <c:dLbls>
          <c:showLegendKey val="0"/>
          <c:showVal val="0"/>
          <c:showCatName val="0"/>
          <c:showSerName val="0"/>
          <c:showPercent val="0"/>
          <c:showBubbleSize val="0"/>
        </c:dLbls>
        <c:gapWidth val="150"/>
        <c:axId val="26020864"/>
        <c:axId val="26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6020864"/>
        <c:axId val="26031232"/>
      </c:lineChart>
      <c:dateAx>
        <c:axId val="26020864"/>
        <c:scaling>
          <c:orientation val="minMax"/>
        </c:scaling>
        <c:delete val="1"/>
        <c:axPos val="b"/>
        <c:numFmt formatCode="ge" sourceLinked="1"/>
        <c:majorTickMark val="none"/>
        <c:minorTickMark val="none"/>
        <c:tickLblPos val="none"/>
        <c:crossAx val="26031232"/>
        <c:crosses val="autoZero"/>
        <c:auto val="1"/>
        <c:lblOffset val="100"/>
        <c:baseTimeUnit val="years"/>
      </c:dateAx>
      <c:valAx>
        <c:axId val="26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95.05</c:v>
                </c:pt>
                <c:pt idx="1">
                  <c:v>97.24</c:v>
                </c:pt>
                <c:pt idx="2">
                  <c:v>98.78</c:v>
                </c:pt>
                <c:pt idx="3">
                  <c:v>95.97</c:v>
                </c:pt>
                <c:pt idx="4">
                  <c:v>97.47</c:v>
                </c:pt>
              </c:numCache>
            </c:numRef>
          </c:val>
        </c:ser>
        <c:dLbls>
          <c:showLegendKey val="0"/>
          <c:showVal val="0"/>
          <c:showCatName val="0"/>
          <c:showSerName val="0"/>
          <c:showPercent val="0"/>
          <c:showBubbleSize val="0"/>
        </c:dLbls>
        <c:gapWidth val="150"/>
        <c:axId val="26297472"/>
        <c:axId val="262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97472"/>
        <c:axId val="26299776"/>
      </c:lineChart>
      <c:dateAx>
        <c:axId val="26297472"/>
        <c:scaling>
          <c:orientation val="minMax"/>
        </c:scaling>
        <c:delete val="1"/>
        <c:axPos val="b"/>
        <c:numFmt formatCode="ge" sourceLinked="1"/>
        <c:majorTickMark val="none"/>
        <c:minorTickMark val="none"/>
        <c:tickLblPos val="none"/>
        <c:crossAx val="26299776"/>
        <c:crosses val="autoZero"/>
        <c:auto val="1"/>
        <c:lblOffset val="100"/>
        <c:baseTimeUnit val="years"/>
      </c:dateAx>
      <c:valAx>
        <c:axId val="26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54560"/>
        <c:axId val="42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54560"/>
        <c:axId val="42390656"/>
      </c:lineChart>
      <c:dateAx>
        <c:axId val="42354560"/>
        <c:scaling>
          <c:orientation val="minMax"/>
        </c:scaling>
        <c:delete val="1"/>
        <c:axPos val="b"/>
        <c:numFmt formatCode="ge" sourceLinked="1"/>
        <c:majorTickMark val="none"/>
        <c:minorTickMark val="none"/>
        <c:tickLblPos val="none"/>
        <c:crossAx val="42390656"/>
        <c:crosses val="autoZero"/>
        <c:auto val="1"/>
        <c:lblOffset val="100"/>
        <c:baseTimeUnit val="years"/>
      </c:dateAx>
      <c:valAx>
        <c:axId val="42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64704"/>
        <c:axId val="426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4704"/>
        <c:axId val="42667008"/>
      </c:lineChart>
      <c:dateAx>
        <c:axId val="42664704"/>
        <c:scaling>
          <c:orientation val="minMax"/>
        </c:scaling>
        <c:delete val="1"/>
        <c:axPos val="b"/>
        <c:numFmt formatCode="ge" sourceLinked="1"/>
        <c:majorTickMark val="none"/>
        <c:minorTickMark val="none"/>
        <c:tickLblPos val="none"/>
        <c:crossAx val="42667008"/>
        <c:crosses val="autoZero"/>
        <c:auto val="1"/>
        <c:lblOffset val="100"/>
        <c:baseTimeUnit val="years"/>
      </c:dateAx>
      <c:valAx>
        <c:axId val="426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67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6766336"/>
      </c:lineChart>
      <c:dateAx>
        <c:axId val="83355904"/>
        <c:scaling>
          <c:orientation val="minMax"/>
        </c:scaling>
        <c:delete val="1"/>
        <c:axPos val="b"/>
        <c:numFmt formatCode="ge" sourceLinked="1"/>
        <c:majorTickMark val="none"/>
        <c:minorTickMark val="none"/>
        <c:tickLblPos val="none"/>
        <c:crossAx val="86766336"/>
        <c:crosses val="autoZero"/>
        <c:auto val="1"/>
        <c:lblOffset val="100"/>
        <c:baseTimeUnit val="years"/>
      </c:dateAx>
      <c:valAx>
        <c:axId val="867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4864"/>
        <c:axId val="902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4864"/>
        <c:axId val="90282240"/>
      </c:lineChart>
      <c:dateAx>
        <c:axId val="87444864"/>
        <c:scaling>
          <c:orientation val="minMax"/>
        </c:scaling>
        <c:delete val="1"/>
        <c:axPos val="b"/>
        <c:numFmt formatCode="ge" sourceLinked="1"/>
        <c:majorTickMark val="none"/>
        <c:minorTickMark val="none"/>
        <c:tickLblPos val="none"/>
        <c:crossAx val="90282240"/>
        <c:crosses val="autoZero"/>
        <c:auto val="1"/>
        <c:lblOffset val="100"/>
        <c:baseTimeUnit val="years"/>
      </c:dateAx>
      <c:valAx>
        <c:axId val="902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302.81</c:v>
                </c:pt>
                <c:pt idx="1">
                  <c:v>401.22</c:v>
                </c:pt>
                <c:pt idx="2">
                  <c:v>455.52</c:v>
                </c:pt>
                <c:pt idx="3">
                  <c:v>401.4</c:v>
                </c:pt>
                <c:pt idx="4">
                  <c:v>401.42</c:v>
                </c:pt>
              </c:numCache>
            </c:numRef>
          </c:val>
        </c:ser>
        <c:dLbls>
          <c:showLegendKey val="0"/>
          <c:showVal val="0"/>
          <c:showCatName val="0"/>
          <c:showSerName val="0"/>
          <c:showPercent val="0"/>
          <c:showBubbleSize val="0"/>
        </c:dLbls>
        <c:gapWidth val="150"/>
        <c:axId val="92275456"/>
        <c:axId val="92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2275456"/>
        <c:axId val="92832128"/>
      </c:lineChart>
      <c:dateAx>
        <c:axId val="92275456"/>
        <c:scaling>
          <c:orientation val="minMax"/>
        </c:scaling>
        <c:delete val="1"/>
        <c:axPos val="b"/>
        <c:numFmt formatCode="ge" sourceLinked="1"/>
        <c:majorTickMark val="none"/>
        <c:minorTickMark val="none"/>
        <c:tickLblPos val="none"/>
        <c:crossAx val="92832128"/>
        <c:crosses val="autoZero"/>
        <c:auto val="1"/>
        <c:lblOffset val="100"/>
        <c:baseTimeUnit val="years"/>
      </c:dateAx>
      <c:valAx>
        <c:axId val="92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79.010000000000005</c:v>
                </c:pt>
                <c:pt idx="1">
                  <c:v>78.739999999999995</c:v>
                </c:pt>
                <c:pt idx="2">
                  <c:v>78.680000000000007</c:v>
                </c:pt>
                <c:pt idx="3">
                  <c:v>79.22</c:v>
                </c:pt>
                <c:pt idx="4">
                  <c:v>81.180000000000007</c:v>
                </c:pt>
              </c:numCache>
            </c:numRef>
          </c:val>
        </c:ser>
        <c:dLbls>
          <c:showLegendKey val="0"/>
          <c:showVal val="0"/>
          <c:showCatName val="0"/>
          <c:showSerName val="0"/>
          <c:showPercent val="0"/>
          <c:showBubbleSize val="0"/>
        </c:dLbls>
        <c:gapWidth val="150"/>
        <c:axId val="141885824"/>
        <c:axId val="141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41885824"/>
        <c:axId val="141888512"/>
      </c:lineChart>
      <c:dateAx>
        <c:axId val="141885824"/>
        <c:scaling>
          <c:orientation val="minMax"/>
        </c:scaling>
        <c:delete val="1"/>
        <c:axPos val="b"/>
        <c:numFmt formatCode="ge" sourceLinked="1"/>
        <c:majorTickMark val="none"/>
        <c:minorTickMark val="none"/>
        <c:tickLblPos val="none"/>
        <c:crossAx val="141888512"/>
        <c:crosses val="autoZero"/>
        <c:auto val="1"/>
        <c:lblOffset val="100"/>
        <c:baseTimeUnit val="years"/>
      </c:dateAx>
      <c:valAx>
        <c:axId val="141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162.16999999999999</c:v>
                </c:pt>
                <c:pt idx="1">
                  <c:v>161.69999999999999</c:v>
                </c:pt>
                <c:pt idx="2">
                  <c:v>161</c:v>
                </c:pt>
                <c:pt idx="3">
                  <c:v>160.47</c:v>
                </c:pt>
                <c:pt idx="4">
                  <c:v>160.44</c:v>
                </c:pt>
              </c:numCache>
            </c:numRef>
          </c:val>
        </c:ser>
        <c:dLbls>
          <c:showLegendKey val="0"/>
          <c:showVal val="0"/>
          <c:showCatName val="0"/>
          <c:showSerName val="0"/>
          <c:showPercent val="0"/>
          <c:showBubbleSize val="0"/>
        </c:dLbls>
        <c:gapWidth val="150"/>
        <c:axId val="22618496"/>
        <c:axId val="22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2618496"/>
        <c:axId val="22620416"/>
      </c:lineChart>
      <c:dateAx>
        <c:axId val="22618496"/>
        <c:scaling>
          <c:orientation val="minMax"/>
        </c:scaling>
        <c:delete val="1"/>
        <c:axPos val="b"/>
        <c:numFmt formatCode="ge" sourceLinked="1"/>
        <c:majorTickMark val="none"/>
        <c:minorTickMark val="none"/>
        <c:tickLblPos val="none"/>
        <c:crossAx val="22620416"/>
        <c:crosses val="autoZero"/>
        <c:auto val="1"/>
        <c:lblOffset val="100"/>
        <c:baseTimeUnit val="years"/>
      </c:dateAx>
      <c:valAx>
        <c:axId val="22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安中市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61031</v>
      </c>
      <c r="AM8" s="64"/>
      <c r="AN8" s="64"/>
      <c r="AO8" s="64"/>
      <c r="AP8" s="64"/>
      <c r="AQ8" s="64"/>
      <c r="AR8" s="64"/>
      <c r="AS8" s="64"/>
      <c r="AT8" s="63">
        <f>データ!S6</f>
        <v>276.31</v>
      </c>
      <c r="AU8" s="63"/>
      <c r="AV8" s="63"/>
      <c r="AW8" s="63"/>
      <c r="AX8" s="63"/>
      <c r="AY8" s="63"/>
      <c r="AZ8" s="63"/>
      <c r="BA8" s="63"/>
      <c r="BB8" s="63">
        <f>データ!T6</f>
        <v>220.88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30.89</v>
      </c>
      <c r="Q10" s="63"/>
      <c r="R10" s="63"/>
      <c r="S10" s="63"/>
      <c r="T10" s="63"/>
      <c r="U10" s="63"/>
      <c r="V10" s="63"/>
      <c r="W10" s="63">
        <f>データ!P6</f>
        <v>100</v>
      </c>
      <c r="X10" s="63"/>
      <c r="Y10" s="63"/>
      <c r="Z10" s="63"/>
      <c r="AA10" s="63"/>
      <c r="AB10" s="63"/>
      <c r="AC10" s="63"/>
      <c r="AD10" s="64">
        <f>データ!Q6</f>
        <v>2370</v>
      </c>
      <c r="AE10" s="64"/>
      <c r="AF10" s="64"/>
      <c r="AG10" s="64"/>
      <c r="AH10" s="64"/>
      <c r="AI10" s="64"/>
      <c r="AJ10" s="64"/>
      <c r="AK10" s="2"/>
      <c r="AL10" s="64">
        <f>データ!U6</f>
        <v>18782</v>
      </c>
      <c r="AM10" s="64"/>
      <c r="AN10" s="64"/>
      <c r="AO10" s="64"/>
      <c r="AP10" s="64"/>
      <c r="AQ10" s="64"/>
      <c r="AR10" s="64"/>
      <c r="AS10" s="64"/>
      <c r="AT10" s="63">
        <f>データ!V6</f>
        <v>4.68</v>
      </c>
      <c r="AU10" s="63"/>
      <c r="AV10" s="63"/>
      <c r="AW10" s="63"/>
      <c r="AX10" s="63"/>
      <c r="AY10" s="63"/>
      <c r="AZ10" s="63"/>
      <c r="BA10" s="63"/>
      <c r="BB10" s="63">
        <f>データ!W6</f>
        <v>4013.25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102113</v>
      </c>
      <c r="D6" s="31">
        <f t="shared" si="3"/>
        <v>47</v>
      </c>
      <c r="E6" s="31">
        <f t="shared" si="3"/>
        <v>17</v>
      </c>
      <c r="F6" s="31">
        <f t="shared" si="3"/>
        <v>1</v>
      </c>
      <c r="G6" s="31">
        <f t="shared" si="3"/>
        <v>0</v>
      </c>
      <c r="H6" s="31" t="str">
        <f t="shared" si="3"/>
        <v>群馬県　安中市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30.89</v>
      </c>
      <c r="P6" s="32">
        <f t="shared" si="3"/>
        <v>100</v>
      </c>
      <c r="Q6" s="32">
        <f t="shared" si="3"/>
        <v>2370</v>
      </c>
      <c r="R6" s="32">
        <f t="shared" si="3"/>
        <v>61031</v>
      </c>
      <c r="S6" s="32">
        <f t="shared" si="3"/>
        <v>276.31</v>
      </c>
      <c r="T6" s="32">
        <f t="shared" si="3"/>
        <v>220.88</v>
      </c>
      <c r="U6" s="32">
        <f t="shared" si="3"/>
        <v>18782</v>
      </c>
      <c r="V6" s="32">
        <f t="shared" si="3"/>
        <v>4.68</v>
      </c>
      <c r="W6" s="32">
        <f t="shared" si="3"/>
        <v>4013.25</v>
      </c>
      <c r="X6" s="33">
        <f>IF(X7="",NA(),X7)</f>
        <v>95.05</v>
      </c>
      <c r="Y6" s="33">
        <f t="shared" ref="Y6:AG6" si="4">IF(Y7="",NA(),Y7)</f>
        <v>97.24</v>
      </c>
      <c r="Z6" s="33">
        <f t="shared" si="4"/>
        <v>98.78</v>
      </c>
      <c r="AA6" s="33">
        <f t="shared" si="4"/>
        <v>95.97</v>
      </c>
      <c r="AB6" s="33">
        <f t="shared" si="4"/>
        <v>97.47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302.81</v>
      </c>
      <c r="BF6" s="33">
        <f t="shared" ref="BF6:BN6" si="7">IF(BF7="",NA(),BF7)</f>
        <v>401.22</v>
      </c>
      <c r="BG6" s="33">
        <f t="shared" si="7"/>
        <v>455.52</v>
      </c>
      <c r="BH6" s="33">
        <f t="shared" si="7"/>
        <v>401.4</v>
      </c>
      <c r="BI6" s="33">
        <f t="shared" si="7"/>
        <v>401.42</v>
      </c>
      <c r="BJ6" s="33">
        <f t="shared" si="7"/>
        <v>1320.98</v>
      </c>
      <c r="BK6" s="33">
        <f t="shared" si="7"/>
        <v>1334.01</v>
      </c>
      <c r="BL6" s="33">
        <f t="shared" si="7"/>
        <v>1273.52</v>
      </c>
      <c r="BM6" s="33">
        <f t="shared" si="7"/>
        <v>1209.95</v>
      </c>
      <c r="BN6" s="33">
        <f t="shared" si="7"/>
        <v>1136.5</v>
      </c>
      <c r="BO6" s="32" t="str">
        <f>IF(BO7="","",IF(BO7="-","【-】","【"&amp;SUBSTITUTE(TEXT(BO7,"#,##0.00"),"-","△")&amp;"】"))</f>
        <v>【776.35】</v>
      </c>
      <c r="BP6" s="33">
        <f>IF(BP7="",NA(),BP7)</f>
        <v>79.010000000000005</v>
      </c>
      <c r="BQ6" s="33">
        <f t="shared" ref="BQ6:BY6" si="8">IF(BQ7="",NA(),BQ7)</f>
        <v>78.739999999999995</v>
      </c>
      <c r="BR6" s="33">
        <f t="shared" si="8"/>
        <v>78.680000000000007</v>
      </c>
      <c r="BS6" s="33">
        <f t="shared" si="8"/>
        <v>79.22</v>
      </c>
      <c r="BT6" s="33">
        <f t="shared" si="8"/>
        <v>81.180000000000007</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162.16999999999999</v>
      </c>
      <c r="CB6" s="33">
        <f t="shared" ref="CB6:CJ6" si="9">IF(CB7="",NA(),CB7)</f>
        <v>161.69999999999999</v>
      </c>
      <c r="CC6" s="33">
        <f t="shared" si="9"/>
        <v>161</v>
      </c>
      <c r="CD6" s="33">
        <f t="shared" si="9"/>
        <v>160.47</v>
      </c>
      <c r="CE6" s="33">
        <f t="shared" si="9"/>
        <v>160.44</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60.14</v>
      </c>
      <c r="CX6" s="33">
        <f t="shared" ref="CX6:DF6" si="11">IF(CX7="",NA(),CX7)</f>
        <v>61.96</v>
      </c>
      <c r="CY6" s="33">
        <f t="shared" si="11"/>
        <v>63.77</v>
      </c>
      <c r="CZ6" s="33">
        <f t="shared" si="11"/>
        <v>65.94</v>
      </c>
      <c r="DA6" s="33">
        <f t="shared" si="11"/>
        <v>65.91</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102113</v>
      </c>
      <c r="D7" s="35">
        <v>47</v>
      </c>
      <c r="E7" s="35">
        <v>17</v>
      </c>
      <c r="F7" s="35">
        <v>1</v>
      </c>
      <c r="G7" s="35">
        <v>0</v>
      </c>
      <c r="H7" s="35" t="s">
        <v>95</v>
      </c>
      <c r="I7" s="35" t="s">
        <v>96</v>
      </c>
      <c r="J7" s="35" t="s">
        <v>97</v>
      </c>
      <c r="K7" s="35" t="s">
        <v>98</v>
      </c>
      <c r="L7" s="35" t="s">
        <v>99</v>
      </c>
      <c r="M7" s="36" t="s">
        <v>100</v>
      </c>
      <c r="N7" s="36" t="s">
        <v>101</v>
      </c>
      <c r="O7" s="36">
        <v>30.89</v>
      </c>
      <c r="P7" s="36">
        <v>100</v>
      </c>
      <c r="Q7" s="36">
        <v>2370</v>
      </c>
      <c r="R7" s="36">
        <v>61031</v>
      </c>
      <c r="S7" s="36">
        <v>276.31</v>
      </c>
      <c r="T7" s="36">
        <v>220.88</v>
      </c>
      <c r="U7" s="36">
        <v>18782</v>
      </c>
      <c r="V7" s="36">
        <v>4.68</v>
      </c>
      <c r="W7" s="36">
        <v>4013.25</v>
      </c>
      <c r="X7" s="36">
        <v>95.05</v>
      </c>
      <c r="Y7" s="36">
        <v>97.24</v>
      </c>
      <c r="Z7" s="36">
        <v>98.78</v>
      </c>
      <c r="AA7" s="36">
        <v>95.97</v>
      </c>
      <c r="AB7" s="36">
        <v>97.47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302.81</v>
      </c>
      <c r="BF7" s="36">
        <v>401.22</v>
      </c>
      <c r="BG7" s="36">
        <v>455.52</v>
      </c>
      <c r="BH7" s="36">
        <v>401.4</v>
      </c>
      <c r="BI7" s="36">
        <v>401.42</v>
      </c>
      <c r="BJ7" s="36">
        <v>1320.98</v>
      </c>
      <c r="BK7" s="36">
        <v>1334.01</v>
      </c>
      <c r="BL7" s="36">
        <v>1273.52</v>
      </c>
      <c r="BM7" s="36">
        <v>1209.95</v>
      </c>
      <c r="BN7" s="36">
        <v>1136.5</v>
      </c>
      <c r="BO7" s="36">
        <v>776.35</v>
      </c>
      <c r="BP7" s="36">
        <v>79.010000000000005</v>
      </c>
      <c r="BQ7" s="36">
        <v>78.739999999999995</v>
      </c>
      <c r="BR7" s="36">
        <v>78.680000000000007</v>
      </c>
      <c r="BS7" s="36">
        <v>79.22</v>
      </c>
      <c r="BT7" s="36">
        <v>81.180000000000007</v>
      </c>
      <c r="BU7" s="36">
        <v>68.63</v>
      </c>
      <c r="BV7" s="36">
        <v>67.14</v>
      </c>
      <c r="BW7" s="36">
        <v>67.849999999999994</v>
      </c>
      <c r="BX7" s="36">
        <v>69.48</v>
      </c>
      <c r="BY7" s="36">
        <v>71.650000000000006</v>
      </c>
      <c r="BZ7" s="36">
        <v>96.57</v>
      </c>
      <c r="CA7" s="36">
        <v>162.16999999999999</v>
      </c>
      <c r="CB7" s="36">
        <v>161.69999999999999</v>
      </c>
      <c r="CC7" s="36">
        <v>161</v>
      </c>
      <c r="CD7" s="36">
        <v>160.47</v>
      </c>
      <c r="CE7" s="36">
        <v>160.44</v>
      </c>
      <c r="CF7" s="36">
        <v>222.94</v>
      </c>
      <c r="CG7" s="36">
        <v>224.83</v>
      </c>
      <c r="CH7" s="36">
        <v>224.94</v>
      </c>
      <c r="CI7" s="36">
        <v>220.67</v>
      </c>
      <c r="CJ7" s="36">
        <v>217.82</v>
      </c>
      <c r="CK7" s="36">
        <v>142.28</v>
      </c>
      <c r="CL7" s="36" t="s">
        <v>100</v>
      </c>
      <c r="CM7" s="36" t="s">
        <v>100</v>
      </c>
      <c r="CN7" s="36" t="s">
        <v>100</v>
      </c>
      <c r="CO7" s="36" t="s">
        <v>100</v>
      </c>
      <c r="CP7" s="36" t="s">
        <v>100</v>
      </c>
      <c r="CQ7" s="36">
        <v>53.07</v>
      </c>
      <c r="CR7" s="36">
        <v>53.79</v>
      </c>
      <c r="CS7" s="36">
        <v>55.41</v>
      </c>
      <c r="CT7" s="36">
        <v>55.81</v>
      </c>
      <c r="CU7" s="36">
        <v>54.44</v>
      </c>
      <c r="CV7" s="36">
        <v>60.35</v>
      </c>
      <c r="CW7" s="36">
        <v>60.14</v>
      </c>
      <c r="CX7" s="36">
        <v>61.96</v>
      </c>
      <c r="CY7" s="36">
        <v>63.77</v>
      </c>
      <c r="CZ7" s="36">
        <v>65.94</v>
      </c>
      <c r="DA7" s="36">
        <v>65.91</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2016-02-03T08:49:15Z</dcterms:created>
  <dcterms:modified xsi:type="dcterms:W3CDTF">2016-02-23T01:27:07Z</dcterms:modified>
  <cp:category/>
</cp:coreProperties>
</file>