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<sst xmlns="http://schemas.openxmlformats.org/spreadsheetml/2006/main" count="221" uniqueCount="111">
  <si>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</si>
  <si>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</si>
  <si>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</si>
  <si>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</si>
  <si>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</si>
  <si>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</si>
  <si>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</si>
  <si>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</si>
  <si>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</si>
  <si>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</si>
  <si>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</si>
  <si>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</si>
  <si>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</si>
  <si>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</si>
  <si>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</si>
  <si>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</si>
  <si>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</si>
  <si>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</si>
  <si>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</si>
  <si>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</si>
  <si>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</si>
  <si>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</si>
  <si>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</si>
  <si>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</si>
  <si>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</si>
  <si>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</si>
  <si>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</si>
  <si>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</si>
  <si>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</si>
  <si>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</si>
  <si>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</si>
  <si>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</si>
  <si>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</si>
  <si>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</si>
  <si>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</si>
  <si>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</si>
  <si>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</si>
  <si>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</si>
  <si>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</si>
  <si>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</si>
  <si>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</si>
  <si>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</si>
  <si>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</si>
  <si>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</si>
  <si>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</si>
  <si>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</si>
  <si>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</si>
  <si>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</si>
  <si>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</si>
  <si>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</si>
  <si>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</si>
  <si>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</si>
  <si>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</si>
  <si>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</si>
  <si>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</si>
  <si>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</si>
  <si>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</si>
  <si>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</si>
  <si>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</si>
  <si>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</si>
  <si>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</si>
  <si>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</si>
  <si>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</si>
  <si>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</si>
  <si>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</si>
  <si>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</si>
  <si>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</si>
  <si>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</si>
  <si>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</si>
  <si>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</si>
  <si>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</si>
  <si>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</si>
  <si>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</si>
  <si>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</si>
  <si>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</si>
  <si>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</si>
  <si>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</si>
  <si>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</si>
  <si>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</si>
  <si>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</si>
  <si>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</si>
  <si>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</si>
  <si>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</si>
  <si>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</si>
  <si>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</si>
  <si>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</si>
  <si>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</si>
  <si>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</si>
  <si>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</si>
  <si>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</si>
  <si>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</si>
  <si>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</si>
  <si>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</si>
  <si>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</si>
  <si>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</si>
  <si>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</si>
  <si>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</si>
  <si>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</si>
  <si>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</si>
  <si>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</si>
  <si>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</si>
  <si>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</si>
  <si>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</si>
  <si>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</si>
  <si>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</si>
  <si>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</si>
  <si>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</si>
  <si>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</si>
  <si>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料金収入や一般会計からの繰入金等の総収益で、総費用に地方債償還金を加えた費用をどの程度賄えているかを表す指標である収益的収支比率について、H26はH25年度より上がってはいるが、安定した高水準での比率にはまだ至ってはいない。
④料金収入に対する企業債残高の割合であり、企業債残高の規模を表す企業債残高対事業規模比率は、当該値が0.00％となっている。これは一般会計からの繰入金によるものであり、実際の残高は存在する。 
⑤使用料で回収すべき経費を、どの程度使用料で賄えているかを表す経費回収率は、処理場内機器修繕等の施設維持管理費が増えたためにH25より低下した。
⑥有収水量１㎥あたりの汚水処理に要した費用であり、汚水資本費・汚水維持管理費の両方を含めた汚水処理に係るコストを表した汚水処理原価は、処理場維持管理の経費増によりH25より増えている。類似団体平均値よりは良い。
⑦施設・設備が一日に対応可能な処理能力に対する、一日平均処理水量の割合であり、施設の利用状況や適正規模を判断する施設利用率は、ここ数年ほぼ変動はなく、類似団体より低い水準にある。
⑧現在処理区域人口のうち、実際に水洗便所を設置して汚水処理している人口の割合を表した水洗化率について、年々微増している状況にあるが、今後も町広報等による居住者に対しての接続啓発を行う必要がある。</t>
    <rPh sb="58" eb="61">
      <t>シュウエキテキ</t>
    </rPh>
    <rPh sb="61" eb="63">
      <t>シュウシ</t>
    </rPh>
    <rPh sb="63" eb="65">
      <t>ヒリツ</t>
    </rPh>
    <rPh sb="77" eb="79">
      <t>ネンド</t>
    </rPh>
    <rPh sb="81" eb="82">
      <t>ア</t>
    </rPh>
    <rPh sb="90" eb="92">
      <t>アンテイ</t>
    </rPh>
    <rPh sb="94" eb="97">
      <t>コウスイジュン</t>
    </rPh>
    <rPh sb="99" eb="101">
      <t>ヒリツ</t>
    </rPh>
    <rPh sb="105" eb="106">
      <t>イタ</t>
    </rPh>
    <rPh sb="115" eb="117">
      <t>リョウキン</t>
    </rPh>
    <rPh sb="117" eb="119">
      <t>シュウニュウ</t>
    </rPh>
    <rPh sb="120" eb="121">
      <t>タイ</t>
    </rPh>
    <rPh sb="123" eb="126">
      <t>キギョウサイ</t>
    </rPh>
    <rPh sb="126" eb="128">
      <t>ザンダカ</t>
    </rPh>
    <rPh sb="160" eb="161">
      <t>トウ</t>
    </rPh>
    <rPh sb="161" eb="162">
      <t>ガイ</t>
    </rPh>
    <rPh sb="162" eb="163">
      <t>アタイ</t>
    </rPh>
    <rPh sb="179" eb="181">
      <t>イッパン</t>
    </rPh>
    <rPh sb="181" eb="183">
      <t>カイケイ</t>
    </rPh>
    <rPh sb="186" eb="189">
      <t>クリイレキン</t>
    </rPh>
    <rPh sb="198" eb="200">
      <t>ジッサイ</t>
    </rPh>
    <rPh sb="201" eb="203">
      <t>ザンダカ</t>
    </rPh>
    <rPh sb="204" eb="206">
      <t>ソンザイ</t>
    </rPh>
    <rPh sb="249" eb="252">
      <t>ショリジョウ</t>
    </rPh>
    <rPh sb="252" eb="253">
      <t>ナイ</t>
    </rPh>
    <rPh sb="253" eb="255">
      <t>キキ</t>
    </rPh>
    <rPh sb="255" eb="257">
      <t>シュウゼン</t>
    </rPh>
    <rPh sb="257" eb="258">
      <t>トウ</t>
    </rPh>
    <rPh sb="259" eb="261">
      <t>シセツ</t>
    </rPh>
    <rPh sb="261" eb="263">
      <t>イジ</t>
    </rPh>
    <rPh sb="263" eb="266">
      <t>カンリヒ</t>
    </rPh>
    <rPh sb="267" eb="268">
      <t>フ</t>
    </rPh>
    <rPh sb="278" eb="280">
      <t>テイカ</t>
    </rPh>
    <rPh sb="351" eb="354">
      <t>ショリジョウ</t>
    </rPh>
    <rPh sb="354" eb="356">
      <t>イジ</t>
    </rPh>
    <rPh sb="356" eb="358">
      <t>カンリ</t>
    </rPh>
    <rPh sb="359" eb="361">
      <t>ケイヒ</t>
    </rPh>
    <rPh sb="361" eb="362">
      <t>ゾウ</t>
    </rPh>
    <rPh sb="370" eb="371">
      <t>フ</t>
    </rPh>
    <rPh sb="376" eb="378">
      <t>ルイジ</t>
    </rPh>
    <rPh sb="378" eb="380">
      <t>ダンタイ</t>
    </rPh>
    <rPh sb="380" eb="383">
      <t>ヘイキンチ</t>
    </rPh>
    <rPh sb="386" eb="387">
      <t>ヨ</t>
    </rPh>
    <rPh sb="418" eb="420">
      <t>ショリ</t>
    </rPh>
    <rPh sb="420" eb="422">
      <t>スイリョウ</t>
    </rPh>
    <rPh sb="423" eb="425">
      <t>ワリアイ</t>
    </rPh>
    <rPh sb="429" eb="431">
      <t>シセツ</t>
    </rPh>
    <rPh sb="432" eb="434">
      <t>リヨウ</t>
    </rPh>
    <rPh sb="434" eb="436">
      <t>ジョウキョウ</t>
    </rPh>
    <rPh sb="437" eb="439">
      <t>テキセイ</t>
    </rPh>
    <rPh sb="439" eb="441">
      <t>キボ</t>
    </rPh>
    <rPh sb="442" eb="444">
      <t>ハンダン</t>
    </rPh>
    <rPh sb="446" eb="448">
      <t>シセツ</t>
    </rPh>
    <rPh sb="448" eb="451">
      <t>リヨウリツ</t>
    </rPh>
    <rPh sb="455" eb="457">
      <t>スウネン</t>
    </rPh>
    <rPh sb="459" eb="461">
      <t>ヘンドウ</t>
    </rPh>
    <rPh sb="465" eb="467">
      <t>ルイジ</t>
    </rPh>
    <rPh sb="467" eb="469">
      <t>ダンタイ</t>
    </rPh>
    <rPh sb="471" eb="472">
      <t>ヒク</t>
    </rPh>
    <rPh sb="473" eb="475">
      <t>スイジュン</t>
    </rPh>
    <rPh sb="481" eb="483">
      <t>ゲンザイ</t>
    </rPh>
    <rPh sb="483" eb="485">
      <t>ショリ</t>
    </rPh>
    <rPh sb="485" eb="487">
      <t>クイキ</t>
    </rPh>
    <rPh sb="487" eb="489">
      <t>ジンコウ</t>
    </rPh>
    <rPh sb="493" eb="495">
      <t>ジッサイ</t>
    </rPh>
    <rPh sb="496" eb="498">
      <t>スイセン</t>
    </rPh>
    <rPh sb="498" eb="500">
      <t>ベンジョ</t>
    </rPh>
    <rPh sb="501" eb="503">
      <t>セッチ</t>
    </rPh>
    <rPh sb="505" eb="507">
      <t>オスイ</t>
    </rPh>
    <rPh sb="507" eb="509">
      <t>ショリ</t>
    </rPh>
    <rPh sb="513" eb="515">
      <t>ジンコウ</t>
    </rPh>
    <rPh sb="516" eb="518">
      <t>ワリアイ</t>
    </rPh>
    <rPh sb="519" eb="520">
      <t>アラワ</t>
    </rPh>
    <rPh sb="522" eb="525">
      <t>スイセンカ</t>
    </rPh>
    <rPh sb="525" eb="526">
      <t>リツ</t>
    </rPh>
    <rPh sb="531" eb="533">
      <t>ネンネン</t>
    </rPh>
    <rPh sb="533" eb="535">
      <t>ビゾウ</t>
    </rPh>
    <rPh sb="539" eb="541">
      <t>ジョウキョウ</t>
    </rPh>
    <rPh sb="546" eb="548">
      <t>コンゴ</t>
    </rPh>
    <rPh sb="549" eb="550">
      <t>マチ</t>
    </rPh>
    <rPh sb="550" eb="552">
      <t>コウホウ</t>
    </rPh>
    <rPh sb="552" eb="553">
      <t>トウ</t>
    </rPh>
    <rPh sb="556" eb="559">
      <t>キョジュウシャ</t>
    </rPh>
    <rPh sb="560" eb="561">
      <t>タイ</t>
    </rPh>
    <rPh sb="564" eb="566">
      <t>セツゾク</t>
    </rPh>
    <rPh sb="566" eb="568">
      <t>ケイハツ</t>
    </rPh>
    <rPh sb="569" eb="570">
      <t>オコナ</t>
    </rPh>
    <rPh sb="571" eb="573">
      <t>ヒツヨウ</t>
    </rPh>
    <phoneticPr fontId="4"/>
  </si>
  <si>
    <t>平成16年に供用開始してから、処理場については包括的民間委託を行う中で経年劣化に伴う修繕について随時実施し、管路については毎年清掃とＴＶ調査を行っている。現状においては極めて大きな老朽は見受けられないが、今後は事業全体計画を立てる中で老朽化対策を行っていく必要がある。</t>
    <rPh sb="0" eb="2">
      <t>ヘイセイ</t>
    </rPh>
    <rPh sb="4" eb="5">
      <t>ネン</t>
    </rPh>
    <rPh sb="6" eb="8">
      <t>キョウヨウ</t>
    </rPh>
    <rPh sb="8" eb="10">
      <t>カイシ</t>
    </rPh>
    <rPh sb="15" eb="18">
      <t>ショリジョウ</t>
    </rPh>
    <rPh sb="23" eb="26">
      <t>ホウカツテキ</t>
    </rPh>
    <rPh sb="26" eb="28">
      <t>ミンカン</t>
    </rPh>
    <rPh sb="28" eb="30">
      <t>イタク</t>
    </rPh>
    <rPh sb="31" eb="32">
      <t>オコナ</t>
    </rPh>
    <rPh sb="33" eb="34">
      <t>ナカ</t>
    </rPh>
    <rPh sb="35" eb="37">
      <t>ケイネン</t>
    </rPh>
    <rPh sb="37" eb="39">
      <t>レッカ</t>
    </rPh>
    <rPh sb="40" eb="41">
      <t>トモナ</t>
    </rPh>
    <rPh sb="42" eb="44">
      <t>シュウゼン</t>
    </rPh>
    <rPh sb="48" eb="50">
      <t>ズイジ</t>
    </rPh>
    <rPh sb="50" eb="52">
      <t>ジッシ</t>
    </rPh>
    <rPh sb="54" eb="56">
      <t>カンロ</t>
    </rPh>
    <rPh sb="61" eb="63">
      <t>マイトシ</t>
    </rPh>
    <rPh sb="63" eb="65">
      <t>セイソウ</t>
    </rPh>
    <rPh sb="68" eb="70">
      <t>チョウサ</t>
    </rPh>
    <rPh sb="71" eb="72">
      <t>オコナ</t>
    </rPh>
    <rPh sb="77" eb="79">
      <t>ゲンジョウ</t>
    </rPh>
    <rPh sb="84" eb="85">
      <t>キワ</t>
    </rPh>
    <rPh sb="87" eb="88">
      <t>オオ</t>
    </rPh>
    <rPh sb="90" eb="92">
      <t>ロウキュウ</t>
    </rPh>
    <rPh sb="93" eb="95">
      <t>ミウ</t>
    </rPh>
    <rPh sb="102" eb="104">
      <t>コンゴ</t>
    </rPh>
    <rPh sb="105" eb="107">
      <t>ジギョウ</t>
    </rPh>
    <rPh sb="107" eb="109">
      <t>ゼンタイ</t>
    </rPh>
    <rPh sb="109" eb="111">
      <t>ケイカク</t>
    </rPh>
    <rPh sb="112" eb="113">
      <t>タ</t>
    </rPh>
    <rPh sb="115" eb="116">
      <t>ナカ</t>
    </rPh>
    <rPh sb="117" eb="120">
      <t>ロウキュウカ</t>
    </rPh>
    <rPh sb="120" eb="122">
      <t>タイサク</t>
    </rPh>
    <rPh sb="123" eb="124">
      <t>オコナ</t>
    </rPh>
    <rPh sb="128" eb="130">
      <t>ヒツヨウ</t>
    </rPh>
    <phoneticPr fontId="4"/>
  </si>
  <si>
    <t>経営の健全化をに向けて、安定した料金収入の確保と長寿命化計画策定や管路の包括的民間委託への移行を含めた事業全体計画を検討・策定し経費削減に努める。また町人口の減少化が進む中で、区域内居住者に対して広報等で普及活動を行い水洗化率の向上をめざしていく。</t>
    <rPh sb="0" eb="2">
      <t>ケイエイ</t>
    </rPh>
    <rPh sb="3" eb="6">
      <t>ケンゼンカ</t>
    </rPh>
    <rPh sb="8" eb="9">
      <t>ム</t>
    </rPh>
    <rPh sb="12" eb="14">
      <t>アンテイ</t>
    </rPh>
    <rPh sb="16" eb="18">
      <t>リョウキン</t>
    </rPh>
    <rPh sb="18" eb="20">
      <t>シュウニュウ</t>
    </rPh>
    <rPh sb="21" eb="23">
      <t>カクホ</t>
    </rPh>
    <rPh sb="24" eb="28">
      <t>チョウジュミョウカ</t>
    </rPh>
    <rPh sb="28" eb="30">
      <t>ケイカク</t>
    </rPh>
    <rPh sb="30" eb="32">
      <t>サクテイ</t>
    </rPh>
    <rPh sb="33" eb="35">
      <t>カンロ</t>
    </rPh>
    <rPh sb="36" eb="39">
      <t>ホウカツテキ</t>
    </rPh>
    <rPh sb="39" eb="41">
      <t>ミンカン</t>
    </rPh>
    <rPh sb="41" eb="43">
      <t>イタク</t>
    </rPh>
    <rPh sb="45" eb="47">
      <t>イコウ</t>
    </rPh>
    <rPh sb="48" eb="49">
      <t>フク</t>
    </rPh>
    <rPh sb="51" eb="53">
      <t>ジギョウ</t>
    </rPh>
    <rPh sb="53" eb="55">
      <t>ゼンタイ</t>
    </rPh>
    <rPh sb="55" eb="57">
      <t>ケイカク</t>
    </rPh>
    <rPh sb="58" eb="60">
      <t>ケントウ</t>
    </rPh>
    <rPh sb="61" eb="63">
      <t>サクテイ</t>
    </rPh>
    <rPh sb="64" eb="66">
      <t>ケイヒ</t>
    </rPh>
    <rPh sb="66" eb="68">
      <t>サクゲン</t>
    </rPh>
    <rPh sb="69" eb="70">
      <t>ツト</t>
    </rPh>
    <rPh sb="75" eb="76">
      <t>マチ</t>
    </rPh>
    <rPh sb="76" eb="78">
      <t>ジンコウ</t>
    </rPh>
    <rPh sb="79" eb="81">
      <t>ゲンショウ</t>
    </rPh>
    <rPh sb="81" eb="82">
      <t>カ</t>
    </rPh>
    <rPh sb="83" eb="84">
      <t>スス</t>
    </rPh>
    <rPh sb="85" eb="86">
      <t>ナカ</t>
    </rPh>
    <rPh sb="88" eb="91">
      <t>クイキナイ</t>
    </rPh>
    <rPh sb="91" eb="94">
      <t>キョジュウシャ</t>
    </rPh>
    <rPh sb="95" eb="96">
      <t>タイ</t>
    </rPh>
    <rPh sb="98" eb="100">
      <t>コウホウ</t>
    </rPh>
    <rPh sb="100" eb="101">
      <t>トウ</t>
    </rPh>
    <rPh sb="102" eb="104">
      <t>フキュウ</t>
    </rPh>
    <rPh sb="104" eb="106">
      <t>カツドウ</t>
    </rPh>
    <rPh sb="107" eb="10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</si>
</sst>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18496"/>
        <c:axId val="262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26218496"/>
        <c:axId val="26220416"/>
      </c:lineChart>
      <c:dateAx>
        <c:axId val="26218496"/>
        <c:scaling>
          <c:orientation val="minMax"/>
        </c:scaling>
        <c:delete val="1"/>
        <c:axPos val="b"/>
        <c:numFmt formatCode="ge" sourceLinked="1"/>
        <c:majorTickMark val="none"/>
        <c:minorTickMark val="none"/>
        <c:tickLblPos val="none"/>
        <c:crossAx val="26220416"/>
        <c:crosses val="autoZero"/>
        <c:auto val="1"/>
        <c:lblOffset val="100"/>
        <c:baseTimeUnit val="years"/>
      </c:dateAx>
      <c:valAx>
        <c:axId val="262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39.67</c:v>
                </c:pt>
                <c:pt idx="1">
                  <c:v>41.48</c:v>
                </c:pt>
                <c:pt idx="2">
                  <c:v>40.49</c:v>
                </c:pt>
                <c:pt idx="3">
                  <c:v>41.1</c:v>
                </c:pt>
                <c:pt idx="4">
                  <c:v>41.65</c:v>
                </c:pt>
              </c:numCache>
            </c:numRef>
          </c:val>
        </c:ser>
        <c:dLbls>
          <c:showLegendKey val="0"/>
          <c:showVal val="0"/>
          <c:showCatName val="0"/>
          <c:showSerName val="0"/>
          <c:showPercent val="0"/>
          <c:showBubbleSize val="0"/>
        </c:dLbls>
        <c:gapWidth val="150"/>
        <c:axId val="22673280"/>
        <c:axId val="260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22673280"/>
        <c:axId val="26017792"/>
      </c:lineChart>
      <c:dateAx>
        <c:axId val="22673280"/>
        <c:scaling>
          <c:orientation val="minMax"/>
        </c:scaling>
        <c:delete val="1"/>
        <c:axPos val="b"/>
        <c:numFmt formatCode="ge" sourceLinked="1"/>
        <c:majorTickMark val="none"/>
        <c:minorTickMark val="none"/>
        <c:tickLblPos val="none"/>
        <c:crossAx val="26017792"/>
        <c:crosses val="autoZero"/>
        <c:auto val="1"/>
        <c:lblOffset val="100"/>
        <c:baseTimeUnit val="years"/>
      </c:dateAx>
      <c:valAx>
        <c:axId val="260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76.81</c:v>
                </c:pt>
                <c:pt idx="1">
                  <c:v>79.39</c:v>
                </c:pt>
                <c:pt idx="2">
                  <c:v>78.959999999999994</c:v>
                </c:pt>
                <c:pt idx="3">
                  <c:v>79.62</c:v>
                </c:pt>
                <c:pt idx="4">
                  <c:v>82.16</c:v>
                </c:pt>
              </c:numCache>
            </c:numRef>
          </c:val>
        </c:ser>
        <c:dLbls>
          <c:showLegendKey val="0"/>
          <c:showVal val="0"/>
          <c:showCatName val="0"/>
          <c:showSerName val="0"/>
          <c:showPercent val="0"/>
          <c:showBubbleSize val="0"/>
        </c:dLbls>
        <c:gapWidth val="150"/>
        <c:axId val="26056192"/>
        <c:axId val="260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26056192"/>
        <c:axId val="26058112"/>
      </c:lineChart>
      <c:dateAx>
        <c:axId val="26056192"/>
        <c:scaling>
          <c:orientation val="minMax"/>
        </c:scaling>
        <c:delete val="1"/>
        <c:axPos val="b"/>
        <c:numFmt formatCode="ge" sourceLinked="1"/>
        <c:majorTickMark val="none"/>
        <c:minorTickMark val="none"/>
        <c:tickLblPos val="none"/>
        <c:crossAx val="26058112"/>
        <c:crosses val="autoZero"/>
        <c:auto val="1"/>
        <c:lblOffset val="100"/>
        <c:baseTimeUnit val="years"/>
      </c:dateAx>
      <c:valAx>
        <c:axId val="260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69.489999999999995</c:v>
                </c:pt>
                <c:pt idx="1">
                  <c:v>77.989999999999995</c:v>
                </c:pt>
                <c:pt idx="2">
                  <c:v>75.48</c:v>
                </c:pt>
                <c:pt idx="3">
                  <c:v>75.209999999999994</c:v>
                </c:pt>
                <c:pt idx="4">
                  <c:v>82.43</c:v>
                </c:pt>
              </c:numCache>
            </c:numRef>
          </c:val>
        </c:ser>
        <c:dLbls>
          <c:showLegendKey val="0"/>
          <c:showVal val="0"/>
          <c:showCatName val="0"/>
          <c:showSerName val="0"/>
          <c:showPercent val="0"/>
          <c:showBubbleSize val="0"/>
        </c:dLbls>
        <c:gapWidth val="150"/>
        <c:axId val="26333952"/>
        <c:axId val="263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33952"/>
        <c:axId val="26336256"/>
      </c:lineChart>
      <c:dateAx>
        <c:axId val="26333952"/>
        <c:scaling>
          <c:orientation val="minMax"/>
        </c:scaling>
        <c:delete val="1"/>
        <c:axPos val="b"/>
        <c:numFmt formatCode="ge" sourceLinked="1"/>
        <c:majorTickMark val="none"/>
        <c:minorTickMark val="none"/>
        <c:tickLblPos val="none"/>
        <c:crossAx val="26336256"/>
        <c:crosses val="autoZero"/>
        <c:auto val="1"/>
        <c:lblOffset val="100"/>
        <c:baseTimeUnit val="years"/>
      </c:dateAx>
      <c:valAx>
        <c:axId val="263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53792"/>
        <c:axId val="423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53792"/>
        <c:axId val="42389888"/>
      </c:lineChart>
      <c:dateAx>
        <c:axId val="42353792"/>
        <c:scaling>
          <c:orientation val="minMax"/>
        </c:scaling>
        <c:delete val="1"/>
        <c:axPos val="b"/>
        <c:numFmt formatCode="ge" sourceLinked="1"/>
        <c:majorTickMark val="none"/>
        <c:minorTickMark val="none"/>
        <c:tickLblPos val="none"/>
        <c:crossAx val="42389888"/>
        <c:crosses val="autoZero"/>
        <c:auto val="1"/>
        <c:lblOffset val="100"/>
        <c:baseTimeUnit val="years"/>
      </c:dateAx>
      <c:valAx>
        <c:axId val="423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1184"/>
        <c:axId val="427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1184"/>
        <c:axId val="42703104"/>
      </c:lineChart>
      <c:dateAx>
        <c:axId val="42701184"/>
        <c:scaling>
          <c:orientation val="minMax"/>
        </c:scaling>
        <c:delete val="1"/>
        <c:axPos val="b"/>
        <c:numFmt formatCode="ge" sourceLinked="1"/>
        <c:majorTickMark val="none"/>
        <c:minorTickMark val="none"/>
        <c:tickLblPos val="none"/>
        <c:crossAx val="42703104"/>
        <c:crosses val="autoZero"/>
        <c:auto val="1"/>
        <c:lblOffset val="100"/>
        <c:baseTimeUnit val="years"/>
      </c:dateAx>
      <c:valAx>
        <c:axId val="427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81760"/>
        <c:axId val="833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81760"/>
        <c:axId val="83355136"/>
      </c:lineChart>
      <c:dateAx>
        <c:axId val="44181760"/>
        <c:scaling>
          <c:orientation val="minMax"/>
        </c:scaling>
        <c:delete val="1"/>
        <c:axPos val="b"/>
        <c:numFmt formatCode="ge" sourceLinked="1"/>
        <c:majorTickMark val="none"/>
        <c:minorTickMark val="none"/>
        <c:tickLblPos val="none"/>
        <c:crossAx val="83355136"/>
        <c:crosses val="autoZero"/>
        <c:auto val="1"/>
        <c:lblOffset val="100"/>
        <c:baseTimeUnit val="years"/>
      </c:dateAx>
      <c:valAx>
        <c:axId val="833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92448"/>
        <c:axId val="91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92448"/>
        <c:axId val="91994752"/>
      </c:lineChart>
      <c:dateAx>
        <c:axId val="91992448"/>
        <c:scaling>
          <c:orientation val="minMax"/>
        </c:scaling>
        <c:delete val="1"/>
        <c:axPos val="b"/>
        <c:numFmt formatCode="ge" sourceLinked="1"/>
        <c:majorTickMark val="none"/>
        <c:minorTickMark val="none"/>
        <c:tickLblPos val="none"/>
        <c:crossAx val="91994752"/>
        <c:crosses val="autoZero"/>
        <c:auto val="1"/>
        <c:lblOffset val="100"/>
        <c:baseTimeUnit val="years"/>
      </c:dateAx>
      <c:valAx>
        <c:axId val="91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510144"/>
        <c:axId val="1418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19510144"/>
        <c:axId val="141886208"/>
      </c:lineChart>
      <c:dateAx>
        <c:axId val="119510144"/>
        <c:scaling>
          <c:orientation val="minMax"/>
        </c:scaling>
        <c:delete val="1"/>
        <c:axPos val="b"/>
        <c:numFmt formatCode="ge" sourceLinked="1"/>
        <c:majorTickMark val="none"/>
        <c:minorTickMark val="none"/>
        <c:tickLblPos val="none"/>
        <c:crossAx val="141886208"/>
        <c:crosses val="autoZero"/>
        <c:auto val="1"/>
        <c:lblOffset val="100"/>
        <c:baseTimeUnit val="years"/>
      </c:dateAx>
      <c:valAx>
        <c:axId val="1418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62.8</c:v>
                </c:pt>
                <c:pt idx="1">
                  <c:v>67.23</c:v>
                </c:pt>
                <c:pt idx="2">
                  <c:v>72.77</c:v>
                </c:pt>
                <c:pt idx="3">
                  <c:v>75.849999999999994</c:v>
                </c:pt>
                <c:pt idx="4">
                  <c:v>68.47</c:v>
                </c:pt>
              </c:numCache>
            </c:numRef>
          </c:val>
        </c:ser>
        <c:dLbls>
          <c:showLegendKey val="0"/>
          <c:showVal val="0"/>
          <c:showCatName val="0"/>
          <c:showSerName val="0"/>
          <c:showPercent val="0"/>
          <c:showBubbleSize val="0"/>
        </c:dLbls>
        <c:gapWidth val="150"/>
        <c:axId val="22608896"/>
        <c:axId val="226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22608896"/>
        <c:axId val="22611072"/>
      </c:lineChart>
      <c:dateAx>
        <c:axId val="22608896"/>
        <c:scaling>
          <c:orientation val="minMax"/>
        </c:scaling>
        <c:delete val="1"/>
        <c:axPos val="b"/>
        <c:numFmt formatCode="ge" sourceLinked="1"/>
        <c:majorTickMark val="none"/>
        <c:minorTickMark val="none"/>
        <c:tickLblPos val="none"/>
        <c:crossAx val="22611072"/>
        <c:crosses val="autoZero"/>
        <c:auto val="1"/>
        <c:lblOffset val="100"/>
        <c:baseTimeUnit val="years"/>
      </c:dateAx>
      <c:valAx>
        <c:axId val="226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257.48</c:v>
                </c:pt>
                <c:pt idx="1">
                  <c:v>240.64</c:v>
                </c:pt>
                <c:pt idx="2">
                  <c:v>222.28</c:v>
                </c:pt>
                <c:pt idx="3">
                  <c:v>212.67</c:v>
                </c:pt>
                <c:pt idx="4">
                  <c:v>241.79</c:v>
                </c:pt>
              </c:numCache>
            </c:numRef>
          </c:val>
        </c:ser>
        <c:dLbls>
          <c:showLegendKey val="0"/>
          <c:showVal val="0"/>
          <c:showCatName val="0"/>
          <c:showSerName val="0"/>
          <c:showPercent val="0"/>
          <c:showBubbleSize val="0"/>
        </c:dLbls>
        <c:gapWidth val="150"/>
        <c:axId val="22624896"/>
        <c:axId val="22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22624896"/>
        <c:axId val="22627072"/>
      </c:lineChart>
      <c:dateAx>
        <c:axId val="22624896"/>
        <c:scaling>
          <c:orientation val="minMax"/>
        </c:scaling>
        <c:delete val="1"/>
        <c:axPos val="b"/>
        <c:numFmt formatCode="ge" sourceLinked="1"/>
        <c:majorTickMark val="none"/>
        <c:minorTickMark val="none"/>
        <c:tickLblPos val="none"/>
        <c:crossAx val="22627072"/>
        <c:crosses val="autoZero"/>
        <c:auto val="1"/>
        <c:lblOffset val="100"/>
        <c:baseTimeUnit val="years"/>
      </c:dateAx>
      <c:valAx>
        <c:axId val="22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東吾妻町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15253</v>
      </c>
      <c r="AM8" s="64"/>
      <c r="AN8" s="64"/>
      <c r="AO8" s="64"/>
      <c r="AP8" s="64"/>
      <c r="AQ8" s="64"/>
      <c r="AR8" s="64"/>
      <c r="AS8" s="64"/>
      <c r="AT8" s="63">
        <f>データ!S6</f>
        <v>253.91</v>
      </c>
      <c r="AU8" s="63"/>
      <c r="AV8" s="63"/>
      <c r="AW8" s="63"/>
      <c r="AX8" s="63"/>
      <c r="AY8" s="63"/>
      <c r="AZ8" s="63"/>
      <c r="BA8" s="63"/>
      <c r="BB8" s="63">
        <f>データ!T6</f>
        <v>60.07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17.22</v>
      </c>
      <c r="Q10" s="63"/>
      <c r="R10" s="63"/>
      <c r="S10" s="63"/>
      <c r="T10" s="63"/>
      <c r="U10" s="63"/>
      <c r="V10" s="63"/>
      <c r="W10" s="63">
        <f>データ!P6</f>
        <v>99.4</v>
      </c>
      <c r="X10" s="63"/>
      <c r="Y10" s="63"/>
      <c r="Z10" s="63"/>
      <c r="AA10" s="63"/>
      <c r="AB10" s="63"/>
      <c r="AC10" s="63"/>
      <c r="AD10" s="64">
        <f>データ!Q6</f>
        <v>2916</v>
      </c>
      <c r="AE10" s="64"/>
      <c r="AF10" s="64"/>
      <c r="AG10" s="64"/>
      <c r="AH10" s="64"/>
      <c r="AI10" s="64"/>
      <c r="AJ10" s="64"/>
      <c r="AK10" s="2"/>
      <c r="AL10" s="64">
        <f>データ!U6</f>
        <v>2601</v>
      </c>
      <c r="AM10" s="64"/>
      <c r="AN10" s="64"/>
      <c r="AO10" s="64"/>
      <c r="AP10" s="64"/>
      <c r="AQ10" s="64"/>
      <c r="AR10" s="64"/>
      <c r="AS10" s="64"/>
      <c r="AT10" s="63">
        <f>データ!V6</f>
        <v>1.47</v>
      </c>
      <c r="AU10" s="63"/>
      <c r="AV10" s="63"/>
      <c r="AW10" s="63"/>
      <c r="AX10" s="63"/>
      <c r="AY10" s="63"/>
      <c r="AZ10" s="63"/>
      <c r="BA10" s="63"/>
      <c r="BB10" s="63">
        <f>データ!W6</f>
        <v>1769.39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104299</v>
      </c>
      <c r="D6" s="31">
        <f t="shared" si="3"/>
        <v>47</v>
      </c>
      <c r="E6" s="31">
        <f t="shared" si="3"/>
        <v>17</v>
      </c>
      <c r="F6" s="31">
        <f t="shared" si="3"/>
        <v>1</v>
      </c>
      <c r="G6" s="31">
        <f t="shared" si="3"/>
        <v>0</v>
      </c>
      <c r="H6" s="31" t="str">
        <f t="shared" si="3"/>
        <v>群馬県　東吾妻町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17.22</v>
      </c>
      <c r="P6" s="32">
        <f t="shared" si="3"/>
        <v>99.4</v>
      </c>
      <c r="Q6" s="32">
        <f t="shared" si="3"/>
        <v>2916</v>
      </c>
      <c r="R6" s="32">
        <f t="shared" si="3"/>
        <v>15253</v>
      </c>
      <c r="S6" s="32">
        <f t="shared" si="3"/>
        <v>253.91</v>
      </c>
      <c r="T6" s="32">
        <f t="shared" si="3"/>
        <v>60.07</v>
      </c>
      <c r="U6" s="32">
        <f t="shared" si="3"/>
        <v>2601</v>
      </c>
      <c r="V6" s="32">
        <f t="shared" si="3"/>
        <v>1.47</v>
      </c>
      <c r="W6" s="32">
        <f t="shared" si="3"/>
        <v>1769.39</v>
      </c>
      <c r="X6" s="33">
        <f>IF(X7="",NA(),X7)</f>
        <v>69.489999999999995</v>
      </c>
      <c r="Y6" s="33">
        <f t="shared" ref="Y6:AG6" si="4">IF(Y7="",NA(),Y7)</f>
        <v>77.989999999999995</v>
      </c>
      <c r="Z6" s="33">
        <f t="shared" si="4"/>
        <v>75.48</v>
      </c>
      <c r="AA6" s="33">
        <f t="shared" si="4"/>
        <v>75.209999999999994</v>
      </c>
      <c r="AB6" s="33">
        <f t="shared" si="4"/>
        <v>82.43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1897.09</v>
      </c>
      <c r="BK6" s="33">
        <f t="shared" si="7"/>
        <v>1734.34</v>
      </c>
      <c r="BL6" s="33">
        <f t="shared" si="7"/>
        <v>1791.46</v>
      </c>
      <c r="BM6" s="33">
        <f t="shared" si="7"/>
        <v>1826.49</v>
      </c>
      <c r="BN6" s="33">
        <f t="shared" si="7"/>
        <v>1696.96</v>
      </c>
      <c r="BO6" s="32" t="str">
        <f>IF(BO7="","",IF(BO7="-","【-】","【"&amp;SUBSTITUTE(TEXT(BO7,"#,##0.00"),"-","△")&amp;"】"))</f>
        <v>【776.35】</v>
      </c>
      <c r="BP6" s="33">
        <f>IF(BP7="",NA(),BP7)</f>
        <v>62.8</v>
      </c>
      <c r="BQ6" s="33">
        <f t="shared" ref="BQ6:BY6" si="8">IF(BQ7="",NA(),BQ7)</f>
        <v>67.23</v>
      </c>
      <c r="BR6" s="33">
        <f t="shared" si="8"/>
        <v>72.77</v>
      </c>
      <c r="BS6" s="33">
        <f t="shared" si="8"/>
        <v>75.849999999999994</v>
      </c>
      <c r="BT6" s="33">
        <f t="shared" si="8"/>
        <v>68.47</v>
      </c>
      <c r="BU6" s="33">
        <f t="shared" si="8"/>
        <v>55.28</v>
      </c>
      <c r="BV6" s="33">
        <f t="shared" si="8"/>
        <v>55.91</v>
      </c>
      <c r="BW6" s="33">
        <f t="shared" si="8"/>
        <v>51.28</v>
      </c>
      <c r="BX6" s="33">
        <f t="shared" si="8"/>
        <v>48</v>
      </c>
      <c r="BY6" s="33">
        <f t="shared" si="8"/>
        <v>47.23</v>
      </c>
      <c r="BZ6" s="32" t="str">
        <f>IF(BZ7="","",IF(BZ7="-","【-】","【"&amp;SUBSTITUTE(TEXT(BZ7,"#,##0.00"),"-","△")&amp;"】"))</f>
        <v>【96.57】</v>
      </c>
      <c r="CA6" s="33">
        <f>IF(CA7="",NA(),CA7)</f>
        <v>257.48</v>
      </c>
      <c r="CB6" s="33">
        <f t="shared" ref="CB6:CJ6" si="9">IF(CB7="",NA(),CB7)</f>
        <v>240.64</v>
      </c>
      <c r="CC6" s="33">
        <f t="shared" si="9"/>
        <v>222.28</v>
      </c>
      <c r="CD6" s="33">
        <f t="shared" si="9"/>
        <v>212.67</v>
      </c>
      <c r="CE6" s="33">
        <f t="shared" si="9"/>
        <v>241.79</v>
      </c>
      <c r="CF6" s="33">
        <f t="shared" si="9"/>
        <v>290.75</v>
      </c>
      <c r="CG6" s="33">
        <f t="shared" si="9"/>
        <v>284.98</v>
      </c>
      <c r="CH6" s="33">
        <f t="shared" si="9"/>
        <v>311.81</v>
      </c>
      <c r="CI6" s="33">
        <f t="shared" si="9"/>
        <v>334.37</v>
      </c>
      <c r="CJ6" s="33">
        <f t="shared" si="9"/>
        <v>351.41</v>
      </c>
      <c r="CK6" s="32" t="str">
        <f>IF(CK7="","",IF(CK7="-","【-】","【"&amp;SUBSTITUTE(TEXT(CK7,"#,##0.00"),"-","△")&amp;"】"))</f>
        <v>【142.28】</v>
      </c>
      <c r="CL6" s="33">
        <f>IF(CL7="",NA(),CL7)</f>
        <v>39.67</v>
      </c>
      <c r="CM6" s="33">
        <f t="shared" ref="CM6:CU6" si="10">IF(CM7="",NA(),CM7)</f>
        <v>41.48</v>
      </c>
      <c r="CN6" s="33">
        <f t="shared" si="10"/>
        <v>40.49</v>
      </c>
      <c r="CO6" s="33">
        <f t="shared" si="10"/>
        <v>41.1</v>
      </c>
      <c r="CP6" s="33">
        <f t="shared" si="10"/>
        <v>41.65</v>
      </c>
      <c r="CQ6" s="33">
        <f t="shared" si="10"/>
        <v>38.97</v>
      </c>
      <c r="CR6" s="33">
        <f t="shared" si="10"/>
        <v>41.48</v>
      </c>
      <c r="CS6" s="33">
        <f t="shared" si="10"/>
        <v>41.95</v>
      </c>
      <c r="CT6" s="33">
        <f t="shared" si="10"/>
        <v>40.71</v>
      </c>
      <c r="CU6" s="33">
        <f t="shared" si="10"/>
        <v>43.53</v>
      </c>
      <c r="CV6" s="32" t="str">
        <f>IF(CV7="","",IF(CV7="-","【-】","【"&amp;SUBSTITUTE(TEXT(CV7,"#,##0.00"),"-","△")&amp;"】"))</f>
        <v>【60.35】</v>
      </c>
      <c r="CW6" s="33">
        <f>IF(CW7="",NA(),CW7)</f>
        <v>76.81</v>
      </c>
      <c r="CX6" s="33">
        <f t="shared" ref="CX6:DF6" si="11">IF(CX7="",NA(),CX7)</f>
        <v>79.39</v>
      </c>
      <c r="CY6" s="33">
        <f t="shared" si="11"/>
        <v>78.959999999999994</v>
      </c>
      <c r="CZ6" s="33">
        <f t="shared" si="11"/>
        <v>79.62</v>
      </c>
      <c r="DA6" s="33">
        <f t="shared" si="11"/>
        <v>82.16</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104299</v>
      </c>
      <c r="D7" s="35">
        <v>47</v>
      </c>
      <c r="E7" s="35">
        <v>17</v>
      </c>
      <c r="F7" s="35">
        <v>1</v>
      </c>
      <c r="G7" s="35">
        <v>0</v>
      </c>
      <c r="H7" s="35" t="s">
        <v>96</v>
      </c>
      <c r="I7" s="35" t="s">
        <v>97</v>
      </c>
      <c r="J7" s="35" t="s">
        <v>98</v>
      </c>
      <c r="K7" s="35" t="s">
        <v>99</v>
      </c>
      <c r="L7" s="35" t="s">
        <v>100</v>
      </c>
      <c r="M7" s="36" t="s">
        <v>101</v>
      </c>
      <c r="N7" s="36" t="s">
        <v>102</v>
      </c>
      <c r="O7" s="36">
        <v>17.22</v>
      </c>
      <c r="P7" s="36">
        <v>99.4</v>
      </c>
      <c r="Q7" s="36">
        <v>2916</v>
      </c>
      <c r="R7" s="36">
        <v>15253</v>
      </c>
      <c r="S7" s="36">
        <v>253.91</v>
      </c>
      <c r="T7" s="36">
        <v>60.07</v>
      </c>
      <c r="U7" s="36">
        <v>2601</v>
      </c>
      <c r="V7" s="36">
        <v>1.47</v>
      </c>
      <c r="W7" s="36">
        <v>1769.39</v>
      </c>
      <c r="X7" s="36">
        <v>69.489999999999995</v>
      </c>
      <c r="Y7" s="36">
        <v>77.989999999999995</v>
      </c>
      <c r="Z7" s="36">
        <v>75.48</v>
      </c>
      <c r="AA7" s="36">
        <v>75.209999999999994</v>
      </c>
      <c r="AB7" s="36">
        <v>82.43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1897.09</v>
      </c>
      <c r="BK7" s="36">
        <v>1734.34</v>
      </c>
      <c r="BL7" s="36">
        <v>1791.46</v>
      </c>
      <c r="BM7" s="36">
        <v>1826.49</v>
      </c>
      <c r="BN7" s="36">
        <v>1696.96</v>
      </c>
      <c r="BO7" s="36">
        <v>776.35</v>
      </c>
      <c r="BP7" s="36">
        <v>62.8</v>
      </c>
      <c r="BQ7" s="36">
        <v>67.23</v>
      </c>
      <c r="BR7" s="36">
        <v>72.77</v>
      </c>
      <c r="BS7" s="36">
        <v>75.849999999999994</v>
      </c>
      <c r="BT7" s="36">
        <v>68.47</v>
      </c>
      <c r="BU7" s="36">
        <v>55.28</v>
      </c>
      <c r="BV7" s="36">
        <v>55.91</v>
      </c>
      <c r="BW7" s="36">
        <v>51.28</v>
      </c>
      <c r="BX7" s="36">
        <v>48</v>
      </c>
      <c r="BY7" s="36">
        <v>47.23</v>
      </c>
      <c r="BZ7" s="36">
        <v>96.57</v>
      </c>
      <c r="CA7" s="36">
        <v>257.48</v>
      </c>
      <c r="CB7" s="36">
        <v>240.64</v>
      </c>
      <c r="CC7" s="36">
        <v>222.28</v>
      </c>
      <c r="CD7" s="36">
        <v>212.67</v>
      </c>
      <c r="CE7" s="36">
        <v>241.79</v>
      </c>
      <c r="CF7" s="36">
        <v>290.75</v>
      </c>
      <c r="CG7" s="36">
        <v>284.98</v>
      </c>
      <c r="CH7" s="36">
        <v>311.81</v>
      </c>
      <c r="CI7" s="36">
        <v>334.37</v>
      </c>
      <c r="CJ7" s="36">
        <v>351.41</v>
      </c>
      <c r="CK7" s="36">
        <v>142.28</v>
      </c>
      <c r="CL7" s="36">
        <v>39.67</v>
      </c>
      <c r="CM7" s="36">
        <v>41.48</v>
      </c>
      <c r="CN7" s="36">
        <v>40.49</v>
      </c>
      <c r="CO7" s="36">
        <v>41.1</v>
      </c>
      <c r="CP7" s="36">
        <v>41.65</v>
      </c>
      <c r="CQ7" s="36">
        <v>38.97</v>
      </c>
      <c r="CR7" s="36">
        <v>41.48</v>
      </c>
      <c r="CS7" s="36">
        <v>41.95</v>
      </c>
      <c r="CT7" s="36">
        <v>40.71</v>
      </c>
      <c r="CU7" s="36">
        <v>43.53</v>
      </c>
      <c r="CV7" s="36">
        <v>60.35</v>
      </c>
      <c r="CW7" s="36">
        <v>76.81</v>
      </c>
      <c r="CX7" s="36">
        <v>79.39</v>
      </c>
      <c r="CY7" s="36">
        <v>78.959999999999994</v>
      </c>
      <c r="CZ7" s="36">
        <v>79.62</v>
      </c>
      <c r="DA7" s="36">
        <v>82.16</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2016-02-03T08:49:21Z</dcterms:created>
  <dcterms:modified xsi:type="dcterms:W3CDTF">2016-02-23T04:11:51Z</dcterms:modified>
  <cp:category/>
</cp:coreProperties>
</file>