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29 みなかみ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<sst xmlns="http://schemas.openxmlformats.org/spreadsheetml/2006/main" count="224" uniqueCount="111">
  <si>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</si>
  <si>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</si>
  <si>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</si>
  <si>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</si>
  <si>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</si>
  <si>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</si>
  <si>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</si>
  <si>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</si>
  <si>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</si>
  <si>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</si>
  <si>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</si>
  <si>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</si>
  <si>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</si>
  <si>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</si>
  <si>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</si>
  <si>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</si>
  <si>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</si>
  <si>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</si>
  <si>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</si>
  <si>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</si>
  <si>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</si>
  <si>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</si>
  <si>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</si>
  <si>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</si>
  <si>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</si>
  <si>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</si>
  <si>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</si>
  <si>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</si>
  <si>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</si>
  <si>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</si>
  <si>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</si>
  <si>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</si>
  <si>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</si>
  <si>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</si>
  <si>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</si>
  <si>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</si>
  <si>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</si>
  <si>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</si>
  <si>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</si>
  <si>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</si>
  <si>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</si>
  <si>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</si>
  <si>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</si>
  <si>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</si>
  <si>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</si>
  <si>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</si>
  <si>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</si>
  <si>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</si>
  <si>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</si>
  <si>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</si>
  <si>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</si>
  <si>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</si>
  <si>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</si>
  <si>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</si>
  <si>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</si>
  <si>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</si>
  <si>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</si>
  <si>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</si>
  <si>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</si>
  <si>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</si>
  <si>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</si>
  <si>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</si>
  <si>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</si>
  <si>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</si>
  <si>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</si>
  <si>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</si>
  <si>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</si>
  <si>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</si>
  <si>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</si>
  <si>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</si>
  <si>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</si>
  <si>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</si>
  <si>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</si>
  <si>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</si>
  <si>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</si>
  <si>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</si>
  <si>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</si>
  <si>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</si>
  <si>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</si>
  <si>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</si>
  <si>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</si>
  <si>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</si>
  <si>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</si>
  <si>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</si>
  <si>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</si>
  <si>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</si>
  <si>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</si>
  <si>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</si>
  <si>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</si>
  <si>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</si>
  <si>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</si>
  <si>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</si>
  <si>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</si>
  <si>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</si>
  <si>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</si>
  <si>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</si>
  <si>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みなかみ町</t>
  </si>
  <si>
    <t>法非適用</t>
  </si>
  <si>
    <t>下水道事業</t>
  </si>
  <si>
    <t>公共下水道</t>
  </si>
  <si>
    <t>Cd1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</si>
  <si>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</si>
  <si>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</si>
  <si>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</si>
  <si>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</si>
  <si>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</si>
  <si>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</si>
  <si>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</si>
  <si>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t>
    </r>
    <r>
      <rPr>
        <sz val="12"/>
        <color theme="1"/>
        <rFont val="ＭＳ ゴシック"/>
        <family val="3"/>
        <charset val="128"/>
      </rPr>
      <t>収益的収支比率は、管理運営費に係る収支を表しています。平成２６年度に使用料を改定させていただいたことから、この比率は改善傾向を示しています。しかし、使用料収入で運営費を賄える水準にはいたっていない状況です。また、経費回収率も使用料の改定により、改善傾向ですが、１００％を下回っているのが現状です。企業債残高については、計画的に残高を減らすことが出来ています。経費回収率は、概ね横ばいを示しておりましたが、料金改定を行った結果、類似団体とほぼ同水準まで改善されました。維持管理費においては、機器の耐用年数にとらわれず更新やメンテナンスを行うことで、経費の削減が出来ています。水洗化率については、未接続者に対する戸別訪問を行い、下水道ＰＲを行っています。数字に大きな変化はありませんが、継続的に行う中で少しずつ成果が出始めています。</t>
    </r>
    <rPh sb="1" eb="3">
      <t>シュウエキ</t>
    </rPh>
    <rPh sb="3" eb="4">
      <t>テキ</t>
    </rPh>
    <rPh sb="4" eb="6">
      <t>シュウシ</t>
    </rPh>
    <rPh sb="6" eb="8">
      <t>ヒリツ</t>
    </rPh>
    <rPh sb="10" eb="12">
      <t>カンリ</t>
    </rPh>
    <rPh sb="12" eb="15">
      <t>ウンエイヒ</t>
    </rPh>
    <rPh sb="16" eb="17">
      <t>カカ</t>
    </rPh>
    <rPh sb="18" eb="20">
      <t>シュウシ</t>
    </rPh>
    <rPh sb="21" eb="22">
      <t>アラワ</t>
    </rPh>
    <rPh sb="28" eb="30">
      <t>ヘイセイ</t>
    </rPh>
    <rPh sb="32" eb="33">
      <t>ネン</t>
    </rPh>
    <rPh sb="33" eb="34">
      <t>ド</t>
    </rPh>
    <rPh sb="35" eb="38">
      <t>シヨウリョウ</t>
    </rPh>
    <rPh sb="39" eb="41">
      <t>カイテイ</t>
    </rPh>
    <rPh sb="56" eb="58">
      <t>ヒリツ</t>
    </rPh>
    <rPh sb="59" eb="61">
      <t>カイゼン</t>
    </rPh>
    <rPh sb="61" eb="63">
      <t>ケイコウ</t>
    </rPh>
    <rPh sb="64" eb="65">
      <t>シメ</t>
    </rPh>
    <rPh sb="75" eb="78">
      <t>シヨウリョウ</t>
    </rPh>
    <rPh sb="78" eb="80">
      <t>シュウニュウ</t>
    </rPh>
    <rPh sb="81" eb="84">
      <t>ウンエイヒ</t>
    </rPh>
    <rPh sb="85" eb="86">
      <t>マカナ</t>
    </rPh>
    <rPh sb="88" eb="90">
      <t>スイジュン</t>
    </rPh>
    <rPh sb="99" eb="101">
      <t>ジョウキョウ</t>
    </rPh>
    <rPh sb="107" eb="109">
      <t>ケイヒ</t>
    </rPh>
    <rPh sb="109" eb="112">
      <t>カイシュウリツ</t>
    </rPh>
    <rPh sb="113" eb="116">
      <t>シヨウリョウ</t>
    </rPh>
    <rPh sb="117" eb="119">
      <t>カイテイ</t>
    </rPh>
    <rPh sb="123" eb="125">
      <t>カイゼン</t>
    </rPh>
    <rPh sb="125" eb="127">
      <t>ケイコウ</t>
    </rPh>
    <rPh sb="136" eb="138">
      <t>シタマワ</t>
    </rPh>
    <rPh sb="144" eb="146">
      <t>ゲンジョウ</t>
    </rPh>
    <rPh sb="149" eb="151">
      <t>キギョウ</t>
    </rPh>
    <rPh sb="151" eb="152">
      <t>サイ</t>
    </rPh>
    <rPh sb="152" eb="154">
      <t>ザンダカ</t>
    </rPh>
    <rPh sb="160" eb="162">
      <t>ケイカク</t>
    </rPh>
    <rPh sb="162" eb="163">
      <t>テキ</t>
    </rPh>
    <rPh sb="164" eb="166">
      <t>ザンダカ</t>
    </rPh>
    <rPh sb="167" eb="168">
      <t>ヘ</t>
    </rPh>
    <rPh sb="173" eb="175">
      <t>デキ</t>
    </rPh>
    <rPh sb="180" eb="182">
      <t>ケイヒ</t>
    </rPh>
    <rPh sb="182" eb="184">
      <t>カイシュウ</t>
    </rPh>
    <rPh sb="184" eb="185">
      <t>リツ</t>
    </rPh>
    <rPh sb="187" eb="188">
      <t>オオム</t>
    </rPh>
    <rPh sb="189" eb="190">
      <t>ヨコ</t>
    </rPh>
    <rPh sb="193" eb="194">
      <t>シメ</t>
    </rPh>
    <rPh sb="203" eb="205">
      <t>リョウキン</t>
    </rPh>
    <rPh sb="205" eb="207">
      <t>カイテイ</t>
    </rPh>
    <rPh sb="208" eb="209">
      <t>オコナ</t>
    </rPh>
    <rPh sb="211" eb="213">
      <t>ケッカ</t>
    </rPh>
    <rPh sb="214" eb="216">
      <t>ルイジ</t>
    </rPh>
    <rPh sb="216" eb="218">
      <t>ダンタイ</t>
    </rPh>
    <rPh sb="221" eb="224">
      <t>ドウスイジュン</t>
    </rPh>
    <rPh sb="226" eb="228">
      <t>カイゼン</t>
    </rPh>
    <rPh sb="234" eb="236">
      <t>イジ</t>
    </rPh>
    <rPh sb="236" eb="239">
      <t>カンリヒ</t>
    </rPh>
    <rPh sb="245" eb="247">
      <t>キキ</t>
    </rPh>
    <rPh sb="248" eb="250">
      <t>タイヨウ</t>
    </rPh>
    <rPh sb="250" eb="252">
      <t>ネンスウ</t>
    </rPh>
    <rPh sb="258" eb="260">
      <t>コウシン</t>
    </rPh>
    <rPh sb="268" eb="269">
      <t>オコナ</t>
    </rPh>
    <rPh sb="274" eb="276">
      <t>ケイヒ</t>
    </rPh>
    <rPh sb="277" eb="279">
      <t>サクゲン</t>
    </rPh>
    <rPh sb="280" eb="282">
      <t>デキ</t>
    </rPh>
    <rPh sb="287" eb="290">
      <t>スイセンカ</t>
    </rPh>
    <rPh sb="290" eb="291">
      <t>リツ</t>
    </rPh>
    <rPh sb="297" eb="300">
      <t>ミセツゾク</t>
    </rPh>
    <rPh sb="300" eb="301">
      <t>シャ</t>
    </rPh>
    <rPh sb="302" eb="303">
      <t>タイ</t>
    </rPh>
    <rPh sb="305" eb="306">
      <t>ト</t>
    </rPh>
    <rPh sb="306" eb="307">
      <t>ベツ</t>
    </rPh>
    <rPh sb="307" eb="309">
      <t>ホウモン</t>
    </rPh>
    <rPh sb="310" eb="311">
      <t>オコナ</t>
    </rPh>
    <rPh sb="313" eb="316">
      <t>ゲスイドウ</t>
    </rPh>
    <rPh sb="319" eb="320">
      <t>オコナ</t>
    </rPh>
    <rPh sb="326" eb="328">
      <t>スウジ</t>
    </rPh>
    <rPh sb="329" eb="330">
      <t>オオ</t>
    </rPh>
    <rPh sb="332" eb="334">
      <t>ヘンカ</t>
    </rPh>
    <rPh sb="342" eb="344">
      <t>ケイゾク</t>
    </rPh>
    <rPh sb="344" eb="345">
      <t>テキ</t>
    </rPh>
    <rPh sb="346" eb="347">
      <t>オコナ</t>
    </rPh>
    <rPh sb="348" eb="349">
      <t>ナカ</t>
    </rPh>
    <rPh sb="350" eb="351">
      <t>スコ</t>
    </rPh>
    <rPh sb="354" eb="356">
      <t>セイカ</t>
    </rPh>
    <rPh sb="357" eb="359">
      <t>デハジ</t>
    </rPh>
    <phoneticPr fontId="4"/>
  </si>
  <si>
    <t>　みなかみ町の下水道事業は、供用開始後３０年が経過し、下水道施設の老朽化が進んでいます。老朽化に伴い、管路の腐食による管路陥没や雨水の浸入、また、木の根による管路の閉塞等が発生擦る恐れがあります。
　汚水を安定的に処理するためには、長寿命化計画等に基づく施設の老朽化対策が必要です。みなかみ町では、優先順位を勘案し計画的に施設の更新を実施しています。</t>
    <rPh sb="5" eb="6">
      <t>マチ</t>
    </rPh>
    <rPh sb="7" eb="10">
      <t>ゲスイドウ</t>
    </rPh>
    <rPh sb="10" eb="12">
      <t>ジギョウ</t>
    </rPh>
    <rPh sb="14" eb="16">
      <t>キョウヨウ</t>
    </rPh>
    <rPh sb="16" eb="18">
      <t>カイシ</t>
    </rPh>
    <rPh sb="18" eb="19">
      <t>ゴ</t>
    </rPh>
    <rPh sb="21" eb="22">
      <t>ネン</t>
    </rPh>
    <rPh sb="23" eb="25">
      <t>ケイカ</t>
    </rPh>
    <rPh sb="27" eb="30">
      <t>ゲスイドウ</t>
    </rPh>
    <rPh sb="30" eb="32">
      <t>シセツ</t>
    </rPh>
    <rPh sb="33" eb="36">
      <t>ロウキュウカ</t>
    </rPh>
    <rPh sb="37" eb="38">
      <t>スス</t>
    </rPh>
    <rPh sb="44" eb="47">
      <t>ロウキュウカ</t>
    </rPh>
    <rPh sb="48" eb="49">
      <t>トモナ</t>
    </rPh>
    <rPh sb="51" eb="53">
      <t>カンロ</t>
    </rPh>
    <rPh sb="54" eb="56">
      <t>フショク</t>
    </rPh>
    <rPh sb="59" eb="61">
      <t>カンロ</t>
    </rPh>
    <rPh sb="61" eb="63">
      <t>カンボツ</t>
    </rPh>
    <rPh sb="64" eb="66">
      <t>ウスイ</t>
    </rPh>
    <rPh sb="67" eb="69">
      <t>シンニュウ</t>
    </rPh>
    <rPh sb="73" eb="74">
      <t>キ</t>
    </rPh>
    <rPh sb="75" eb="76">
      <t>ネ</t>
    </rPh>
    <rPh sb="79" eb="81">
      <t>カンロ</t>
    </rPh>
    <rPh sb="82" eb="84">
      <t>ヘイソク</t>
    </rPh>
    <rPh sb="84" eb="85">
      <t>ナド</t>
    </rPh>
    <rPh sb="86" eb="88">
      <t>ハッセイ</t>
    </rPh>
    <rPh sb="88" eb="89">
      <t>ス</t>
    </rPh>
    <rPh sb="90" eb="91">
      <t>オソ</t>
    </rPh>
    <rPh sb="100" eb="102">
      <t>オスイ</t>
    </rPh>
    <rPh sb="103" eb="105">
      <t>アンテイ</t>
    </rPh>
    <rPh sb="105" eb="106">
      <t>テキ</t>
    </rPh>
    <rPh sb="107" eb="109">
      <t>ショリ</t>
    </rPh>
    <rPh sb="116" eb="120">
      <t>チョウジュミョウカ</t>
    </rPh>
    <rPh sb="120" eb="122">
      <t>ケイカク</t>
    </rPh>
    <rPh sb="122" eb="123">
      <t>ナド</t>
    </rPh>
    <rPh sb="124" eb="125">
      <t>モト</t>
    </rPh>
    <rPh sb="127" eb="129">
      <t>シセツ</t>
    </rPh>
    <rPh sb="130" eb="133">
      <t>ロウキュウカ</t>
    </rPh>
    <rPh sb="133" eb="135">
      <t>タイサク</t>
    </rPh>
    <rPh sb="136" eb="138">
      <t>ヒツヨウ</t>
    </rPh>
    <rPh sb="145" eb="146">
      <t>マチ</t>
    </rPh>
    <rPh sb="154" eb="156">
      <t>カンアン</t>
    </rPh>
    <rPh sb="157" eb="159">
      <t>ケイカク</t>
    </rPh>
    <rPh sb="159" eb="160">
      <t>テキ</t>
    </rPh>
    <rPh sb="161" eb="163">
      <t>シセツ</t>
    </rPh>
    <rPh sb="164" eb="166">
      <t>コウシン</t>
    </rPh>
    <rPh sb="167" eb="169">
      <t>ジッシ</t>
    </rPh>
    <phoneticPr fontId="4"/>
  </si>
  <si>
    <t>　みなかみ町は人口減少が続き、使用料収入の確保も厳しい状況ですが、利根川源流域の水質保全や生活環境の向上・維持のため、下水道の整備や施設の維持管理を図っていきます。
　供用開始後３０年を経て、施設の老朽化が進む中、長寿命化計画に基づく計画的な老朽化対策を進め、支障なく汚水処理ができるように努めています。
　経営面では、水洗化率の向上による使用料収入の確保に努めるとともに、事業費の見直しや維持管理費の縮減等の経費節減に取り組み経営の健全化を進めます。</t>
    <rPh sb="5" eb="6">
      <t>マチ</t>
    </rPh>
    <rPh sb="7" eb="9">
      <t>ジンコウ</t>
    </rPh>
    <rPh sb="9" eb="11">
      <t>ゲンショウ</t>
    </rPh>
    <rPh sb="12" eb="13">
      <t>ツヅ</t>
    </rPh>
    <rPh sb="15" eb="18">
      <t>シヨウリョウ</t>
    </rPh>
    <rPh sb="18" eb="20">
      <t>シュウニュウ</t>
    </rPh>
    <rPh sb="21" eb="23">
      <t>カクホ</t>
    </rPh>
    <rPh sb="24" eb="25">
      <t>キビ</t>
    </rPh>
    <rPh sb="27" eb="29">
      <t>ジョウキョウ</t>
    </rPh>
    <rPh sb="33" eb="36">
      <t>トネガワ</t>
    </rPh>
    <rPh sb="36" eb="38">
      <t>ゲンリュウ</t>
    </rPh>
    <rPh sb="38" eb="39">
      <t>イキ</t>
    </rPh>
    <rPh sb="40" eb="42">
      <t>スイシツ</t>
    </rPh>
    <rPh sb="42" eb="44">
      <t>ホゼン</t>
    </rPh>
    <rPh sb="45" eb="47">
      <t>セイカツ</t>
    </rPh>
    <rPh sb="47" eb="49">
      <t>カンキョウ</t>
    </rPh>
    <rPh sb="50" eb="52">
      <t>コウジョウ</t>
    </rPh>
    <rPh sb="53" eb="55">
      <t>イジ</t>
    </rPh>
    <rPh sb="59" eb="62">
      <t>ゲスイドウ</t>
    </rPh>
    <rPh sb="63" eb="65">
      <t>セイビ</t>
    </rPh>
    <rPh sb="66" eb="68">
      <t>シセツ</t>
    </rPh>
    <rPh sb="69" eb="71">
      <t>イジ</t>
    </rPh>
    <rPh sb="71" eb="73">
      <t>カンリ</t>
    </rPh>
    <rPh sb="74" eb="75">
      <t>ハカ</t>
    </rPh>
    <rPh sb="84" eb="86">
      <t>キョウヨウ</t>
    </rPh>
    <rPh sb="86" eb="88">
      <t>カイシ</t>
    </rPh>
    <rPh sb="88" eb="89">
      <t>ゴ</t>
    </rPh>
    <rPh sb="91" eb="92">
      <t>ネン</t>
    </rPh>
    <rPh sb="93" eb="94">
      <t>ヘ</t>
    </rPh>
    <rPh sb="96" eb="98">
      <t>シセツ</t>
    </rPh>
    <rPh sb="99" eb="102">
      <t>ロウキュウカ</t>
    </rPh>
    <rPh sb="103" eb="104">
      <t>スス</t>
    </rPh>
    <rPh sb="105" eb="106">
      <t>ナカ</t>
    </rPh>
    <rPh sb="107" eb="110">
      <t>チョウジュミョウ</t>
    </rPh>
    <rPh sb="110" eb="111">
      <t>カ</t>
    </rPh>
    <rPh sb="111" eb="113">
      <t>ケイカク</t>
    </rPh>
    <rPh sb="114" eb="115">
      <t>モト</t>
    </rPh>
    <rPh sb="117" eb="119">
      <t>ケイカク</t>
    </rPh>
    <rPh sb="119" eb="120">
      <t>テキ</t>
    </rPh>
    <rPh sb="121" eb="124">
      <t>ロウキュウカ</t>
    </rPh>
    <rPh sb="124" eb="126">
      <t>タイサク</t>
    </rPh>
    <rPh sb="127" eb="128">
      <t>スス</t>
    </rPh>
    <rPh sb="130" eb="132">
      <t>シショウ</t>
    </rPh>
    <rPh sb="134" eb="136">
      <t>オスイ</t>
    </rPh>
    <rPh sb="136" eb="138">
      <t>ショリ</t>
    </rPh>
    <rPh sb="145" eb="146">
      <t>ツト</t>
    </rPh>
    <rPh sb="154" eb="156">
      <t>ケイエイ</t>
    </rPh>
    <rPh sb="156" eb="157">
      <t>メン</t>
    </rPh>
    <rPh sb="160" eb="163">
      <t>スイセンカ</t>
    </rPh>
    <rPh sb="163" eb="164">
      <t>リツ</t>
    </rPh>
    <rPh sb="165" eb="167">
      <t>コウジョウ</t>
    </rPh>
    <rPh sb="170" eb="173">
      <t>シヨウリョウ</t>
    </rPh>
    <rPh sb="173" eb="175">
      <t>シュウニュウ</t>
    </rPh>
    <rPh sb="176" eb="178">
      <t>カクホ</t>
    </rPh>
    <rPh sb="179" eb="180">
      <t>ツト</t>
    </rPh>
    <rPh sb="187" eb="190">
      <t>ジギョウヒ</t>
    </rPh>
    <rPh sb="191" eb="193">
      <t>ミナオ</t>
    </rPh>
    <rPh sb="195" eb="197">
      <t>イジ</t>
    </rPh>
    <rPh sb="197" eb="200">
      <t>カンリヒ</t>
    </rPh>
    <rPh sb="201" eb="203">
      <t>シュクゲン</t>
    </rPh>
    <rPh sb="203" eb="204">
      <t>ナド</t>
    </rPh>
    <rPh sb="205" eb="207">
      <t>ケイヒ</t>
    </rPh>
    <rPh sb="207" eb="209">
      <t>セツゲン</t>
    </rPh>
    <rPh sb="210" eb="211">
      <t>ト</t>
    </rPh>
    <rPh sb="212" eb="213">
      <t>ク</t>
    </rPh>
    <rPh sb="214" eb="216">
      <t>ケイエイ</t>
    </rPh>
    <rPh sb="217" eb="220">
      <t>ケンゼンカ</t>
    </rPh>
    <rPh sb="221" eb="222">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</si>
</sst>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0.05</c:v>
                </c:pt>
                <c:pt idx="1">
                  <c:v>0.09</c:v>
                </c:pt>
                <c:pt idx="2">
                  <c:v>0.09</c:v>
                </c:pt>
                <c:pt idx="3">
                  <c:v>0.15</c:v>
                </c:pt>
                <c:pt idx="4">
                  <c:v>0.13</c:v>
                </c:pt>
              </c:numCache>
            </c:numRef>
          </c:val>
        </c:ser>
        <c:dLbls>
          <c:showLegendKey val="0"/>
          <c:showVal val="0"/>
          <c:showCatName val="0"/>
          <c:showSerName val="0"/>
          <c:showPercent val="0"/>
          <c:showBubbleSize val="0"/>
        </c:dLbls>
        <c:gapWidth val="150"/>
        <c:axId val="225354192"/>
        <c:axId val="22535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0.13</c:v>
                </c:pt>
                <c:pt idx="2">
                  <c:v>0.17</c:v>
                </c:pt>
                <c:pt idx="3">
                  <c:v>0.15</c:v>
                </c:pt>
                <c:pt idx="4">
                  <c:v>0.12</c:v>
                </c:pt>
              </c:numCache>
            </c:numRef>
          </c:val>
          <c:smooth val="0"/>
        </c:ser>
        <c:dLbls>
          <c:showLegendKey val="0"/>
          <c:showVal val="0"/>
          <c:showCatName val="0"/>
          <c:showSerName val="0"/>
          <c:showPercent val="0"/>
          <c:showBubbleSize val="0"/>
        </c:dLbls>
        <c:marker val="1"/>
        <c:smooth val="0"/>
        <c:axId val="225354192"/>
        <c:axId val="225354976"/>
      </c:lineChart>
      <c:dateAx>
        <c:axId val="225354192"/>
        <c:scaling>
          <c:orientation val="minMax"/>
        </c:scaling>
        <c:delete val="1"/>
        <c:axPos val="b"/>
        <c:numFmt formatCode="ge" sourceLinked="1"/>
        <c:majorTickMark val="none"/>
        <c:minorTickMark val="none"/>
        <c:tickLblPos val="none"/>
        <c:crossAx val="225354976"/>
        <c:crosses val="autoZero"/>
        <c:auto val="1"/>
        <c:lblOffset val="100"/>
        <c:baseTimeUnit val="years"/>
      </c:dateAx>
      <c:valAx>
        <c:axId val="2253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35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58.75</c:v>
                </c:pt>
                <c:pt idx="4">
                  <c:v>58.66</c:v>
                </c:pt>
              </c:numCache>
            </c:numRef>
          </c:val>
        </c:ser>
        <c:dLbls>
          <c:showLegendKey val="0"/>
          <c:showVal val="0"/>
          <c:showCatName val="0"/>
          <c:showSerName val="0"/>
          <c:showPercent val="0"/>
          <c:showBubbleSize val="0"/>
        </c:dLbls>
        <c:gapWidth val="150"/>
        <c:axId val="226858440"/>
        <c:axId val="22635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56.81</c:v>
                </c:pt>
                <c:pt idx="2">
                  <c:v>55.85</c:v>
                </c:pt>
                <c:pt idx="3">
                  <c:v>53.69</c:v>
                </c:pt>
                <c:pt idx="4">
                  <c:v>62.25</c:v>
                </c:pt>
              </c:numCache>
            </c:numRef>
          </c:val>
          <c:smooth val="0"/>
        </c:ser>
        <c:dLbls>
          <c:showLegendKey val="0"/>
          <c:showVal val="0"/>
          <c:showCatName val="0"/>
          <c:showSerName val="0"/>
          <c:showPercent val="0"/>
          <c:showBubbleSize val="0"/>
        </c:dLbls>
        <c:marker val="1"/>
        <c:smooth val="0"/>
        <c:axId val="226858440"/>
        <c:axId val="226357264"/>
      </c:lineChart>
      <c:dateAx>
        <c:axId val="226858440"/>
        <c:scaling>
          <c:orientation val="minMax"/>
        </c:scaling>
        <c:delete val="1"/>
        <c:axPos val="b"/>
        <c:numFmt formatCode="ge" sourceLinked="1"/>
        <c:majorTickMark val="none"/>
        <c:minorTickMark val="none"/>
        <c:tickLblPos val="none"/>
        <c:crossAx val="226357264"/>
        <c:crosses val="autoZero"/>
        <c:auto val="1"/>
        <c:lblOffset val="100"/>
        <c:baseTimeUnit val="years"/>
      </c:dateAx>
      <c:valAx>
        <c:axId val="22635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85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84.48</c:v>
                </c:pt>
                <c:pt idx="1">
                  <c:v>82.98</c:v>
                </c:pt>
                <c:pt idx="2">
                  <c:v>83.86</c:v>
                </c:pt>
                <c:pt idx="3">
                  <c:v>82.73</c:v>
                </c:pt>
                <c:pt idx="4">
                  <c:v>83.67</c:v>
                </c:pt>
              </c:numCache>
            </c:numRef>
          </c:val>
        </c:ser>
        <c:dLbls>
          <c:showLegendKey val="0"/>
          <c:showVal val="0"/>
          <c:showCatName val="0"/>
          <c:showSerName val="0"/>
          <c:showPercent val="0"/>
          <c:showBubbleSize val="0"/>
        </c:dLbls>
        <c:gapWidth val="150"/>
        <c:axId val="226358440"/>
        <c:axId val="22635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85.43</c:v>
                </c:pt>
                <c:pt idx="1">
                  <c:v>94.43</c:v>
                </c:pt>
                <c:pt idx="2">
                  <c:v>93.94</c:v>
                </c:pt>
                <c:pt idx="3">
                  <c:v>92.44</c:v>
                </c:pt>
                <c:pt idx="4">
                  <c:v>92.98</c:v>
                </c:pt>
              </c:numCache>
            </c:numRef>
          </c:val>
          <c:smooth val="0"/>
        </c:ser>
        <c:dLbls>
          <c:showLegendKey val="0"/>
          <c:showVal val="0"/>
          <c:showCatName val="0"/>
          <c:showSerName val="0"/>
          <c:showPercent val="0"/>
          <c:showBubbleSize val="0"/>
        </c:dLbls>
        <c:marker val="1"/>
        <c:smooth val="0"/>
        <c:axId val="226358440"/>
        <c:axId val="226358832"/>
      </c:lineChart>
      <c:dateAx>
        <c:axId val="226358440"/>
        <c:scaling>
          <c:orientation val="minMax"/>
        </c:scaling>
        <c:delete val="1"/>
        <c:axPos val="b"/>
        <c:numFmt formatCode="ge" sourceLinked="1"/>
        <c:majorTickMark val="none"/>
        <c:minorTickMark val="none"/>
        <c:tickLblPos val="none"/>
        <c:crossAx val="226358832"/>
        <c:crosses val="autoZero"/>
        <c:auto val="1"/>
        <c:lblOffset val="100"/>
        <c:baseTimeUnit val="years"/>
      </c:dateAx>
      <c:valAx>
        <c:axId val="22635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35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62.07</c:v>
                </c:pt>
                <c:pt idx="1">
                  <c:v>71.790000000000006</c:v>
                </c:pt>
                <c:pt idx="2">
                  <c:v>72.010000000000005</c:v>
                </c:pt>
                <c:pt idx="3">
                  <c:v>76.36</c:v>
                </c:pt>
                <c:pt idx="4">
                  <c:v>84.85</c:v>
                </c:pt>
              </c:numCache>
            </c:numRef>
          </c:val>
        </c:ser>
        <c:dLbls>
          <c:showLegendKey val="0"/>
          <c:showVal val="0"/>
          <c:showCatName val="0"/>
          <c:showSerName val="0"/>
          <c:showPercent val="0"/>
          <c:showBubbleSize val="0"/>
        </c:dLbls>
        <c:gapWidth val="150"/>
        <c:axId val="225356152"/>
        <c:axId val="2253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356152"/>
        <c:axId val="225356544"/>
      </c:lineChart>
      <c:dateAx>
        <c:axId val="225356152"/>
        <c:scaling>
          <c:orientation val="minMax"/>
        </c:scaling>
        <c:delete val="1"/>
        <c:axPos val="b"/>
        <c:numFmt formatCode="ge" sourceLinked="1"/>
        <c:majorTickMark val="none"/>
        <c:minorTickMark val="none"/>
        <c:tickLblPos val="none"/>
        <c:crossAx val="225356544"/>
        <c:crosses val="autoZero"/>
        <c:auto val="1"/>
        <c:lblOffset val="100"/>
        <c:baseTimeUnit val="years"/>
      </c:dateAx>
      <c:valAx>
        <c:axId val="2253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35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6603032"/>
        <c:axId val="22660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603032"/>
        <c:axId val="226603424"/>
      </c:lineChart>
      <c:dateAx>
        <c:axId val="226603032"/>
        <c:scaling>
          <c:orientation val="minMax"/>
        </c:scaling>
        <c:delete val="1"/>
        <c:axPos val="b"/>
        <c:numFmt formatCode="ge" sourceLinked="1"/>
        <c:majorTickMark val="none"/>
        <c:minorTickMark val="none"/>
        <c:tickLblPos val="none"/>
        <c:crossAx val="226603424"/>
        <c:crosses val="autoZero"/>
        <c:auto val="1"/>
        <c:lblOffset val="100"/>
        <c:baseTimeUnit val="years"/>
      </c:dateAx>
      <c:valAx>
        <c:axId val="2266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60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6604600"/>
        <c:axId val="22660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604600"/>
        <c:axId val="226604992"/>
      </c:lineChart>
      <c:dateAx>
        <c:axId val="226604600"/>
        <c:scaling>
          <c:orientation val="minMax"/>
        </c:scaling>
        <c:delete val="1"/>
        <c:axPos val="b"/>
        <c:numFmt formatCode="ge" sourceLinked="1"/>
        <c:majorTickMark val="none"/>
        <c:minorTickMark val="none"/>
        <c:tickLblPos val="none"/>
        <c:crossAx val="226604992"/>
        <c:crosses val="autoZero"/>
        <c:auto val="1"/>
        <c:lblOffset val="100"/>
        <c:baseTimeUnit val="years"/>
      </c:dateAx>
      <c:valAx>
        <c:axId val="22660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60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6606168"/>
        <c:axId val="22660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606168"/>
        <c:axId val="226606560"/>
      </c:lineChart>
      <c:dateAx>
        <c:axId val="226606168"/>
        <c:scaling>
          <c:orientation val="minMax"/>
        </c:scaling>
        <c:delete val="1"/>
        <c:axPos val="b"/>
        <c:numFmt formatCode="ge" sourceLinked="1"/>
        <c:majorTickMark val="none"/>
        <c:minorTickMark val="none"/>
        <c:tickLblPos val="none"/>
        <c:crossAx val="226606560"/>
        <c:crosses val="autoZero"/>
        <c:auto val="1"/>
        <c:lblOffset val="100"/>
        <c:baseTimeUnit val="years"/>
      </c:dateAx>
      <c:valAx>
        <c:axId val="2266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60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6624296"/>
        <c:axId val="22662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624296"/>
        <c:axId val="226624688"/>
      </c:lineChart>
      <c:dateAx>
        <c:axId val="226624296"/>
        <c:scaling>
          <c:orientation val="minMax"/>
        </c:scaling>
        <c:delete val="1"/>
        <c:axPos val="b"/>
        <c:numFmt formatCode="ge" sourceLinked="1"/>
        <c:majorTickMark val="none"/>
        <c:minorTickMark val="none"/>
        <c:tickLblPos val="none"/>
        <c:crossAx val="226624688"/>
        <c:crosses val="autoZero"/>
        <c:auto val="1"/>
        <c:lblOffset val="100"/>
        <c:baseTimeUnit val="years"/>
      </c:dateAx>
      <c:valAx>
        <c:axId val="22662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62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6625864"/>
        <c:axId val="22662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1352.2</c:v>
                </c:pt>
                <c:pt idx="1">
                  <c:v>640.62</c:v>
                </c:pt>
                <c:pt idx="2">
                  <c:v>563.88</c:v>
                </c:pt>
                <c:pt idx="3">
                  <c:v>603.13</c:v>
                </c:pt>
                <c:pt idx="4">
                  <c:v>677.82</c:v>
                </c:pt>
              </c:numCache>
            </c:numRef>
          </c:val>
          <c:smooth val="0"/>
        </c:ser>
        <c:dLbls>
          <c:showLegendKey val="0"/>
          <c:showVal val="0"/>
          <c:showCatName val="0"/>
          <c:showSerName val="0"/>
          <c:showPercent val="0"/>
          <c:showBubbleSize val="0"/>
        </c:dLbls>
        <c:marker val="1"/>
        <c:smooth val="0"/>
        <c:axId val="226625864"/>
        <c:axId val="226626256"/>
      </c:lineChart>
      <c:dateAx>
        <c:axId val="226625864"/>
        <c:scaling>
          <c:orientation val="minMax"/>
        </c:scaling>
        <c:delete val="1"/>
        <c:axPos val="b"/>
        <c:numFmt formatCode="ge" sourceLinked="1"/>
        <c:majorTickMark val="none"/>
        <c:minorTickMark val="none"/>
        <c:tickLblPos val="none"/>
        <c:crossAx val="226626256"/>
        <c:crosses val="autoZero"/>
        <c:auto val="1"/>
        <c:lblOffset val="100"/>
        <c:baseTimeUnit val="years"/>
      </c:dateAx>
      <c:valAx>
        <c:axId val="22662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62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60.13</c:v>
                </c:pt>
                <c:pt idx="1">
                  <c:v>67.489999999999995</c:v>
                </c:pt>
                <c:pt idx="2">
                  <c:v>67.44</c:v>
                </c:pt>
                <c:pt idx="3">
                  <c:v>65.569999999999993</c:v>
                </c:pt>
                <c:pt idx="4">
                  <c:v>78.53</c:v>
                </c:pt>
              </c:numCache>
            </c:numRef>
          </c:val>
        </c:ser>
        <c:dLbls>
          <c:showLegendKey val="0"/>
          <c:showVal val="0"/>
          <c:showCatName val="0"/>
          <c:showSerName val="0"/>
          <c:showPercent val="0"/>
          <c:showBubbleSize val="0"/>
        </c:dLbls>
        <c:gapWidth val="150"/>
        <c:axId val="226854912"/>
        <c:axId val="226855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68.23</c:v>
                </c:pt>
                <c:pt idx="1">
                  <c:v>88.62</c:v>
                </c:pt>
                <c:pt idx="2">
                  <c:v>92.2</c:v>
                </c:pt>
                <c:pt idx="3">
                  <c:v>81.81</c:v>
                </c:pt>
                <c:pt idx="4">
                  <c:v>78.510000000000005</c:v>
                </c:pt>
              </c:numCache>
            </c:numRef>
          </c:val>
          <c:smooth val="0"/>
        </c:ser>
        <c:dLbls>
          <c:showLegendKey val="0"/>
          <c:showVal val="0"/>
          <c:showCatName val="0"/>
          <c:showSerName val="0"/>
          <c:showPercent val="0"/>
          <c:showBubbleSize val="0"/>
        </c:dLbls>
        <c:marker val="1"/>
        <c:smooth val="0"/>
        <c:axId val="226854912"/>
        <c:axId val="226855304"/>
      </c:lineChart>
      <c:dateAx>
        <c:axId val="226854912"/>
        <c:scaling>
          <c:orientation val="minMax"/>
        </c:scaling>
        <c:delete val="1"/>
        <c:axPos val="b"/>
        <c:numFmt formatCode="ge" sourceLinked="1"/>
        <c:majorTickMark val="none"/>
        <c:minorTickMark val="none"/>
        <c:tickLblPos val="none"/>
        <c:crossAx val="226855304"/>
        <c:crosses val="autoZero"/>
        <c:auto val="1"/>
        <c:lblOffset val="100"/>
        <c:baseTimeUnit val="years"/>
      </c:dateAx>
      <c:valAx>
        <c:axId val="22685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8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182.5</c:v>
                </c:pt>
                <c:pt idx="1">
                  <c:v>164.95</c:v>
                </c:pt>
                <c:pt idx="2">
                  <c:v>166.19</c:v>
                </c:pt>
                <c:pt idx="3">
                  <c:v>167.05</c:v>
                </c:pt>
                <c:pt idx="4">
                  <c:v>167.19</c:v>
                </c:pt>
              </c:numCache>
            </c:numRef>
          </c:val>
        </c:ser>
        <c:dLbls>
          <c:showLegendKey val="0"/>
          <c:showVal val="0"/>
          <c:showCatName val="0"/>
          <c:showSerName val="0"/>
          <c:showPercent val="0"/>
          <c:showBubbleSize val="0"/>
        </c:dLbls>
        <c:gapWidth val="150"/>
        <c:axId val="226856480"/>
        <c:axId val="22685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241.2</c:v>
                </c:pt>
                <c:pt idx="1">
                  <c:v>129.88</c:v>
                </c:pt>
                <c:pt idx="2">
                  <c:v>136.66</c:v>
                </c:pt>
                <c:pt idx="3">
                  <c:v>154.86000000000001</c:v>
                </c:pt>
                <c:pt idx="4">
                  <c:v>171.02</c:v>
                </c:pt>
              </c:numCache>
            </c:numRef>
          </c:val>
          <c:smooth val="0"/>
        </c:ser>
        <c:dLbls>
          <c:showLegendKey val="0"/>
          <c:showVal val="0"/>
          <c:showCatName val="0"/>
          <c:showSerName val="0"/>
          <c:showPercent val="0"/>
          <c:showBubbleSize val="0"/>
        </c:dLbls>
        <c:marker val="1"/>
        <c:smooth val="0"/>
        <c:axId val="226856480"/>
        <c:axId val="226856872"/>
      </c:lineChart>
      <c:dateAx>
        <c:axId val="226856480"/>
        <c:scaling>
          <c:orientation val="minMax"/>
        </c:scaling>
        <c:delete val="1"/>
        <c:axPos val="b"/>
        <c:numFmt formatCode="ge" sourceLinked="1"/>
        <c:majorTickMark val="none"/>
        <c:minorTickMark val="none"/>
        <c:tickLblPos val="none"/>
        <c:crossAx val="226856872"/>
        <c:crosses val="autoZero"/>
        <c:auto val="1"/>
        <c:lblOffset val="100"/>
        <c:baseTimeUnit val="years"/>
      </c:dateAx>
      <c:valAx>
        <c:axId val="22685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8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みなかみ町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Cd1</v>
      </c>
      <c r="X8" s="70"/>
      <c r="Y8" s="70"/>
      <c r="Z8" s="70"/>
      <c r="AA8" s="70"/>
      <c r="AB8" s="70"/>
      <c r="AC8" s="70"/>
      <c r="AD8" s="3"/>
      <c r="AE8" s="3"/>
      <c r="AF8" s="3"/>
      <c r="AG8" s="3"/>
      <c r="AH8" s="3"/>
      <c r="AI8" s="3"/>
      <c r="AJ8" s="3"/>
      <c r="AK8" s="3"/>
      <c r="AL8" s="64">
        <f>データ!R6</f>
        <v>20674</v>
      </c>
      <c r="AM8" s="64"/>
      <c r="AN8" s="64"/>
      <c r="AO8" s="64"/>
      <c r="AP8" s="64"/>
      <c r="AQ8" s="64"/>
      <c r="AR8" s="64"/>
      <c r="AS8" s="64"/>
      <c r="AT8" s="63">
        <f>データ!S6</f>
        <v>781.08</v>
      </c>
      <c r="AU8" s="63"/>
      <c r="AV8" s="63"/>
      <c r="AW8" s="63"/>
      <c r="AX8" s="63"/>
      <c r="AY8" s="63"/>
      <c r="AZ8" s="63"/>
      <c r="BA8" s="63"/>
      <c r="BB8" s="63">
        <f>データ!T6</f>
        <v>26.47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36.090000000000003</v>
      </c>
      <c r="Q10" s="63"/>
      <c r="R10" s="63"/>
      <c r="S10" s="63"/>
      <c r="T10" s="63"/>
      <c r="U10" s="63"/>
      <c r="V10" s="63"/>
      <c r="W10" s="63">
        <f>データ!P6</f>
        <v>81.59</v>
      </c>
      <c r="X10" s="63"/>
      <c r="Y10" s="63"/>
      <c r="Z10" s="63"/>
      <c r="AA10" s="63"/>
      <c r="AB10" s="63"/>
      <c r="AC10" s="63"/>
      <c r="AD10" s="64">
        <f>データ!Q6</f>
        <v>2592</v>
      </c>
      <c r="AE10" s="64"/>
      <c r="AF10" s="64"/>
      <c r="AG10" s="64"/>
      <c r="AH10" s="64"/>
      <c r="AI10" s="64"/>
      <c r="AJ10" s="64"/>
      <c r="AK10" s="2"/>
      <c r="AL10" s="64">
        <f>データ!U6</f>
        <v>7397</v>
      </c>
      <c r="AM10" s="64"/>
      <c r="AN10" s="64"/>
      <c r="AO10" s="64"/>
      <c r="AP10" s="64"/>
      <c r="AQ10" s="64"/>
      <c r="AR10" s="64"/>
      <c r="AS10" s="64"/>
      <c r="AT10" s="63">
        <f>データ!V6</f>
        <v>3.49</v>
      </c>
      <c r="AU10" s="63"/>
      <c r="AV10" s="63"/>
      <c r="AW10" s="63"/>
      <c r="AX10" s="63"/>
      <c r="AY10" s="63"/>
      <c r="AZ10" s="63"/>
      <c r="BA10" s="63"/>
      <c r="BB10" s="63">
        <f>データ!W6</f>
        <v>2119.48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104493</v>
      </c>
      <c r="D6" s="31">
        <f t="shared" si="3"/>
        <v>47</v>
      </c>
      <c r="E6" s="31">
        <f t="shared" si="3"/>
        <v>17</v>
      </c>
      <c r="F6" s="31">
        <f t="shared" si="3"/>
        <v>1</v>
      </c>
      <c r="G6" s="31">
        <f t="shared" si="3"/>
        <v>0</v>
      </c>
      <c r="H6" s="31" t="str">
        <f t="shared" si="3"/>
        <v>群馬県　みなかみ町</v>
      </c>
      <c r="I6" s="31" t="str">
        <f t="shared" si="3"/>
        <v>法非適用</v>
      </c>
      <c r="J6" s="31" t="str">
        <f t="shared" si="3"/>
        <v>下水道事業</v>
      </c>
      <c r="K6" s="31" t="str">
        <f t="shared" si="3"/>
        <v>公共下水道</v>
      </c>
      <c r="L6" s="31" t="str">
        <f t="shared" si="3"/>
        <v>Cd1</v>
      </c>
      <c r="M6" s="32" t="str">
        <f t="shared" si="3"/>
        <v>-</v>
      </c>
      <c r="N6" s="32" t="str">
        <f t="shared" si="3"/>
        <v>該当数値なし</v>
      </c>
      <c r="O6" s="32">
        <f t="shared" si="3"/>
        <v>36.090000000000003</v>
      </c>
      <c r="P6" s="32">
        <f t="shared" si="3"/>
        <v>81.59</v>
      </c>
      <c r="Q6" s="32">
        <f t="shared" si="3"/>
        <v>2592</v>
      </c>
      <c r="R6" s="32">
        <f t="shared" si="3"/>
        <v>20674</v>
      </c>
      <c r="S6" s="32">
        <f t="shared" si="3"/>
        <v>781.08</v>
      </c>
      <c r="T6" s="32">
        <f t="shared" si="3"/>
        <v>26.47</v>
      </c>
      <c r="U6" s="32">
        <f t="shared" si="3"/>
        <v>7397</v>
      </c>
      <c r="V6" s="32">
        <f t="shared" si="3"/>
        <v>3.49</v>
      </c>
      <c r="W6" s="32">
        <f t="shared" si="3"/>
        <v>2119.48</v>
      </c>
      <c r="X6" s="33">
        <f>IF(X7="",NA(),X7)</f>
        <v>62.07</v>
      </c>
      <c r="Y6" s="33">
        <f t="shared" ref="Y6:AG6" si="4">IF(Y7="",NA(),Y7)</f>
        <v>71.790000000000006</v>
      </c>
      <c r="Z6" s="33">
        <f t="shared" si="4"/>
        <v>72.010000000000005</v>
      </c>
      <c r="AA6" s="33">
        <f t="shared" si="4"/>
        <v>76.36</v>
      </c>
      <c r="AB6" s="33">
        <f t="shared" si="4"/>
        <v>84.85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1352.2</v>
      </c>
      <c r="BK6" s="33">
        <f t="shared" si="7"/>
        <v>640.62</v>
      </c>
      <c r="BL6" s="33">
        <f t="shared" si="7"/>
        <v>563.88</v>
      </c>
      <c r="BM6" s="33">
        <f t="shared" si="7"/>
        <v>603.13</v>
      </c>
      <c r="BN6" s="33">
        <f t="shared" si="7"/>
        <v>677.82</v>
      </c>
      <c r="BO6" s="32" t="str">
        <f>IF(BO7="","",IF(BO7="-","【-】","【"&amp;SUBSTITUTE(TEXT(BO7,"#,##0.00"),"-","△")&amp;"】"))</f>
        <v>【776.35】</v>
      </c>
      <c r="BP6" s="33">
        <f>IF(BP7="",NA(),BP7)</f>
        <v>60.13</v>
      </c>
      <c r="BQ6" s="33">
        <f t="shared" ref="BQ6:BY6" si="8">IF(BQ7="",NA(),BQ7)</f>
        <v>67.489999999999995</v>
      </c>
      <c r="BR6" s="33">
        <f t="shared" si="8"/>
        <v>67.44</v>
      </c>
      <c r="BS6" s="33">
        <f t="shared" si="8"/>
        <v>65.569999999999993</v>
      </c>
      <c r="BT6" s="33">
        <f t="shared" si="8"/>
        <v>78.53</v>
      </c>
      <c r="BU6" s="33">
        <f t="shared" si="8"/>
        <v>68.23</v>
      </c>
      <c r="BV6" s="33">
        <f t="shared" si="8"/>
        <v>88.62</v>
      </c>
      <c r="BW6" s="33">
        <f t="shared" si="8"/>
        <v>92.2</v>
      </c>
      <c r="BX6" s="33">
        <f t="shared" si="8"/>
        <v>81.81</v>
      </c>
      <c r="BY6" s="33">
        <f t="shared" si="8"/>
        <v>78.510000000000005</v>
      </c>
      <c r="BZ6" s="32" t="str">
        <f>IF(BZ7="","",IF(BZ7="-","【-】","【"&amp;SUBSTITUTE(TEXT(BZ7,"#,##0.00"),"-","△")&amp;"】"))</f>
        <v>【96.57】</v>
      </c>
      <c r="CA6" s="33">
        <f>IF(CA7="",NA(),CA7)</f>
        <v>182.5</v>
      </c>
      <c r="CB6" s="33">
        <f t="shared" ref="CB6:CJ6" si="9">IF(CB7="",NA(),CB7)</f>
        <v>164.95</v>
      </c>
      <c r="CC6" s="33">
        <f t="shared" si="9"/>
        <v>166.19</v>
      </c>
      <c r="CD6" s="33">
        <f t="shared" si="9"/>
        <v>167.05</v>
      </c>
      <c r="CE6" s="33">
        <f t="shared" si="9"/>
        <v>167.19</v>
      </c>
      <c r="CF6" s="33">
        <f t="shared" si="9"/>
        <v>241.2</v>
      </c>
      <c r="CG6" s="33">
        <f t="shared" si="9"/>
        <v>129.88</v>
      </c>
      <c r="CH6" s="33">
        <f t="shared" si="9"/>
        <v>136.66</v>
      </c>
      <c r="CI6" s="33">
        <f t="shared" si="9"/>
        <v>154.86000000000001</v>
      </c>
      <c r="CJ6" s="33">
        <f t="shared" si="9"/>
        <v>171.02</v>
      </c>
      <c r="CK6" s="32" t="str">
        <f>IF(CK7="","",IF(CK7="-","【-】","【"&amp;SUBSTITUTE(TEXT(CK7,"#,##0.00"),"-","△")&amp;"】"))</f>
        <v>【142.28】</v>
      </c>
      <c r="CL6" s="33" t="str">
        <f>IF(CL7="",NA(),CL7)</f>
        <v>-</v>
      </c>
      <c r="CM6" s="33" t="str">
        <f t="shared" ref="CM6:CU6" si="10">IF(CM7="",NA(),CM7)</f>
        <v>-</v>
      </c>
      <c r="CN6" s="33" t="str">
        <f t="shared" si="10"/>
        <v>-</v>
      </c>
      <c r="CO6" s="33">
        <f t="shared" si="10"/>
        <v>58.75</v>
      </c>
      <c r="CP6" s="33">
        <f t="shared" si="10"/>
        <v>58.66</v>
      </c>
      <c r="CQ6" s="33">
        <f t="shared" si="10"/>
        <v>49.64</v>
      </c>
      <c r="CR6" s="33">
        <f t="shared" si="10"/>
        <v>56.81</v>
      </c>
      <c r="CS6" s="33">
        <f t="shared" si="10"/>
        <v>55.85</v>
      </c>
      <c r="CT6" s="33">
        <f t="shared" si="10"/>
        <v>53.69</v>
      </c>
      <c r="CU6" s="33">
        <f t="shared" si="10"/>
        <v>62.25</v>
      </c>
      <c r="CV6" s="32" t="str">
        <f>IF(CV7="","",IF(CV7="-","【-】","【"&amp;SUBSTITUTE(TEXT(CV7,"#,##0.00"),"-","△")&amp;"】"))</f>
        <v>【60.35】</v>
      </c>
      <c r="CW6" s="33">
        <f>IF(CW7="",NA(),CW7)</f>
        <v>84.48</v>
      </c>
      <c r="CX6" s="33">
        <f t="shared" ref="CX6:DF6" si="11">IF(CX7="",NA(),CX7)</f>
        <v>82.98</v>
      </c>
      <c r="CY6" s="33">
        <f t="shared" si="11"/>
        <v>83.86</v>
      </c>
      <c r="CZ6" s="33">
        <f t="shared" si="11"/>
        <v>82.73</v>
      </c>
      <c r="DA6" s="33">
        <f t="shared" si="11"/>
        <v>83.67</v>
      </c>
      <c r="DB6" s="33">
        <f t="shared" si="11"/>
        <v>85.43</v>
      </c>
      <c r="DC6" s="33">
        <f t="shared" si="11"/>
        <v>94.43</v>
      </c>
      <c r="DD6" s="33">
        <f t="shared" si="11"/>
        <v>93.94</v>
      </c>
      <c r="DE6" s="33">
        <f t="shared" si="11"/>
        <v>92.44</v>
      </c>
      <c r="DF6" s="33">
        <f t="shared" si="11"/>
        <v>92.98</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0.05</v>
      </c>
      <c r="EE6" s="33">
        <f t="shared" ref="EE6:EM6" si="14">IF(EE7="",NA(),EE7)</f>
        <v>0.09</v>
      </c>
      <c r="EF6" s="33">
        <f t="shared" si="14"/>
        <v>0.09</v>
      </c>
      <c r="EG6" s="33">
        <f t="shared" si="14"/>
        <v>0.15</v>
      </c>
      <c r="EH6" s="33">
        <f t="shared" si="14"/>
        <v>0.13</v>
      </c>
      <c r="EI6" s="33">
        <f t="shared" si="14"/>
        <v>0.01</v>
      </c>
      <c r="EJ6" s="33">
        <f t="shared" si="14"/>
        <v>0.13</v>
      </c>
      <c r="EK6" s="33">
        <f t="shared" si="14"/>
        <v>0.17</v>
      </c>
      <c r="EL6" s="33">
        <f t="shared" si="14"/>
        <v>0.15</v>
      </c>
      <c r="EM6" s="33">
        <f t="shared" si="14"/>
        <v>0.12</v>
      </c>
      <c r="EN6" s="32" t="str">
        <f>IF(EN7="","",IF(EN7="-","【-】","【"&amp;SUBSTITUTE(TEXT(EN7,"#,##0.00"),"-","△")&amp;"】"))</f>
        <v>【0.17】</v>
      </c>
    </row>
    <row r="7" spans="1:144" s="34" customFormat="1">
      <c r="A7" s="26"/>
      <c r="B7" s="35">
        <v>2014</v>
      </c>
      <c r="C7" s="35">
        <v>104493</v>
      </c>
      <c r="D7" s="35">
        <v>47</v>
      </c>
      <c r="E7" s="35">
        <v>17</v>
      </c>
      <c r="F7" s="35">
        <v>1</v>
      </c>
      <c r="G7" s="35">
        <v>0</v>
      </c>
      <c r="H7" s="35" t="s">
        <v>96</v>
      </c>
      <c r="I7" s="35" t="s">
        <v>97</v>
      </c>
      <c r="J7" s="35" t="s">
        <v>98</v>
      </c>
      <c r="K7" s="35" t="s">
        <v>99</v>
      </c>
      <c r="L7" s="35" t="s">
        <v>100</v>
      </c>
      <c r="M7" s="36" t="s">
        <v>101</v>
      </c>
      <c r="N7" s="36" t="s">
        <v>102</v>
      </c>
      <c r="O7" s="36">
        <v>36.090000000000003</v>
      </c>
      <c r="P7" s="36">
        <v>81.59</v>
      </c>
      <c r="Q7" s="36">
        <v>2592</v>
      </c>
      <c r="R7" s="36">
        <v>20674</v>
      </c>
      <c r="S7" s="36">
        <v>781.08</v>
      </c>
      <c r="T7" s="36">
        <v>26.47</v>
      </c>
      <c r="U7" s="36">
        <v>7397</v>
      </c>
      <c r="V7" s="36">
        <v>3.49</v>
      </c>
      <c r="W7" s="36">
        <v>2119.48</v>
      </c>
      <c r="X7" s="36">
        <v>62.07</v>
      </c>
      <c r="Y7" s="36">
        <v>71.790000000000006</v>
      </c>
      <c r="Z7" s="36">
        <v>72.010000000000005</v>
      </c>
      <c r="AA7" s="36">
        <v>76.36</v>
      </c>
      <c r="AB7" s="36">
        <v>84.85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1352.2</v>
      </c>
      <c r="BK7" s="36">
        <v>640.62</v>
      </c>
      <c r="BL7" s="36">
        <v>563.88</v>
      </c>
      <c r="BM7" s="36">
        <v>603.13</v>
      </c>
      <c r="BN7" s="36">
        <v>677.82</v>
      </c>
      <c r="BO7" s="36">
        <v>776.35</v>
      </c>
      <c r="BP7" s="36">
        <v>60.13</v>
      </c>
      <c r="BQ7" s="36">
        <v>67.489999999999995</v>
      </c>
      <c r="BR7" s="36">
        <v>67.44</v>
      </c>
      <c r="BS7" s="36">
        <v>65.569999999999993</v>
      </c>
      <c r="BT7" s="36">
        <v>78.53</v>
      </c>
      <c r="BU7" s="36">
        <v>68.23</v>
      </c>
      <c r="BV7" s="36">
        <v>88.62</v>
      </c>
      <c r="BW7" s="36">
        <v>92.2</v>
      </c>
      <c r="BX7" s="36">
        <v>81.81</v>
      </c>
      <c r="BY7" s="36">
        <v>78.510000000000005</v>
      </c>
      <c r="BZ7" s="36">
        <v>96.57</v>
      </c>
      <c r="CA7" s="36">
        <v>182.5</v>
      </c>
      <c r="CB7" s="36">
        <v>164.95</v>
      </c>
      <c r="CC7" s="36">
        <v>166.19</v>
      </c>
      <c r="CD7" s="36">
        <v>167.05</v>
      </c>
      <c r="CE7" s="36">
        <v>167.19</v>
      </c>
      <c r="CF7" s="36">
        <v>241.2</v>
      </c>
      <c r="CG7" s="36">
        <v>129.88</v>
      </c>
      <c r="CH7" s="36">
        <v>136.66</v>
      </c>
      <c r="CI7" s="36">
        <v>154.86000000000001</v>
      </c>
      <c r="CJ7" s="36">
        <v>171.02</v>
      </c>
      <c r="CK7" s="36">
        <v>142.28</v>
      </c>
      <c r="CL7" s="36" t="s">
        <v>101</v>
      </c>
      <c r="CM7" s="36" t="s">
        <v>101</v>
      </c>
      <c r="CN7" s="36" t="s">
        <v>101</v>
      </c>
      <c r="CO7" s="36">
        <v>58.75</v>
      </c>
      <c r="CP7" s="36">
        <v>58.66</v>
      </c>
      <c r="CQ7" s="36">
        <v>49.64</v>
      </c>
      <c r="CR7" s="36">
        <v>56.81</v>
      </c>
      <c r="CS7" s="36">
        <v>55.85</v>
      </c>
      <c r="CT7" s="36">
        <v>53.69</v>
      </c>
      <c r="CU7" s="36">
        <v>62.25</v>
      </c>
      <c r="CV7" s="36">
        <v>60.35</v>
      </c>
      <c r="CW7" s="36">
        <v>84.48</v>
      </c>
      <c r="CX7" s="36">
        <v>82.98</v>
      </c>
      <c r="CY7" s="36">
        <v>83.86</v>
      </c>
      <c r="CZ7" s="36">
        <v>82.73</v>
      </c>
      <c r="DA7" s="36">
        <v>83.67</v>
      </c>
      <c r="DB7" s="36">
        <v>85.43</v>
      </c>
      <c r="DC7" s="36">
        <v>94.43</v>
      </c>
      <c r="DD7" s="36">
        <v>93.94</v>
      </c>
      <c r="DE7" s="36">
        <v>92.44</v>
      </c>
      <c r="DF7" s="36">
        <v>92.98</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0.05</v>
      </c>
      <c r="EE7" s="36">
        <v>0.09</v>
      </c>
      <c r="EF7" s="36">
        <v>0.09</v>
      </c>
      <c r="EG7" s="36">
        <v>0.15</v>
      </c>
      <c r="EH7" s="36">
        <v>0.13</v>
      </c>
      <c r="EI7" s="36">
        <v>0.01</v>
      </c>
      <c r="EJ7" s="36">
        <v>0.13</v>
      </c>
      <c r="EK7" s="36">
        <v>0.17</v>
      </c>
      <c r="EL7" s="36">
        <v>0.15</v>
      </c>
      <c r="EM7" s="36">
        <v>0.12</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2016-02-03T08:49:22Z</dcterms:created>
  <dcterms:modified xsi:type="dcterms:W3CDTF">2016-02-17T04:52:24Z</dcterms:modified>
  <cp:category/>
</cp:coreProperties>
</file>