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30 玉村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<sst xmlns="http://schemas.openxmlformats.org/spreadsheetml/2006/main" count="226" uniqueCount="111">
  <si>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</si>
  <si>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</si>
  <si>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</si>
  <si>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</si>
  <si>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</si>
  <si>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</si>
  <si>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</si>
  <si>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</si>
  <si>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</si>
  <si>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</si>
  <si>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</si>
  <si>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</si>
  <si>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</si>
  <si>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</si>
  <si>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</si>
  <si>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</si>
  <si>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</si>
  <si>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</si>
  <si>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</si>
  <si>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</si>
  <si>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</si>
  <si>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</si>
  <si>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</si>
  <si>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</si>
  <si>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</si>
  <si>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</si>
  <si>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</si>
  <si>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</si>
  <si>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</si>
  <si>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</si>
  <si>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</si>
  <si>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</si>
  <si>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</si>
  <si>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</si>
  <si>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</si>
  <si>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</si>
  <si>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</si>
  <si>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</si>
  <si>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</si>
  <si>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</si>
  <si>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</si>
  <si>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</si>
  <si>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</si>
  <si>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</si>
  <si>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</si>
  <si>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</si>
  <si>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</si>
  <si>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</si>
  <si>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</si>
  <si>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</si>
  <si>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</si>
  <si>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</si>
  <si>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</si>
  <si>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</si>
  <si>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</si>
  <si>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</si>
  <si>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</si>
  <si>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</si>
  <si>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</si>
  <si>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</si>
  <si>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</si>
  <si>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</si>
  <si>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</si>
  <si>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</si>
  <si>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</si>
  <si>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</si>
  <si>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</si>
  <si>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</si>
  <si>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</si>
  <si>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</si>
  <si>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</si>
  <si>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</si>
  <si>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</si>
  <si>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</si>
  <si>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</si>
  <si>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</si>
  <si>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</si>
  <si>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</si>
  <si>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</si>
  <si>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</si>
  <si>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</si>
  <si>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</si>
  <si>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</si>
  <si>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</si>
  <si>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</si>
  <si>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</si>
  <si>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</si>
  <si>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</si>
  <si>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</si>
  <si>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</si>
  <si>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</si>
  <si>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</si>
  <si>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</si>
  <si>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</si>
  <si>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</si>
  <si>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</si>
  <si>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</si>
  <si>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</si>
  <si>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</si>
  <si>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</si>
  <si>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</si>
  <si>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</si>
  <si>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</si>
  <si>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</si>
  <si>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</si>
  <si>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</si>
  <si>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</si>
  <si>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</si>
  <si>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地方債残高の割合を示す「企業債残高対事業規模比率」は、類似団体と比較すると高い数値で推移しており、債務残高が高いことを示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やや高い状況で推移し、上昇傾向にあることから、維持管理費等の削減を図るとともに、接続率を向上させる取り組みが課題です。使用料で回収すべき経費をどの程度使用料収入で賄えているかを示す「経費回収率」は、理想値である100％を大きく下回り、経費の２分の１に満たない状況にあることから、今後、料金の適正化に取り組む必要があります。整備済み区域内の人がどの程度接続しているかを示す「水洗化率」については、上昇傾向にあり、類似団体の平均値を上回っているため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15" eb="117">
      <t>ルイジ</t>
    </rPh>
    <rPh sb="117" eb="119">
      <t>ダンタイ</t>
    </rPh>
    <rPh sb="120" eb="122">
      <t>ヒカク</t>
    </rPh>
    <rPh sb="125" eb="126">
      <t>タカ</t>
    </rPh>
    <rPh sb="127" eb="129">
      <t>スウチ</t>
    </rPh>
    <rPh sb="130" eb="132">
      <t>スイイ</t>
    </rPh>
    <rPh sb="137" eb="139">
      <t>サイム</t>
    </rPh>
    <rPh sb="139" eb="141">
      <t>ザンダカ</t>
    </rPh>
    <rPh sb="142" eb="143">
      <t>タカ</t>
    </rPh>
    <rPh sb="147" eb="148">
      <t>シメ</t>
    </rPh>
    <rPh sb="154" eb="157">
      <t>タンネンド</t>
    </rPh>
    <rPh sb="157" eb="159">
      <t>シュウシ</t>
    </rPh>
    <rPh sb="160" eb="162">
      <t>ジョウキョウ</t>
    </rPh>
    <rPh sb="163" eb="164">
      <t>シメ</t>
    </rPh>
    <rPh sb="166" eb="169">
      <t>シュウエキテキ</t>
    </rPh>
    <rPh sb="169" eb="171">
      <t>シュウシ</t>
    </rPh>
    <rPh sb="171" eb="173">
      <t>ヒリツ</t>
    </rPh>
    <rPh sb="176" eb="179">
      <t>シヨウリョウ</t>
    </rPh>
    <rPh sb="179" eb="181">
      <t>シュウニュウ</t>
    </rPh>
    <rPh sb="182" eb="183">
      <t>タイ</t>
    </rPh>
    <rPh sb="185" eb="187">
      <t>ガンリ</t>
    </rPh>
    <rPh sb="187" eb="190">
      <t>ショウカンヒ</t>
    </rPh>
    <rPh sb="191" eb="193">
      <t>カダイ</t>
    </rPh>
    <rPh sb="202" eb="204">
      <t>エイキョウ</t>
    </rPh>
    <rPh sb="208" eb="210">
      <t>ゼンゴ</t>
    </rPh>
    <rPh sb="211" eb="213">
      <t>スイイ</t>
    </rPh>
    <rPh sb="219" eb="221">
      <t>タンイ</t>
    </rPh>
    <rPh sb="221" eb="222">
      <t>ア</t>
    </rPh>
    <rPh sb="225" eb="227">
      <t>オスイ</t>
    </rPh>
    <rPh sb="227" eb="229">
      <t>ショリ</t>
    </rPh>
    <rPh sb="231" eb="232">
      <t>シメ</t>
    </rPh>
    <rPh sb="234" eb="236">
      <t>オスイ</t>
    </rPh>
    <rPh sb="236" eb="238">
      <t>ショリ</t>
    </rPh>
    <rPh sb="238" eb="240">
      <t>ゲンカ</t>
    </rPh>
    <rPh sb="243" eb="245">
      <t>ルイジ</t>
    </rPh>
    <rPh sb="245" eb="247">
      <t>ダンタイ</t>
    </rPh>
    <rPh sb="248" eb="250">
      <t>ヒカク</t>
    </rPh>
    <rPh sb="255" eb="256">
      <t>タカ</t>
    </rPh>
    <rPh sb="257" eb="259">
      <t>ジョウキョウ</t>
    </rPh>
    <rPh sb="260" eb="262">
      <t>スイイ</t>
    </rPh>
    <rPh sb="264" eb="266">
      <t>ジョウショウ</t>
    </rPh>
    <rPh sb="266" eb="268">
      <t>ケイコウ</t>
    </rPh>
    <rPh sb="276" eb="278">
      <t>イジ</t>
    </rPh>
    <rPh sb="278" eb="281">
      <t>カンリヒ</t>
    </rPh>
    <rPh sb="281" eb="282">
      <t>トウ</t>
    </rPh>
    <rPh sb="283" eb="285">
      <t>サクゲン</t>
    </rPh>
    <rPh sb="286" eb="287">
      <t>ハカ</t>
    </rPh>
    <rPh sb="293" eb="295">
      <t>セツゾク</t>
    </rPh>
    <rPh sb="295" eb="296">
      <t>リツ</t>
    </rPh>
    <rPh sb="297" eb="299">
      <t>コウジョウ</t>
    </rPh>
    <rPh sb="302" eb="303">
      <t>ト</t>
    </rPh>
    <rPh sb="304" eb="305">
      <t>ク</t>
    </rPh>
    <rPh sb="307" eb="309">
      <t>カダイ</t>
    </rPh>
    <rPh sb="316" eb="318">
      <t>カイシュウ</t>
    </rPh>
    <rPh sb="321" eb="323">
      <t>ケイヒ</t>
    </rPh>
    <rPh sb="326" eb="328">
      <t>テイド</t>
    </rPh>
    <rPh sb="328" eb="331">
      <t>シヨウリョウ</t>
    </rPh>
    <rPh sb="331" eb="333">
      <t>シュウニュウ</t>
    </rPh>
    <rPh sb="334" eb="335">
      <t>マカナ</t>
    </rPh>
    <rPh sb="341" eb="342">
      <t>シメ</t>
    </rPh>
    <rPh sb="344" eb="346">
      <t>ケイヒ</t>
    </rPh>
    <rPh sb="346" eb="349">
      <t>カイシュウリツ</t>
    </rPh>
    <rPh sb="352" eb="354">
      <t>リソウ</t>
    </rPh>
    <rPh sb="363" eb="364">
      <t>オオ</t>
    </rPh>
    <rPh sb="366" eb="368">
      <t>シタマワ</t>
    </rPh>
    <rPh sb="370" eb="372">
      <t>ケイヒ</t>
    </rPh>
    <rPh sb="374" eb="375">
      <t>ブン</t>
    </rPh>
    <rPh sb="378" eb="379">
      <t>ミ</t>
    </rPh>
    <rPh sb="382" eb="384">
      <t>ジョウキョウ</t>
    </rPh>
    <rPh sb="392" eb="394">
      <t>コンゴ</t>
    </rPh>
    <rPh sb="395" eb="397">
      <t>リョウキン</t>
    </rPh>
    <rPh sb="398" eb="401">
      <t>テキセイカ</t>
    </rPh>
    <rPh sb="402" eb="403">
      <t>ト</t>
    </rPh>
    <rPh sb="404" eb="405">
      <t>ク</t>
    </rPh>
    <rPh sb="406" eb="408">
      <t>ヒツヨウ</t>
    </rPh>
    <rPh sb="439" eb="442">
      <t>スイセンカ</t>
    </rPh>
    <rPh sb="442" eb="443">
      <t>リツ</t>
    </rPh>
    <rPh sb="450" eb="452">
      <t>ジョウショウ</t>
    </rPh>
    <rPh sb="452" eb="454">
      <t>ケイコウ</t>
    </rPh>
    <rPh sb="458" eb="460">
      <t>ルイジ</t>
    </rPh>
    <rPh sb="460" eb="462">
      <t>ダンタイ</t>
    </rPh>
    <rPh sb="463" eb="466">
      <t>ヘイキンチ</t>
    </rPh>
    <rPh sb="467" eb="469">
      <t>ウワマワ</t>
    </rPh>
    <rPh sb="475" eb="478">
      <t>ヒカクテキ</t>
    </rPh>
    <rPh sb="478" eb="480">
      <t>リョウコウ</t>
    </rPh>
    <rPh sb="481" eb="483">
      <t>ジョウキョウ</t>
    </rPh>
    <phoneticPr fontId="4"/>
  </si>
  <si>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</si>
  <si>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経営の健全性・効率性は、類似団体との比較からも分かるように、改善が必要な状況にあるといえます。「経費回収率」が類似団体の水準に達していないのは、料金設定が低いことが要因と考えられます。将来にわたり経営の健全性を確保するためにも、今後、料金の適正化に取り組む必要があ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長寿命化計画を策定するなど、老朽化対策を計画的に進める必要があります。</t>
    <rPh sb="1" eb="3">
      <t>ケイエイ</t>
    </rPh>
    <rPh sb="4" eb="7">
      <t>ケンゼンセイ</t>
    </rPh>
    <rPh sb="8" eb="11">
      <t>コウリツセイ</t>
    </rPh>
    <rPh sb="13" eb="15">
      <t>ルイジ</t>
    </rPh>
    <rPh sb="15" eb="17">
      <t>ダンタイ</t>
    </rPh>
    <rPh sb="19" eb="21">
      <t>ヒカク</t>
    </rPh>
    <rPh sb="24" eb="25">
      <t>ワ</t>
    </rPh>
    <rPh sb="31" eb="33">
      <t>カイゼン</t>
    </rPh>
    <rPh sb="34" eb="36">
      <t>ヒツヨウ</t>
    </rPh>
    <rPh sb="37" eb="39">
      <t>ジョウキョウ</t>
    </rPh>
    <rPh sb="49" eb="51">
      <t>ケイヒ</t>
    </rPh>
    <rPh sb="51" eb="54">
      <t>カイシュウリツ</t>
    </rPh>
    <rPh sb="56" eb="58">
      <t>ルイジ</t>
    </rPh>
    <rPh sb="58" eb="60">
      <t>ダンタイ</t>
    </rPh>
    <rPh sb="61" eb="63">
      <t>スイジュン</t>
    </rPh>
    <rPh sb="64" eb="65">
      <t>タッ</t>
    </rPh>
    <rPh sb="73" eb="75">
      <t>リョウキン</t>
    </rPh>
    <rPh sb="75" eb="77">
      <t>セッテイ</t>
    </rPh>
    <rPh sb="78" eb="79">
      <t>ヒク</t>
    </rPh>
    <rPh sb="83" eb="85">
      <t>ヨウイン</t>
    </rPh>
    <rPh sb="86" eb="87">
      <t>カンガ</t>
    </rPh>
    <rPh sb="142" eb="144">
      <t>コウキョウ</t>
    </rPh>
    <rPh sb="144" eb="147">
      <t>ゲスイドウ</t>
    </rPh>
    <rPh sb="147" eb="149">
      <t>クイキ</t>
    </rPh>
    <rPh sb="150" eb="151">
      <t>オモ</t>
    </rPh>
    <rPh sb="152" eb="155">
      <t>シガイカ</t>
    </rPh>
    <rPh sb="155" eb="157">
      <t>クイキ</t>
    </rPh>
    <rPh sb="157" eb="158">
      <t>ナイ</t>
    </rPh>
    <rPh sb="160" eb="163">
      <t>ゲスイドウ</t>
    </rPh>
    <rPh sb="163" eb="165">
      <t>セイビ</t>
    </rPh>
    <rPh sb="166" eb="167">
      <t>オオム</t>
    </rPh>
    <rPh sb="168" eb="170">
      <t>カンリョウ</t>
    </rPh>
    <rPh sb="177" eb="179">
      <t>コンゴ</t>
    </rPh>
    <rPh sb="180" eb="182">
      <t>キソン</t>
    </rPh>
    <rPh sb="182" eb="184">
      <t>シセツ</t>
    </rPh>
    <rPh sb="185" eb="187">
      <t>テキセツ</t>
    </rPh>
    <rPh sb="188" eb="190">
      <t>イジ</t>
    </rPh>
    <rPh sb="190" eb="192">
      <t>カンリ</t>
    </rPh>
    <rPh sb="195" eb="197">
      <t>シセツ</t>
    </rPh>
    <rPh sb="198" eb="200">
      <t>コウシン</t>
    </rPh>
    <rPh sb="201" eb="203">
      <t>ジュウヨウ</t>
    </rPh>
    <rPh sb="204" eb="206">
      <t>カダイ</t>
    </rPh>
    <rPh sb="249" eb="252">
      <t>ダンカイテキ</t>
    </rPh>
    <rPh sb="285" eb="2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</si>
</sst>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749088"/>
        <c:axId val="23674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36749088"/>
        <c:axId val="236749480"/>
      </c:lineChart>
      <c:dateAx>
        <c:axId val="236749088"/>
        <c:scaling>
          <c:orientation val="minMax"/>
        </c:scaling>
        <c:delete val="1"/>
        <c:axPos val="b"/>
        <c:numFmt formatCode="ge" sourceLinked="1"/>
        <c:majorTickMark val="none"/>
        <c:minorTickMark val="none"/>
        <c:tickLblPos val="none"/>
        <c:crossAx val="236749480"/>
        <c:crosses val="autoZero"/>
        <c:auto val="1"/>
        <c:lblOffset val="100"/>
        <c:baseTimeUnit val="years"/>
      </c:dateAx>
      <c:valAx>
        <c:axId val="23674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65.540000000000006</c:v>
                </c:pt>
                <c:pt idx="1">
                  <c:v>64.95</c:v>
                </c:pt>
                <c:pt idx="2">
                  <c:v>59.67</c:v>
                </c:pt>
                <c:pt idx="3">
                  <c:v>59.66</c:v>
                </c:pt>
                <c:pt idx="4">
                  <c:v>59.45</c:v>
                </c:pt>
              </c:numCache>
            </c:numRef>
          </c:val>
        </c:ser>
        <c:dLbls>
          <c:showLegendKey val="0"/>
          <c:showVal val="0"/>
          <c:showCatName val="0"/>
          <c:showSerName val="0"/>
          <c:showPercent val="0"/>
          <c:showBubbleSize val="0"/>
        </c:dLbls>
        <c:gapWidth val="150"/>
        <c:axId val="236750656"/>
        <c:axId val="2367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50656"/>
        <c:axId val="236751048"/>
      </c:lineChart>
      <c:dateAx>
        <c:axId val="236750656"/>
        <c:scaling>
          <c:orientation val="minMax"/>
        </c:scaling>
        <c:delete val="1"/>
        <c:axPos val="b"/>
        <c:numFmt formatCode="ge" sourceLinked="1"/>
        <c:majorTickMark val="none"/>
        <c:minorTickMark val="none"/>
        <c:tickLblPos val="none"/>
        <c:crossAx val="236751048"/>
        <c:crosses val="autoZero"/>
        <c:auto val="1"/>
        <c:lblOffset val="100"/>
        <c:baseTimeUnit val="years"/>
      </c:dateAx>
      <c:valAx>
        <c:axId val="2367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6752224"/>
        <c:axId val="23742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52224"/>
        <c:axId val="237423640"/>
      </c:lineChart>
      <c:dateAx>
        <c:axId val="236752224"/>
        <c:scaling>
          <c:orientation val="minMax"/>
        </c:scaling>
        <c:delete val="1"/>
        <c:axPos val="b"/>
        <c:numFmt formatCode="ge" sourceLinked="1"/>
        <c:majorTickMark val="none"/>
        <c:minorTickMark val="none"/>
        <c:tickLblPos val="none"/>
        <c:crossAx val="237423640"/>
        <c:crosses val="autoZero"/>
        <c:auto val="1"/>
        <c:lblOffset val="100"/>
        <c:baseTimeUnit val="years"/>
      </c:dateAx>
      <c:valAx>
        <c:axId val="23742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7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424816"/>
        <c:axId val="23742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424816"/>
        <c:axId val="237425208"/>
      </c:lineChart>
      <c:dateAx>
        <c:axId val="237424816"/>
        <c:scaling>
          <c:orientation val="minMax"/>
        </c:scaling>
        <c:delete val="1"/>
        <c:axPos val="b"/>
        <c:numFmt formatCode="ge" sourceLinked="1"/>
        <c:majorTickMark val="none"/>
        <c:minorTickMark val="none"/>
        <c:tickLblPos val="none"/>
        <c:crossAx val="237425208"/>
        <c:crosses val="autoZero"/>
        <c:auto val="1"/>
        <c:lblOffset val="100"/>
        <c:baseTimeUnit val="years"/>
      </c:dateAx>
      <c:valAx>
        <c:axId val="23742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2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426384"/>
        <c:axId val="23742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426384"/>
        <c:axId val="237426776"/>
      </c:lineChart>
      <c:dateAx>
        <c:axId val="237426384"/>
        <c:scaling>
          <c:orientation val="minMax"/>
        </c:scaling>
        <c:delete val="1"/>
        <c:axPos val="b"/>
        <c:numFmt formatCode="ge" sourceLinked="1"/>
        <c:majorTickMark val="none"/>
        <c:minorTickMark val="none"/>
        <c:tickLblPos val="none"/>
        <c:crossAx val="237426776"/>
        <c:crosses val="autoZero"/>
        <c:auto val="1"/>
        <c:lblOffset val="100"/>
        <c:baseTimeUnit val="years"/>
      </c:dateAx>
      <c:valAx>
        <c:axId val="23742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4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510056"/>
        <c:axId val="23751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510056"/>
        <c:axId val="237510448"/>
      </c:lineChart>
      <c:dateAx>
        <c:axId val="237510056"/>
        <c:scaling>
          <c:orientation val="minMax"/>
        </c:scaling>
        <c:delete val="1"/>
        <c:axPos val="b"/>
        <c:numFmt formatCode="ge" sourceLinked="1"/>
        <c:majorTickMark val="none"/>
        <c:minorTickMark val="none"/>
        <c:tickLblPos val="none"/>
        <c:crossAx val="237510448"/>
        <c:crosses val="autoZero"/>
        <c:auto val="1"/>
        <c:lblOffset val="100"/>
        <c:baseTimeUnit val="years"/>
      </c:dateAx>
      <c:valAx>
        <c:axId val="2375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51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2508.33</c:v>
                </c:pt>
                <c:pt idx="1">
                  <c:v>2316.4499999999998</c:v>
                </c:pt>
                <c:pt idx="2">
                  <c:v>2489.08</c:v>
                </c:pt>
                <c:pt idx="3">
                  <c:v>2280.62</c:v>
                </c:pt>
                <c:pt idx="4">
                  <c:v>2146.27</c:v>
                </c:pt>
              </c:numCache>
            </c:numRef>
          </c:val>
        </c:ser>
        <c:dLbls>
          <c:showLegendKey val="0"/>
          <c:showVal val="0"/>
          <c:showCatName val="0"/>
          <c:showSerName val="0"/>
          <c:showPercent val="0"/>
          <c:showBubbleSize val="0"/>
        </c:dLbls>
        <c:gapWidth val="150"/>
        <c:axId val="237603880"/>
        <c:axId val="23760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37603880"/>
        <c:axId val="237604272"/>
      </c:lineChart>
      <c:dateAx>
        <c:axId val="237603880"/>
        <c:scaling>
          <c:orientation val="minMax"/>
        </c:scaling>
        <c:delete val="1"/>
        <c:axPos val="b"/>
        <c:numFmt formatCode="ge" sourceLinked="1"/>
        <c:majorTickMark val="none"/>
        <c:minorTickMark val="none"/>
        <c:tickLblPos val="none"/>
        <c:crossAx val="237604272"/>
        <c:crosses val="autoZero"/>
        <c:auto val="1"/>
        <c:lblOffset val="100"/>
        <c:baseTimeUnit val="years"/>
      </c:dateAx>
      <c:valAx>
        <c:axId val="23760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0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47.55</c:v>
                </c:pt>
                <c:pt idx="1">
                  <c:v>46.76</c:v>
                </c:pt>
                <c:pt idx="2">
                  <c:v>45.19</c:v>
                </c:pt>
                <c:pt idx="3">
                  <c:v>45.19</c:v>
                </c:pt>
                <c:pt idx="4">
                  <c:v>45.79</c:v>
                </c:pt>
              </c:numCache>
            </c:numRef>
          </c:val>
        </c:ser>
        <c:dLbls>
          <c:showLegendKey val="0"/>
          <c:showVal val="0"/>
          <c:showCatName val="0"/>
          <c:showSerName val="0"/>
          <c:showPercent val="0"/>
          <c:showBubbleSize val="0"/>
        </c:dLbls>
        <c:gapWidth val="150"/>
        <c:axId val="237605448"/>
        <c:axId val="23760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37605448"/>
        <c:axId val="237605840"/>
      </c:lineChart>
      <c:dateAx>
        <c:axId val="237605448"/>
        <c:scaling>
          <c:orientation val="minMax"/>
        </c:scaling>
        <c:delete val="1"/>
        <c:axPos val="b"/>
        <c:numFmt formatCode="ge" sourceLinked="1"/>
        <c:majorTickMark val="none"/>
        <c:minorTickMark val="none"/>
        <c:tickLblPos val="none"/>
        <c:crossAx val="237605840"/>
        <c:crosses val="autoZero"/>
        <c:auto val="1"/>
        <c:lblOffset val="100"/>
        <c:baseTimeUnit val="years"/>
      </c:dateAx>
      <c:valAx>
        <c:axId val="23760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0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225.83</c:v>
                </c:pt>
                <c:pt idx="1">
                  <c:v>230.92</c:v>
                </c:pt>
                <c:pt idx="2">
                  <c:v>239.64</c:v>
                </c:pt>
                <c:pt idx="3">
                  <c:v>240.26</c:v>
                </c:pt>
                <c:pt idx="4">
                  <c:v>243.27</c:v>
                </c:pt>
              </c:numCache>
            </c:numRef>
          </c:val>
        </c:ser>
        <c:dLbls>
          <c:showLegendKey val="0"/>
          <c:showVal val="0"/>
          <c:showCatName val="0"/>
          <c:showSerName val="0"/>
          <c:showPercent val="0"/>
          <c:showBubbleSize val="0"/>
        </c:dLbls>
        <c:gapWidth val="150"/>
        <c:axId val="237607016"/>
        <c:axId val="23760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37607016"/>
        <c:axId val="237607408"/>
      </c:lineChart>
      <c:dateAx>
        <c:axId val="237607016"/>
        <c:scaling>
          <c:orientation val="minMax"/>
        </c:scaling>
        <c:delete val="1"/>
        <c:axPos val="b"/>
        <c:numFmt formatCode="ge" sourceLinked="1"/>
        <c:majorTickMark val="none"/>
        <c:minorTickMark val="none"/>
        <c:tickLblPos val="none"/>
        <c:crossAx val="237607408"/>
        <c:crosses val="autoZero"/>
        <c:auto val="1"/>
        <c:lblOffset val="100"/>
        <c:baseTimeUnit val="years"/>
      </c:dateAx>
      <c:valAx>
        <c:axId val="23760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60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7760336"/>
        <c:axId val="23776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37760336"/>
        <c:axId val="237760728"/>
      </c:lineChart>
      <c:dateAx>
        <c:axId val="237760336"/>
        <c:scaling>
          <c:orientation val="minMax"/>
        </c:scaling>
        <c:delete val="1"/>
        <c:axPos val="b"/>
        <c:numFmt formatCode="ge" sourceLinked="1"/>
        <c:majorTickMark val="none"/>
        <c:minorTickMark val="none"/>
        <c:tickLblPos val="none"/>
        <c:crossAx val="237760728"/>
        <c:crosses val="autoZero"/>
        <c:auto val="1"/>
        <c:lblOffset val="100"/>
        <c:baseTimeUnit val="years"/>
      </c:dateAx>
      <c:valAx>
        <c:axId val="2377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6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80.2</c:v>
                </c:pt>
                <c:pt idx="1">
                  <c:v>81.78</c:v>
                </c:pt>
                <c:pt idx="2">
                  <c:v>85.04</c:v>
                </c:pt>
                <c:pt idx="3">
                  <c:v>89.34</c:v>
                </c:pt>
                <c:pt idx="4">
                  <c:v>91.9</c:v>
                </c:pt>
              </c:numCache>
            </c:numRef>
          </c:val>
        </c:ser>
        <c:dLbls>
          <c:showLegendKey val="0"/>
          <c:showVal val="0"/>
          <c:showCatName val="0"/>
          <c:showSerName val="0"/>
          <c:showPercent val="0"/>
          <c:showBubbleSize val="0"/>
        </c:dLbls>
        <c:gapWidth val="150"/>
        <c:axId val="237761904"/>
        <c:axId val="23776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37761904"/>
        <c:axId val="237762296"/>
      </c:lineChart>
      <c:dateAx>
        <c:axId val="237761904"/>
        <c:scaling>
          <c:orientation val="minMax"/>
        </c:scaling>
        <c:delete val="1"/>
        <c:axPos val="b"/>
        <c:numFmt formatCode="ge" sourceLinked="1"/>
        <c:majorTickMark val="none"/>
        <c:minorTickMark val="none"/>
        <c:tickLblPos val="none"/>
        <c:crossAx val="237762296"/>
        <c:crosses val="autoZero"/>
        <c:auto val="1"/>
        <c:lblOffset val="100"/>
        <c:baseTimeUnit val="years"/>
      </c:dateAx>
      <c:valAx>
        <c:axId val="23776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玉村町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37047</v>
      </c>
      <c r="AM8" s="64"/>
      <c r="AN8" s="64"/>
      <c r="AO8" s="64"/>
      <c r="AP8" s="64"/>
      <c r="AQ8" s="64"/>
      <c r="AR8" s="64"/>
      <c r="AS8" s="64"/>
      <c r="AT8" s="63">
        <f>データ!S6</f>
        <v>25.78</v>
      </c>
      <c r="AU8" s="63"/>
      <c r="AV8" s="63"/>
      <c r="AW8" s="63"/>
      <c r="AX8" s="63"/>
      <c r="AY8" s="63"/>
      <c r="AZ8" s="63"/>
      <c r="BA8" s="63"/>
      <c r="BB8" s="63">
        <f>データ!T6</f>
        <v>1437.04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33.619999999999997</v>
      </c>
      <c r="Q10" s="63"/>
      <c r="R10" s="63"/>
      <c r="S10" s="63"/>
      <c r="T10" s="63"/>
      <c r="U10" s="63"/>
      <c r="V10" s="63"/>
      <c r="W10" s="63">
        <f>データ!P6</f>
        <v>88.3</v>
      </c>
      <c r="X10" s="63"/>
      <c r="Y10" s="63"/>
      <c r="Z10" s="63"/>
      <c r="AA10" s="63"/>
      <c r="AB10" s="63"/>
      <c r="AC10" s="63"/>
      <c r="AD10" s="64">
        <f>データ!Q6</f>
        <v>2050</v>
      </c>
      <c r="AE10" s="64"/>
      <c r="AF10" s="64"/>
      <c r="AG10" s="64"/>
      <c r="AH10" s="64"/>
      <c r="AI10" s="64"/>
      <c r="AJ10" s="64"/>
      <c r="AK10" s="2"/>
      <c r="AL10" s="64">
        <f>データ!U6</f>
        <v>12426</v>
      </c>
      <c r="AM10" s="64"/>
      <c r="AN10" s="64"/>
      <c r="AO10" s="64"/>
      <c r="AP10" s="64"/>
      <c r="AQ10" s="64"/>
      <c r="AR10" s="64"/>
      <c r="AS10" s="64"/>
      <c r="AT10" s="63">
        <f>データ!V6</f>
        <v>2.85</v>
      </c>
      <c r="AU10" s="63"/>
      <c r="AV10" s="63"/>
      <c r="AW10" s="63"/>
      <c r="AX10" s="63"/>
      <c r="AY10" s="63"/>
      <c r="AZ10" s="63"/>
      <c r="BA10" s="63"/>
      <c r="BB10" s="63">
        <f>データ!W6</f>
        <v>4360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104647</v>
      </c>
      <c r="D6" s="31">
        <f t="shared" si="3"/>
        <v>47</v>
      </c>
      <c r="E6" s="31">
        <f t="shared" si="3"/>
        <v>17</v>
      </c>
      <c r="F6" s="31">
        <f t="shared" si="3"/>
        <v>1</v>
      </c>
      <c r="G6" s="31">
        <f t="shared" si="3"/>
        <v>0</v>
      </c>
      <c r="H6" s="31" t="str">
        <f t="shared" si="3"/>
        <v>群馬県　玉村町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33.619999999999997</v>
      </c>
      <c r="P6" s="32">
        <f t="shared" si="3"/>
        <v>88.3</v>
      </c>
      <c r="Q6" s="32">
        <f t="shared" si="3"/>
        <v>2050</v>
      </c>
      <c r="R6" s="32">
        <f t="shared" si="3"/>
        <v>37047</v>
      </c>
      <c r="S6" s="32">
        <f t="shared" si="3"/>
        <v>25.78</v>
      </c>
      <c r="T6" s="32">
        <f t="shared" si="3"/>
        <v>1437.04</v>
      </c>
      <c r="U6" s="32">
        <f t="shared" si="3"/>
        <v>12426</v>
      </c>
      <c r="V6" s="32">
        <f t="shared" si="3"/>
        <v>2.85</v>
      </c>
      <c r="W6" s="32">
        <f t="shared" si="3"/>
        <v>4360</v>
      </c>
      <c r="X6" s="33">
        <f>IF(X7="",NA(),X7)</f>
        <v>65.540000000000006</v>
      </c>
      <c r="Y6" s="33">
        <f t="shared" ref="Y6:AG6" si="4">IF(Y7="",NA(),Y7)</f>
        <v>64.95</v>
      </c>
      <c r="Z6" s="33">
        <f t="shared" si="4"/>
        <v>59.67</v>
      </c>
      <c r="AA6" s="33">
        <f t="shared" si="4"/>
        <v>59.66</v>
      </c>
      <c r="AB6" s="33">
        <f t="shared" si="4"/>
        <v>59.45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2508.33</v>
      </c>
      <c r="BF6" s="33">
        <f t="shared" ref="BF6:BN6" si="7">IF(BF7="",NA(),BF7)</f>
        <v>2316.4499999999998</v>
      </c>
      <c r="BG6" s="33">
        <f t="shared" si="7"/>
        <v>2489.08</v>
      </c>
      <c r="BH6" s="33">
        <f t="shared" si="7"/>
        <v>2280.62</v>
      </c>
      <c r="BI6" s="33">
        <f t="shared" si="7"/>
        <v>2146.27</v>
      </c>
      <c r="BJ6" s="33">
        <f t="shared" si="7"/>
        <v>1320.98</v>
      </c>
      <c r="BK6" s="33">
        <f t="shared" si="7"/>
        <v>1334.01</v>
      </c>
      <c r="BL6" s="33">
        <f t="shared" si="7"/>
        <v>1273.52</v>
      </c>
      <c r="BM6" s="33">
        <f t="shared" si="7"/>
        <v>1209.95</v>
      </c>
      <c r="BN6" s="33">
        <f t="shared" si="7"/>
        <v>1136.5</v>
      </c>
      <c r="BO6" s="32" t="str">
        <f>IF(BO7="","",IF(BO7="-","【-】","【"&amp;SUBSTITUTE(TEXT(BO7,"#,##0.00"),"-","△")&amp;"】"))</f>
        <v>【776.35】</v>
      </c>
      <c r="BP6" s="33">
        <f>IF(BP7="",NA(),BP7)</f>
        <v>47.55</v>
      </c>
      <c r="BQ6" s="33">
        <f t="shared" ref="BQ6:BY6" si="8">IF(BQ7="",NA(),BQ7)</f>
        <v>46.76</v>
      </c>
      <c r="BR6" s="33">
        <f t="shared" si="8"/>
        <v>45.19</v>
      </c>
      <c r="BS6" s="33">
        <f t="shared" si="8"/>
        <v>45.19</v>
      </c>
      <c r="BT6" s="33">
        <f t="shared" si="8"/>
        <v>45.79</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225.83</v>
      </c>
      <c r="CB6" s="33">
        <f t="shared" ref="CB6:CJ6" si="9">IF(CB7="",NA(),CB7)</f>
        <v>230.92</v>
      </c>
      <c r="CC6" s="33">
        <f t="shared" si="9"/>
        <v>239.64</v>
      </c>
      <c r="CD6" s="33">
        <f t="shared" si="9"/>
        <v>240.26</v>
      </c>
      <c r="CE6" s="33">
        <f t="shared" si="9"/>
        <v>243.27</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80.2</v>
      </c>
      <c r="CX6" s="33">
        <f t="shared" ref="CX6:DF6" si="11">IF(CX7="",NA(),CX7)</f>
        <v>81.78</v>
      </c>
      <c r="CY6" s="33">
        <f t="shared" si="11"/>
        <v>85.04</v>
      </c>
      <c r="CZ6" s="33">
        <f t="shared" si="11"/>
        <v>89.34</v>
      </c>
      <c r="DA6" s="33">
        <f t="shared" si="11"/>
        <v>91.9</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104647</v>
      </c>
      <c r="D7" s="35">
        <v>47</v>
      </c>
      <c r="E7" s="35">
        <v>17</v>
      </c>
      <c r="F7" s="35">
        <v>1</v>
      </c>
      <c r="G7" s="35">
        <v>0</v>
      </c>
      <c r="H7" s="35" t="s">
        <v>96</v>
      </c>
      <c r="I7" s="35" t="s">
        <v>97</v>
      </c>
      <c r="J7" s="35" t="s">
        <v>98</v>
      </c>
      <c r="K7" s="35" t="s">
        <v>99</v>
      </c>
      <c r="L7" s="35" t="s">
        <v>100</v>
      </c>
      <c r="M7" s="36" t="s">
        <v>101</v>
      </c>
      <c r="N7" s="36" t="s">
        <v>102</v>
      </c>
      <c r="O7" s="36">
        <v>33.619999999999997</v>
      </c>
      <c r="P7" s="36">
        <v>88.3</v>
      </c>
      <c r="Q7" s="36">
        <v>2050</v>
      </c>
      <c r="R7" s="36">
        <v>37047</v>
      </c>
      <c r="S7" s="36">
        <v>25.78</v>
      </c>
      <c r="T7" s="36">
        <v>1437.04</v>
      </c>
      <c r="U7" s="36">
        <v>12426</v>
      </c>
      <c r="V7" s="36">
        <v>2.85</v>
      </c>
      <c r="W7" s="36">
        <v>4360</v>
      </c>
      <c r="X7" s="36">
        <v>65.540000000000006</v>
      </c>
      <c r="Y7" s="36">
        <v>64.95</v>
      </c>
      <c r="Z7" s="36">
        <v>59.67</v>
      </c>
      <c r="AA7" s="36">
        <v>59.66</v>
      </c>
      <c r="AB7" s="36">
        <v>59.45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2508.33</v>
      </c>
      <c r="BF7" s="36">
        <v>2316.4499999999998</v>
      </c>
      <c r="BG7" s="36">
        <v>2489.08</v>
      </c>
      <c r="BH7" s="36">
        <v>2280.62</v>
      </c>
      <c r="BI7" s="36">
        <v>2146.27</v>
      </c>
      <c r="BJ7" s="36">
        <v>1320.98</v>
      </c>
      <c r="BK7" s="36">
        <v>1334.01</v>
      </c>
      <c r="BL7" s="36">
        <v>1273.52</v>
      </c>
      <c r="BM7" s="36">
        <v>1209.95</v>
      </c>
      <c r="BN7" s="36">
        <v>1136.5</v>
      </c>
      <c r="BO7" s="36">
        <v>776.35</v>
      </c>
      <c r="BP7" s="36">
        <v>47.55</v>
      </c>
      <c r="BQ7" s="36">
        <v>46.76</v>
      </c>
      <c r="BR7" s="36">
        <v>45.19</v>
      </c>
      <c r="BS7" s="36">
        <v>45.19</v>
      </c>
      <c r="BT7" s="36">
        <v>45.79</v>
      </c>
      <c r="BU7" s="36">
        <v>68.63</v>
      </c>
      <c r="BV7" s="36">
        <v>67.14</v>
      </c>
      <c r="BW7" s="36">
        <v>67.849999999999994</v>
      </c>
      <c r="BX7" s="36">
        <v>69.48</v>
      </c>
      <c r="BY7" s="36">
        <v>71.650000000000006</v>
      </c>
      <c r="BZ7" s="36">
        <v>96.57</v>
      </c>
      <c r="CA7" s="36">
        <v>225.83</v>
      </c>
      <c r="CB7" s="36">
        <v>230.92</v>
      </c>
      <c r="CC7" s="36">
        <v>239.64</v>
      </c>
      <c r="CD7" s="36">
        <v>240.26</v>
      </c>
      <c r="CE7" s="36">
        <v>243.27</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80.2</v>
      </c>
      <c r="CX7" s="36">
        <v>81.78</v>
      </c>
      <c r="CY7" s="36">
        <v>85.04</v>
      </c>
      <c r="CZ7" s="36">
        <v>89.34</v>
      </c>
      <c r="DA7" s="36">
        <v>91.9</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2016-02-03T08:49:23Z</dcterms:created>
  <dcterms:modified xsi:type="dcterms:W3CDTF">2016-02-17T05:00:14Z</dcterms:modified>
  <cp:category/>
</cp:coreProperties>
</file>