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<sst xmlns="http://schemas.openxmlformats.org/spreadsheetml/2006/main" count="221" uniqueCount="111">
  <si>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</si>
  <si>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</si>
  <si>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</si>
  <si>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</si>
  <si>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</si>
  <si>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</si>
  <si>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</si>
  <si>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</si>
  <si>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</si>
  <si>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</si>
  <si>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</si>
  <si>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</si>
  <si>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</si>
  <si>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</si>
  <si>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</si>
  <si>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</si>
  <si>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</si>
  <si>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</si>
  <si>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</si>
  <si>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</si>
  <si>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</si>
  <si>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</si>
  <si>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</si>
  <si>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</si>
  <si>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</si>
  <si>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</si>
  <si>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</si>
  <si>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</si>
  <si>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</si>
  <si>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</si>
  <si>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</si>
  <si>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</si>
  <si>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</si>
  <si>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</si>
  <si>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</si>
  <si>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</si>
  <si>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</si>
  <si>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</si>
  <si>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</si>
  <si>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</si>
  <si>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</si>
  <si>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</si>
  <si>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</si>
  <si>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</si>
  <si>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</si>
  <si>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</si>
  <si>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</si>
  <si>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</si>
  <si>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</si>
  <si>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</si>
  <si>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</si>
  <si>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</si>
  <si>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</si>
  <si>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</si>
  <si>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</si>
  <si>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</si>
  <si>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</si>
  <si>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</si>
  <si>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</si>
  <si>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</si>
  <si>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</si>
  <si>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</si>
  <si>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</si>
  <si>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</si>
  <si>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</si>
  <si>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</si>
  <si>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</si>
  <si>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</si>
  <si>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</si>
  <si>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</si>
  <si>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</si>
  <si>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</si>
  <si>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</si>
  <si>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</si>
  <si>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</si>
  <si>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</si>
  <si>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</si>
  <si>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</si>
  <si>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</si>
  <si>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</si>
  <si>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</si>
  <si>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</si>
  <si>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</si>
  <si>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</si>
  <si>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</si>
  <si>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</si>
  <si>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</si>
  <si>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</si>
  <si>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</si>
  <si>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</si>
  <si>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</si>
  <si>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</si>
  <si>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</si>
  <si>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</si>
  <si>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</si>
  <si>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</si>
  <si>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</si>
  <si>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</si>
  <si>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</si>
  <si>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</si>
  <si>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</si>
  <si>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</si>
  <si>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</si>
  <si>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</si>
  <si>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</si>
  <si>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</si>
  <si>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</si>
  <si>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</si>
  <si>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(1)各指標の分析
　①収益的収支比率について、平成25年度に悪化していますが、平成19年度からの下水道料金の特例加算（5年間月千円上乗せ）がほぼ一斉に終了した事による料金収入の減少が影響しています。赤字が続いているため経費削減が必要です。
　④企業債残高対事業規模比率について、現在建設投資は一部を残して終了しています、類似団体と比較した数値はほぼ同等で投資規模は適切と思われます。
　⑤経費回収率について、平成25年度に悪化した理由は上記①と同様です、類似団体との比較で低い水準にあり、未接続世帯の接続推進及び確実な料金徴収により収入の増加を図る事が必要です。
　⑥汚水処理原価について、類似団体との比較では高い水準に有り、接続率の向上などにより有収水量の増加を図る事が必要です。
　⑦施設利用率について、類似団体との比較で低い水準にあります。接続率の向上などにより有収水量の増加を図る事が必要です。
　⑧水洗化率について、類似団体との比較では高い水準にあります。今後も未接続世帯の解消に向け働きかけを行う必要があります。
(2)現状、課題
　総収益で総費用を賄えていません。料金収入は、節水意識の高まりや人口の減少傾向を受け、横ばいが続くと思われます。このことから経費削減や未接続世帯の接続推進、確実な料金徴収に努める必要があります。
</t>
    <rPh sb="3" eb="6">
      <t>カクシヒョウ</t>
    </rPh>
    <rPh sb="7" eb="9">
      <t>ブンセキ</t>
    </rPh>
    <rPh sb="12" eb="15">
      <t>シュウエキテキ</t>
    </rPh>
    <rPh sb="15" eb="17">
      <t>シュウシ</t>
    </rPh>
    <rPh sb="17" eb="19">
      <t>ヒリツ</t>
    </rPh>
    <rPh sb="31" eb="33">
      <t>アッカ</t>
    </rPh>
    <rPh sb="100" eb="102">
      <t>アカジ</t>
    </rPh>
    <rPh sb="103" eb="104">
      <t>ツヅ</t>
    </rPh>
    <rPh sb="110" eb="112">
      <t>ケイヒ</t>
    </rPh>
    <rPh sb="112" eb="114">
      <t>サクゲン</t>
    </rPh>
    <rPh sb="115" eb="117">
      <t>ヒツヨウ</t>
    </rPh>
    <rPh sb="123" eb="126">
      <t>キギョウサイ</t>
    </rPh>
    <rPh sb="126" eb="128">
      <t>ザンダカ</t>
    </rPh>
    <rPh sb="128" eb="129">
      <t>タイ</t>
    </rPh>
    <rPh sb="129" eb="131">
      <t>ジギョウ</t>
    </rPh>
    <rPh sb="131" eb="133">
      <t>キボ</t>
    </rPh>
    <rPh sb="133" eb="135">
      <t>ヒリツ</t>
    </rPh>
    <rPh sb="140" eb="142">
      <t>ゲンザイ</t>
    </rPh>
    <rPh sb="142" eb="144">
      <t>ケンセツ</t>
    </rPh>
    <rPh sb="144" eb="146">
      <t>トウシ</t>
    </rPh>
    <rPh sb="147" eb="149">
      <t>イチブ</t>
    </rPh>
    <rPh sb="150" eb="151">
      <t>ノコ</t>
    </rPh>
    <rPh sb="153" eb="155">
      <t>シュウリョウ</t>
    </rPh>
    <rPh sb="161" eb="163">
      <t>ルイジ</t>
    </rPh>
    <rPh sb="163" eb="165">
      <t>ダンタイ</t>
    </rPh>
    <rPh sb="166" eb="168">
      <t>ヒカク</t>
    </rPh>
    <rPh sb="170" eb="172">
      <t>スウチ</t>
    </rPh>
    <rPh sb="175" eb="177">
      <t>ドウトウ</t>
    </rPh>
    <rPh sb="178" eb="180">
      <t>トウシ</t>
    </rPh>
    <rPh sb="180" eb="182">
      <t>キボ</t>
    </rPh>
    <rPh sb="183" eb="185">
      <t>テキセツ</t>
    </rPh>
    <rPh sb="186" eb="187">
      <t>オモ</t>
    </rPh>
    <rPh sb="195" eb="197">
      <t>ケイヒ</t>
    </rPh>
    <rPh sb="197" eb="200">
      <t>カイシュウリツ</t>
    </rPh>
    <rPh sb="205" eb="207">
      <t>ヘイセイ</t>
    </rPh>
    <rPh sb="209" eb="211">
      <t>ネンド</t>
    </rPh>
    <rPh sb="212" eb="214">
      <t>アッカ</t>
    </rPh>
    <rPh sb="216" eb="218">
      <t>リユウ</t>
    </rPh>
    <rPh sb="219" eb="221">
      <t>ジョウキ</t>
    </rPh>
    <rPh sb="223" eb="225">
      <t>ドウヨウ</t>
    </rPh>
    <rPh sb="228" eb="230">
      <t>ルイジ</t>
    </rPh>
    <rPh sb="230" eb="232">
      <t>ダンタイ</t>
    </rPh>
    <rPh sb="234" eb="236">
      <t>ヒカク</t>
    </rPh>
    <rPh sb="237" eb="238">
      <t>ヒク</t>
    </rPh>
    <rPh sb="239" eb="241">
      <t>スイジュン</t>
    </rPh>
    <rPh sb="245" eb="248">
      <t>ミセツゾク</t>
    </rPh>
    <rPh sb="248" eb="250">
      <t>セタイ</t>
    </rPh>
    <rPh sb="251" eb="253">
      <t>セツゾク</t>
    </rPh>
    <rPh sb="253" eb="255">
      <t>スイシン</t>
    </rPh>
    <rPh sb="255" eb="256">
      <t>オヨ</t>
    </rPh>
    <rPh sb="257" eb="259">
      <t>カクジツ</t>
    </rPh>
    <rPh sb="260" eb="262">
      <t>リョウキン</t>
    </rPh>
    <rPh sb="262" eb="264">
      <t>チョウシュウ</t>
    </rPh>
    <rPh sb="267" eb="269">
      <t>シュウニュウ</t>
    </rPh>
    <rPh sb="270" eb="272">
      <t>ゾウカ</t>
    </rPh>
    <rPh sb="273" eb="274">
      <t>ハカ</t>
    </rPh>
    <rPh sb="275" eb="276">
      <t>コト</t>
    </rPh>
    <rPh sb="277" eb="279">
      <t>ヒツヨウ</t>
    </rPh>
    <rPh sb="285" eb="287">
      <t>オスイ</t>
    </rPh>
    <rPh sb="287" eb="289">
      <t>ショリ</t>
    </rPh>
    <rPh sb="289" eb="291">
      <t>ゲンカ</t>
    </rPh>
    <rPh sb="296" eb="298">
      <t>ルイジ</t>
    </rPh>
    <rPh sb="298" eb="300">
      <t>ダンタイ</t>
    </rPh>
    <rPh sb="302" eb="304">
      <t>ヒカク</t>
    </rPh>
    <rPh sb="306" eb="307">
      <t>タカ</t>
    </rPh>
    <rPh sb="308" eb="310">
      <t>スイジュン</t>
    </rPh>
    <rPh sb="311" eb="312">
      <t>ア</t>
    </rPh>
    <rPh sb="314" eb="316">
      <t>セツゾク</t>
    </rPh>
    <rPh sb="316" eb="317">
      <t>リツ</t>
    </rPh>
    <rPh sb="318" eb="320">
      <t>コウジョウ</t>
    </rPh>
    <rPh sb="325" eb="326">
      <t>ユウ</t>
    </rPh>
    <rPh sb="326" eb="327">
      <t>シュウ</t>
    </rPh>
    <rPh sb="330" eb="332">
      <t>ゾウカ</t>
    </rPh>
    <rPh sb="333" eb="334">
      <t>ハカ</t>
    </rPh>
    <rPh sb="335" eb="336">
      <t>コト</t>
    </rPh>
    <rPh sb="337" eb="339">
      <t>ヒツヨウ</t>
    </rPh>
    <rPh sb="345" eb="347">
      <t>シセツ</t>
    </rPh>
    <rPh sb="347" eb="350">
      <t>リヨウリツ</t>
    </rPh>
    <rPh sb="405" eb="408">
      <t>スイセンカ</t>
    </rPh>
    <rPh sb="408" eb="409">
      <t>リツ</t>
    </rPh>
    <rPh sb="414" eb="416">
      <t>ルイジ</t>
    </rPh>
    <rPh sb="416" eb="418">
      <t>ダンタイ</t>
    </rPh>
    <rPh sb="420" eb="422">
      <t>ヒカク</t>
    </rPh>
    <rPh sb="424" eb="425">
      <t>タカ</t>
    </rPh>
    <rPh sb="426" eb="428">
      <t>スイジュン</t>
    </rPh>
    <rPh sb="434" eb="436">
      <t>コンゴ</t>
    </rPh>
    <rPh sb="437" eb="440">
      <t>ミセツゾク</t>
    </rPh>
    <rPh sb="440" eb="442">
      <t>セタイ</t>
    </rPh>
    <rPh sb="443" eb="445">
      <t>カイショウ</t>
    </rPh>
    <rPh sb="446" eb="447">
      <t>ム</t>
    </rPh>
    <rPh sb="448" eb="449">
      <t>ハタラ</t>
    </rPh>
    <rPh sb="453" eb="454">
      <t>オコナ</t>
    </rPh>
    <rPh sb="455" eb="457">
      <t>ヒツヨウ</t>
    </rPh>
    <rPh sb="467" eb="469">
      <t>ゲンジョウ</t>
    </rPh>
    <rPh sb="470" eb="472">
      <t>カダイ</t>
    </rPh>
    <rPh sb="490" eb="492">
      <t>リョウキン</t>
    </rPh>
    <rPh sb="492" eb="494">
      <t>シュウニュウ</t>
    </rPh>
    <rPh sb="523" eb="524">
      <t>オモ</t>
    </rPh>
    <rPh sb="535" eb="537">
      <t>ケイヒ</t>
    </rPh>
    <rPh sb="537" eb="539">
      <t>サクゲン</t>
    </rPh>
    <rPh sb="540" eb="543">
      <t>ミセツゾク</t>
    </rPh>
    <rPh sb="543" eb="545">
      <t>セタイ</t>
    </rPh>
    <rPh sb="546" eb="548">
      <t>セツゾク</t>
    </rPh>
    <rPh sb="548" eb="550">
      <t>スイシン</t>
    </rPh>
    <rPh sb="551" eb="553">
      <t>カクジツ</t>
    </rPh>
    <rPh sb="554" eb="556">
      <t>リョウキン</t>
    </rPh>
    <rPh sb="556" eb="558">
      <t>チョウシュウ</t>
    </rPh>
    <rPh sb="559" eb="560">
      <t>ツト</t>
    </rPh>
    <rPh sb="562" eb="564">
      <t>ヒツヨウ</t>
    </rPh>
    <phoneticPr fontId="4"/>
  </si>
  <si>
    <t>(1)各指標の分析
　③管渠改善率について、現在は交通量の多い道路の管路を年500m程度調査しています。部分的な破損が散見されますが、大規模な破損は確認されず修繕に至っていません。
(2)現状、課題
　供用開始から20年が経過し管路及び処理施設の経年劣化が進んでいます。各種汚水処理機器は日々点検、分解整備を行い施設の健全化に努め、メンテナンスで対応できない寿命を迎えた機器については、随時予算化し修繕を実施しています。
　今後、耐用年数を迎える機器が多数あり大規模な修繕・改修工事の必要性が高まっています。</t>
    <rPh sb="3" eb="6">
      <t>カクシヒョウ</t>
    </rPh>
    <rPh sb="7" eb="9">
      <t>ブンセキ</t>
    </rPh>
    <rPh sb="12" eb="14">
      <t>カンキョ</t>
    </rPh>
    <rPh sb="14" eb="17">
      <t>カイゼンリツ</t>
    </rPh>
    <rPh sb="22" eb="24">
      <t>ゲンザイ</t>
    </rPh>
    <rPh sb="25" eb="28">
      <t>コウツウリョウ</t>
    </rPh>
    <rPh sb="29" eb="30">
      <t>オオ</t>
    </rPh>
    <rPh sb="31" eb="33">
      <t>ドウロ</t>
    </rPh>
    <rPh sb="34" eb="36">
      <t>カンロ</t>
    </rPh>
    <rPh sb="37" eb="38">
      <t>ネン</t>
    </rPh>
    <rPh sb="42" eb="44">
      <t>テイド</t>
    </rPh>
    <rPh sb="44" eb="46">
      <t>チョウサ</t>
    </rPh>
    <rPh sb="52" eb="54">
      <t>ブブン</t>
    </rPh>
    <rPh sb="54" eb="55">
      <t>テキ</t>
    </rPh>
    <rPh sb="56" eb="58">
      <t>ハソン</t>
    </rPh>
    <rPh sb="59" eb="61">
      <t>サンケン</t>
    </rPh>
    <rPh sb="67" eb="68">
      <t>オオ</t>
    </rPh>
    <rPh sb="68" eb="70">
      <t>キボ</t>
    </rPh>
    <rPh sb="71" eb="73">
      <t>ハソン</t>
    </rPh>
    <rPh sb="74" eb="76">
      <t>カクニン</t>
    </rPh>
    <rPh sb="79" eb="81">
      <t>シュウゼン</t>
    </rPh>
    <rPh sb="82" eb="83">
      <t>イタ</t>
    </rPh>
    <rPh sb="94" eb="96">
      <t>ゲンジョウ</t>
    </rPh>
    <rPh sb="97" eb="99">
      <t>カダイ</t>
    </rPh>
    <rPh sb="116" eb="117">
      <t>オヨ</t>
    </rPh>
    <rPh sb="118" eb="120">
      <t>ショリ</t>
    </rPh>
    <rPh sb="120" eb="122">
      <t>シセツ</t>
    </rPh>
    <rPh sb="135" eb="137">
      <t>カクシュ</t>
    </rPh>
    <rPh sb="137" eb="139">
      <t>オスイ</t>
    </rPh>
    <rPh sb="139" eb="141">
      <t>ショリ</t>
    </rPh>
    <rPh sb="141" eb="143">
      <t>キキ</t>
    </rPh>
    <rPh sb="144" eb="146">
      <t>ヒビ</t>
    </rPh>
    <rPh sb="146" eb="148">
      <t>テンケン</t>
    </rPh>
    <rPh sb="149" eb="151">
      <t>ブンカイ</t>
    </rPh>
    <rPh sb="151" eb="153">
      <t>セイビ</t>
    </rPh>
    <rPh sb="154" eb="155">
      <t>オコナ</t>
    </rPh>
    <rPh sb="156" eb="158">
      <t>シセツ</t>
    </rPh>
    <rPh sb="159" eb="162">
      <t>ケンゼンカ</t>
    </rPh>
    <rPh sb="163" eb="164">
      <t>ツト</t>
    </rPh>
    <rPh sb="173" eb="175">
      <t>タイオウ</t>
    </rPh>
    <rPh sb="179" eb="181">
      <t>ジュミョウ</t>
    </rPh>
    <rPh sb="182" eb="183">
      <t>ムカ</t>
    </rPh>
    <rPh sb="185" eb="187">
      <t>キキ</t>
    </rPh>
    <rPh sb="193" eb="195">
      <t>ズイジ</t>
    </rPh>
    <rPh sb="195" eb="198">
      <t>ヨサンカ</t>
    </rPh>
    <rPh sb="202" eb="204">
      <t>ジッシ</t>
    </rPh>
    <rPh sb="212" eb="214">
      <t>コンゴ</t>
    </rPh>
    <rPh sb="215" eb="217">
      <t>タイヨウ</t>
    </rPh>
    <rPh sb="217" eb="219">
      <t>ネンスウ</t>
    </rPh>
    <rPh sb="220" eb="221">
      <t>ムカ</t>
    </rPh>
    <rPh sb="223" eb="225">
      <t>キキ</t>
    </rPh>
    <rPh sb="226" eb="228">
      <t>タスウ</t>
    </rPh>
    <rPh sb="230" eb="233">
      <t>ダイキボ</t>
    </rPh>
    <rPh sb="234" eb="236">
      <t>シュウゼン</t>
    </rPh>
    <rPh sb="237" eb="239">
      <t>カイシュウ</t>
    </rPh>
    <rPh sb="239" eb="241">
      <t>コウジ</t>
    </rPh>
    <rPh sb="242" eb="245">
      <t>ヒツヨウセイ</t>
    </rPh>
    <rPh sb="246" eb="247">
      <t>タカ</t>
    </rPh>
    <phoneticPr fontId="4"/>
  </si>
  <si>
    <t>(1)課題
　総収益で総費用を賄えていません、料金収入は頭打ちが予想され経費削減に努める必要があります。
　また、施設の経年劣化により大規模な修繕・改修工事の必要性が高まっています。
(2)改善に向けた取り組み
　経費削減のため、施設の効率的な運用・修繕の際には必要性の精査・等を実施し電気料金などの経費削減に努めて行きたい。また未接続世帯の接続推進や確実な料金徴収に努め、経営の健全化を図って行きたい。
　施設の老朽化対策に当たっては、国庫補助事業を活用した長寿命化事業により、施設の改修・修繕の計画を樹立し事業実施にむけて取り組んで行きたい。</t>
    <rPh sb="3" eb="5">
      <t>カダイ</t>
    </rPh>
    <rPh sb="28" eb="30">
      <t>アタマウ</t>
    </rPh>
    <rPh sb="32" eb="34">
      <t>ヨソウ</t>
    </rPh>
    <rPh sb="36" eb="38">
      <t>ケイヒ</t>
    </rPh>
    <rPh sb="38" eb="40">
      <t>サクゲン</t>
    </rPh>
    <rPh sb="41" eb="42">
      <t>ツト</t>
    </rPh>
    <rPh sb="44" eb="46">
      <t>ヒツヨウ</t>
    </rPh>
    <rPh sb="57" eb="59">
      <t>シセツ</t>
    </rPh>
    <rPh sb="60" eb="62">
      <t>ケイネン</t>
    </rPh>
    <rPh sb="62" eb="64">
      <t>レッカ</t>
    </rPh>
    <rPh sb="95" eb="97">
      <t>カイゼン</t>
    </rPh>
    <rPh sb="98" eb="99">
      <t>ム</t>
    </rPh>
    <rPh sb="101" eb="102">
      <t>ト</t>
    </rPh>
    <rPh sb="103" eb="104">
      <t>ク</t>
    </rPh>
    <rPh sb="107" eb="109">
      <t>ケイヒ</t>
    </rPh>
    <rPh sb="109" eb="111">
      <t>サクゲン</t>
    </rPh>
    <rPh sb="122" eb="124">
      <t>ウンヨウ</t>
    </rPh>
    <rPh sb="125" eb="127">
      <t>シュウゼン</t>
    </rPh>
    <rPh sb="128" eb="129">
      <t>サイ</t>
    </rPh>
    <rPh sb="131" eb="134">
      <t>ヒツヨウセイ</t>
    </rPh>
    <rPh sb="135" eb="137">
      <t>セイサ</t>
    </rPh>
    <rPh sb="138" eb="139">
      <t>ナド</t>
    </rPh>
    <rPh sb="140" eb="142">
      <t>ジッシ</t>
    </rPh>
    <rPh sb="158" eb="159">
      <t>イ</t>
    </rPh>
    <rPh sb="176" eb="178">
      <t>カクジツ</t>
    </rPh>
    <rPh sb="197" eb="198">
      <t>イ</t>
    </rPh>
    <rPh sb="204" eb="206">
      <t>シセツ</t>
    </rPh>
    <rPh sb="207" eb="210">
      <t>ロウキュウカ</t>
    </rPh>
    <rPh sb="210" eb="212">
      <t>タイサク</t>
    </rPh>
    <rPh sb="213" eb="214">
      <t>ア</t>
    </rPh>
    <rPh sb="268" eb="269">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</si>
</sst>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334720"/>
        <c:axId val="264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6334720"/>
        <c:axId val="26423296"/>
      </c:lineChart>
      <c:dateAx>
        <c:axId val="26334720"/>
        <c:scaling>
          <c:orientation val="minMax"/>
        </c:scaling>
        <c:delete val="1"/>
        <c:axPos val="b"/>
        <c:numFmt formatCode="ge" sourceLinked="1"/>
        <c:majorTickMark val="none"/>
        <c:minorTickMark val="none"/>
        <c:tickLblPos val="none"/>
        <c:crossAx val="26423296"/>
        <c:crosses val="autoZero"/>
        <c:auto val="1"/>
        <c:lblOffset val="100"/>
        <c:baseTimeUnit val="years"/>
      </c:dateAx>
      <c:valAx>
        <c:axId val="26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42.17</c:v>
                </c:pt>
                <c:pt idx="1">
                  <c:v>40.43</c:v>
                </c:pt>
                <c:pt idx="2">
                  <c:v>39.33</c:v>
                </c:pt>
                <c:pt idx="3">
                  <c:v>40.130000000000003</c:v>
                </c:pt>
                <c:pt idx="4">
                  <c:v>39.06</c:v>
                </c:pt>
              </c:numCache>
            </c:numRef>
          </c:val>
        </c:ser>
        <c:dLbls>
          <c:showLegendKey val="0"/>
          <c:showVal val="0"/>
          <c:showCatName val="0"/>
          <c:showSerName val="0"/>
          <c:showPercent val="0"/>
          <c:showBubbleSize val="0"/>
        </c:dLbls>
        <c:gapWidth val="150"/>
        <c:axId val="26081536"/>
        <c:axId val="260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6081536"/>
        <c:axId val="26087808"/>
      </c:lineChart>
      <c:dateAx>
        <c:axId val="26081536"/>
        <c:scaling>
          <c:orientation val="minMax"/>
        </c:scaling>
        <c:delete val="1"/>
        <c:axPos val="b"/>
        <c:numFmt formatCode="ge" sourceLinked="1"/>
        <c:majorTickMark val="none"/>
        <c:minorTickMark val="none"/>
        <c:tickLblPos val="none"/>
        <c:crossAx val="26087808"/>
        <c:crosses val="autoZero"/>
        <c:auto val="1"/>
        <c:lblOffset val="100"/>
        <c:baseTimeUnit val="years"/>
      </c:dateAx>
      <c:valAx>
        <c:axId val="260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84.98</c:v>
                </c:pt>
                <c:pt idx="1">
                  <c:v>87.04</c:v>
                </c:pt>
                <c:pt idx="2">
                  <c:v>86.77</c:v>
                </c:pt>
                <c:pt idx="3">
                  <c:v>87.94</c:v>
                </c:pt>
                <c:pt idx="4">
                  <c:v>88.54</c:v>
                </c:pt>
              </c:numCache>
            </c:numRef>
          </c:val>
        </c:ser>
        <c:dLbls>
          <c:showLegendKey val="0"/>
          <c:showVal val="0"/>
          <c:showCatName val="0"/>
          <c:showSerName val="0"/>
          <c:showPercent val="0"/>
          <c:showBubbleSize val="0"/>
        </c:dLbls>
        <c:gapWidth val="150"/>
        <c:axId val="26105728"/>
        <c:axId val="261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6105728"/>
        <c:axId val="26107904"/>
      </c:lineChart>
      <c:dateAx>
        <c:axId val="26105728"/>
        <c:scaling>
          <c:orientation val="minMax"/>
        </c:scaling>
        <c:delete val="1"/>
        <c:axPos val="b"/>
        <c:numFmt formatCode="ge" sourceLinked="1"/>
        <c:majorTickMark val="none"/>
        <c:minorTickMark val="none"/>
        <c:tickLblPos val="none"/>
        <c:crossAx val="26107904"/>
        <c:crosses val="autoZero"/>
        <c:auto val="1"/>
        <c:lblOffset val="100"/>
        <c:baseTimeUnit val="years"/>
      </c:dateAx>
      <c:valAx>
        <c:axId val="26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87.11</c:v>
                </c:pt>
                <c:pt idx="1">
                  <c:v>92.5</c:v>
                </c:pt>
                <c:pt idx="2">
                  <c:v>95.97</c:v>
                </c:pt>
                <c:pt idx="3">
                  <c:v>86.51</c:v>
                </c:pt>
                <c:pt idx="4">
                  <c:v>88.18</c:v>
                </c:pt>
              </c:numCache>
            </c:numRef>
          </c:val>
        </c:ser>
        <c:dLbls>
          <c:showLegendKey val="0"/>
          <c:showVal val="0"/>
          <c:showCatName val="0"/>
          <c:showSerName val="0"/>
          <c:showPercent val="0"/>
          <c:showBubbleSize val="0"/>
        </c:dLbls>
        <c:gapWidth val="150"/>
        <c:axId val="42354560"/>
        <c:axId val="423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54560"/>
        <c:axId val="42390656"/>
      </c:lineChart>
      <c:dateAx>
        <c:axId val="42354560"/>
        <c:scaling>
          <c:orientation val="minMax"/>
        </c:scaling>
        <c:delete val="1"/>
        <c:axPos val="b"/>
        <c:numFmt formatCode="ge" sourceLinked="1"/>
        <c:majorTickMark val="none"/>
        <c:minorTickMark val="none"/>
        <c:tickLblPos val="none"/>
        <c:crossAx val="42390656"/>
        <c:crosses val="autoZero"/>
        <c:auto val="1"/>
        <c:lblOffset val="100"/>
        <c:baseTimeUnit val="years"/>
      </c:dateAx>
      <c:valAx>
        <c:axId val="423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1952"/>
        <c:axId val="427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1952"/>
        <c:axId val="42704896"/>
      </c:lineChart>
      <c:dateAx>
        <c:axId val="42701952"/>
        <c:scaling>
          <c:orientation val="minMax"/>
        </c:scaling>
        <c:delete val="1"/>
        <c:axPos val="b"/>
        <c:numFmt formatCode="ge" sourceLinked="1"/>
        <c:majorTickMark val="none"/>
        <c:minorTickMark val="none"/>
        <c:tickLblPos val="none"/>
        <c:crossAx val="42704896"/>
        <c:crosses val="autoZero"/>
        <c:auto val="1"/>
        <c:lblOffset val="100"/>
        <c:baseTimeUnit val="years"/>
      </c:dateAx>
      <c:valAx>
        <c:axId val="427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3984"/>
        <c:axId val="833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3984"/>
        <c:axId val="83355904"/>
      </c:lineChart>
      <c:dateAx>
        <c:axId val="83353984"/>
        <c:scaling>
          <c:orientation val="minMax"/>
        </c:scaling>
        <c:delete val="1"/>
        <c:axPos val="b"/>
        <c:numFmt formatCode="ge" sourceLinked="1"/>
        <c:majorTickMark val="none"/>
        <c:minorTickMark val="none"/>
        <c:tickLblPos val="none"/>
        <c:crossAx val="83355904"/>
        <c:crosses val="autoZero"/>
        <c:auto val="1"/>
        <c:lblOffset val="100"/>
        <c:baseTimeUnit val="years"/>
      </c:dateAx>
      <c:valAx>
        <c:axId val="833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93600"/>
        <c:axId val="928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93600"/>
        <c:axId val="92831744"/>
      </c:lineChart>
      <c:dateAx>
        <c:axId val="91993600"/>
        <c:scaling>
          <c:orientation val="minMax"/>
        </c:scaling>
        <c:delete val="1"/>
        <c:axPos val="b"/>
        <c:numFmt formatCode="ge" sourceLinked="1"/>
        <c:majorTickMark val="none"/>
        <c:minorTickMark val="none"/>
        <c:tickLblPos val="none"/>
        <c:crossAx val="92831744"/>
        <c:crosses val="autoZero"/>
        <c:auto val="1"/>
        <c:lblOffset val="100"/>
        <c:baseTimeUnit val="years"/>
      </c:dateAx>
      <c:valAx>
        <c:axId val="928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86208"/>
        <c:axId val="141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86208"/>
        <c:axId val="141888512"/>
      </c:lineChart>
      <c:dateAx>
        <c:axId val="141886208"/>
        <c:scaling>
          <c:orientation val="minMax"/>
        </c:scaling>
        <c:delete val="1"/>
        <c:axPos val="b"/>
        <c:numFmt formatCode="ge" sourceLinked="1"/>
        <c:majorTickMark val="none"/>
        <c:minorTickMark val="none"/>
        <c:tickLblPos val="none"/>
        <c:crossAx val="141888512"/>
        <c:crosses val="autoZero"/>
        <c:auto val="1"/>
        <c:lblOffset val="100"/>
        <c:baseTimeUnit val="years"/>
      </c:dateAx>
      <c:valAx>
        <c:axId val="141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1125.67</c:v>
                </c:pt>
                <c:pt idx="1">
                  <c:v>1560</c:v>
                </c:pt>
                <c:pt idx="2">
                  <c:v>1928.07</c:v>
                </c:pt>
                <c:pt idx="3">
                  <c:v>1763.03</c:v>
                </c:pt>
                <c:pt idx="4">
                  <c:v>1480.4</c:v>
                </c:pt>
              </c:numCache>
            </c:numRef>
          </c:val>
        </c:ser>
        <c:dLbls>
          <c:showLegendKey val="0"/>
          <c:showVal val="0"/>
          <c:showCatName val="0"/>
          <c:showSerName val="0"/>
          <c:showPercent val="0"/>
          <c:showBubbleSize val="0"/>
        </c:dLbls>
        <c:gapWidth val="150"/>
        <c:axId val="22622592"/>
        <c:axId val="226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2622592"/>
        <c:axId val="22624512"/>
      </c:lineChart>
      <c:dateAx>
        <c:axId val="22622592"/>
        <c:scaling>
          <c:orientation val="minMax"/>
        </c:scaling>
        <c:delete val="1"/>
        <c:axPos val="b"/>
        <c:numFmt formatCode="ge" sourceLinked="1"/>
        <c:majorTickMark val="none"/>
        <c:minorTickMark val="none"/>
        <c:tickLblPos val="none"/>
        <c:crossAx val="22624512"/>
        <c:crosses val="autoZero"/>
        <c:auto val="1"/>
        <c:lblOffset val="100"/>
        <c:baseTimeUnit val="years"/>
      </c:dateAx>
      <c:valAx>
        <c:axId val="226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68.72</c:v>
                </c:pt>
                <c:pt idx="1">
                  <c:v>68.45</c:v>
                </c:pt>
                <c:pt idx="2">
                  <c:v>65.069999999999993</c:v>
                </c:pt>
                <c:pt idx="3">
                  <c:v>61.21</c:v>
                </c:pt>
                <c:pt idx="4">
                  <c:v>64.5</c:v>
                </c:pt>
              </c:numCache>
            </c:numRef>
          </c:val>
        </c:ser>
        <c:dLbls>
          <c:showLegendKey val="0"/>
          <c:showVal val="0"/>
          <c:showCatName val="0"/>
          <c:showSerName val="0"/>
          <c:showPercent val="0"/>
          <c:showBubbleSize val="0"/>
        </c:dLbls>
        <c:gapWidth val="150"/>
        <c:axId val="22671360"/>
        <c:axId val="226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2671360"/>
        <c:axId val="22673280"/>
      </c:lineChart>
      <c:dateAx>
        <c:axId val="22671360"/>
        <c:scaling>
          <c:orientation val="minMax"/>
        </c:scaling>
        <c:delete val="1"/>
        <c:axPos val="b"/>
        <c:numFmt formatCode="ge" sourceLinked="1"/>
        <c:majorTickMark val="none"/>
        <c:minorTickMark val="none"/>
        <c:tickLblPos val="none"/>
        <c:crossAx val="22673280"/>
        <c:crosses val="autoZero"/>
        <c:auto val="1"/>
        <c:lblOffset val="100"/>
        <c:baseTimeUnit val="years"/>
      </c:dateAx>
      <c:valAx>
        <c:axId val="226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304.99</c:v>
                </c:pt>
                <c:pt idx="1">
                  <c:v>306.73</c:v>
                </c:pt>
                <c:pt idx="2">
                  <c:v>291.41000000000003</c:v>
                </c:pt>
                <c:pt idx="3">
                  <c:v>287.52</c:v>
                </c:pt>
                <c:pt idx="4">
                  <c:v>278.42</c:v>
                </c:pt>
              </c:numCache>
            </c:numRef>
          </c:val>
        </c:ser>
        <c:dLbls>
          <c:showLegendKey val="0"/>
          <c:showVal val="0"/>
          <c:showCatName val="0"/>
          <c:showSerName val="0"/>
          <c:showPercent val="0"/>
          <c:showBubbleSize val="0"/>
        </c:dLbls>
        <c:gapWidth val="150"/>
        <c:axId val="26033536"/>
        <c:axId val="260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6033536"/>
        <c:axId val="26056192"/>
      </c:lineChart>
      <c:dateAx>
        <c:axId val="26033536"/>
        <c:scaling>
          <c:orientation val="minMax"/>
        </c:scaling>
        <c:delete val="1"/>
        <c:axPos val="b"/>
        <c:numFmt formatCode="ge" sourceLinked="1"/>
        <c:majorTickMark val="none"/>
        <c:minorTickMark val="none"/>
        <c:tickLblPos val="none"/>
        <c:crossAx val="26056192"/>
        <c:crosses val="autoZero"/>
        <c:auto val="1"/>
        <c:lblOffset val="100"/>
        <c:baseTimeUnit val="years"/>
      </c:dateAx>
      <c:valAx>
        <c:axId val="26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嬬恋村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10112</v>
      </c>
      <c r="AM8" s="64"/>
      <c r="AN8" s="64"/>
      <c r="AO8" s="64"/>
      <c r="AP8" s="64"/>
      <c r="AQ8" s="64"/>
      <c r="AR8" s="64"/>
      <c r="AS8" s="64"/>
      <c r="AT8" s="63">
        <f>データ!S6</f>
        <v>337.58</v>
      </c>
      <c r="AU8" s="63"/>
      <c r="AV8" s="63"/>
      <c r="AW8" s="63"/>
      <c r="AX8" s="63"/>
      <c r="AY8" s="63"/>
      <c r="AZ8" s="63"/>
      <c r="BA8" s="63"/>
      <c r="BB8" s="63">
        <f>データ!T6</f>
        <v>29.95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41.4</v>
      </c>
      <c r="Q10" s="63"/>
      <c r="R10" s="63"/>
      <c r="S10" s="63"/>
      <c r="T10" s="63"/>
      <c r="U10" s="63"/>
      <c r="V10" s="63"/>
      <c r="W10" s="63">
        <f>データ!P6</f>
        <v>94.14</v>
      </c>
      <c r="X10" s="63"/>
      <c r="Y10" s="63"/>
      <c r="Z10" s="63"/>
      <c r="AA10" s="63"/>
      <c r="AB10" s="63"/>
      <c r="AC10" s="63"/>
      <c r="AD10" s="64">
        <f>データ!Q6</f>
        <v>4322</v>
      </c>
      <c r="AE10" s="64"/>
      <c r="AF10" s="64"/>
      <c r="AG10" s="64"/>
      <c r="AH10" s="64"/>
      <c r="AI10" s="64"/>
      <c r="AJ10" s="64"/>
      <c r="AK10" s="2"/>
      <c r="AL10" s="64">
        <f>データ!U6</f>
        <v>4154</v>
      </c>
      <c r="AM10" s="64"/>
      <c r="AN10" s="64"/>
      <c r="AO10" s="64"/>
      <c r="AP10" s="64"/>
      <c r="AQ10" s="64"/>
      <c r="AR10" s="64"/>
      <c r="AS10" s="64"/>
      <c r="AT10" s="63">
        <f>データ!V6</f>
        <v>1.94</v>
      </c>
      <c r="AU10" s="63"/>
      <c r="AV10" s="63"/>
      <c r="AW10" s="63"/>
      <c r="AX10" s="63"/>
      <c r="AY10" s="63"/>
      <c r="AZ10" s="63"/>
      <c r="BA10" s="63"/>
      <c r="BB10" s="63">
        <f>データ!W6</f>
        <v>2141.2399999999998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104256</v>
      </c>
      <c r="D6" s="31">
        <f t="shared" si="3"/>
        <v>47</v>
      </c>
      <c r="E6" s="31">
        <f t="shared" si="3"/>
        <v>17</v>
      </c>
      <c r="F6" s="31">
        <f t="shared" si="3"/>
        <v>4</v>
      </c>
      <c r="G6" s="31">
        <f t="shared" si="3"/>
        <v>0</v>
      </c>
      <c r="H6" s="31" t="str">
        <f t="shared" si="3"/>
        <v>群馬県　嬬恋村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41.4</v>
      </c>
      <c r="P6" s="32">
        <f t="shared" si="3"/>
        <v>94.14</v>
      </c>
      <c r="Q6" s="32">
        <f t="shared" si="3"/>
        <v>4322</v>
      </c>
      <c r="R6" s="32">
        <f t="shared" si="3"/>
        <v>10112</v>
      </c>
      <c r="S6" s="32">
        <f t="shared" si="3"/>
        <v>337.58</v>
      </c>
      <c r="T6" s="32">
        <f t="shared" si="3"/>
        <v>29.95</v>
      </c>
      <c r="U6" s="32">
        <f t="shared" si="3"/>
        <v>4154</v>
      </c>
      <c r="V6" s="32">
        <f t="shared" si="3"/>
        <v>1.94</v>
      </c>
      <c r="W6" s="32">
        <f t="shared" si="3"/>
        <v>2141.2399999999998</v>
      </c>
      <c r="X6" s="33">
        <f>IF(X7="",NA(),X7)</f>
        <v>87.11</v>
      </c>
      <c r="Y6" s="33">
        <f t="shared" ref="Y6:AG6" si="4">IF(Y7="",NA(),Y7)</f>
        <v>92.5</v>
      </c>
      <c r="Z6" s="33">
        <f t="shared" si="4"/>
        <v>95.97</v>
      </c>
      <c r="AA6" s="33">
        <f t="shared" si="4"/>
        <v>86.51</v>
      </c>
      <c r="AB6" s="33">
        <f t="shared" si="4"/>
        <v>88.18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1125.67</v>
      </c>
      <c r="BF6" s="33">
        <f t="shared" ref="BF6:BN6" si="7">IF(BF7="",NA(),BF7)</f>
        <v>1560</v>
      </c>
      <c r="BG6" s="33">
        <f t="shared" si="7"/>
        <v>1928.07</v>
      </c>
      <c r="BH6" s="33">
        <f t="shared" si="7"/>
        <v>1763.03</v>
      </c>
      <c r="BI6" s="33">
        <f t="shared" si="7"/>
        <v>1480.4</v>
      </c>
      <c r="BJ6" s="33">
        <f t="shared" si="7"/>
        <v>1812.65</v>
      </c>
      <c r="BK6" s="33">
        <f t="shared" si="7"/>
        <v>1764.87</v>
      </c>
      <c r="BL6" s="33">
        <f t="shared" si="7"/>
        <v>1622.51</v>
      </c>
      <c r="BM6" s="33">
        <f t="shared" si="7"/>
        <v>1569.13</v>
      </c>
      <c r="BN6" s="33">
        <f t="shared" si="7"/>
        <v>1436</v>
      </c>
      <c r="BO6" s="32" t="str">
        <f>IF(BO7="","",IF(BO7="-","【-】","【"&amp;SUBSTITUTE(TEXT(BO7,"#,##0.00"),"-","△")&amp;"】"))</f>
        <v>【1,479.31】</v>
      </c>
      <c r="BP6" s="33">
        <f>IF(BP7="",NA(),BP7)</f>
        <v>68.72</v>
      </c>
      <c r="BQ6" s="33">
        <f t="shared" ref="BQ6:BY6" si="8">IF(BQ7="",NA(),BQ7)</f>
        <v>68.45</v>
      </c>
      <c r="BR6" s="33">
        <f t="shared" si="8"/>
        <v>65.069999999999993</v>
      </c>
      <c r="BS6" s="33">
        <f t="shared" si="8"/>
        <v>61.21</v>
      </c>
      <c r="BT6" s="33">
        <f t="shared" si="8"/>
        <v>64.5</v>
      </c>
      <c r="BU6" s="33">
        <f t="shared" si="8"/>
        <v>59.35</v>
      </c>
      <c r="BV6" s="33">
        <f t="shared" si="8"/>
        <v>60.75</v>
      </c>
      <c r="BW6" s="33">
        <f t="shared" si="8"/>
        <v>62.83</v>
      </c>
      <c r="BX6" s="33">
        <f t="shared" si="8"/>
        <v>64.63</v>
      </c>
      <c r="BY6" s="33">
        <f t="shared" si="8"/>
        <v>66.56</v>
      </c>
      <c r="BZ6" s="32" t="str">
        <f>IF(BZ7="","",IF(BZ7="-","【-】","【"&amp;SUBSTITUTE(TEXT(BZ7,"#,##0.00"),"-","△")&amp;"】"))</f>
        <v>【63.50】</v>
      </c>
      <c r="CA6" s="33">
        <f>IF(CA7="",NA(),CA7)</f>
        <v>304.99</v>
      </c>
      <c r="CB6" s="33">
        <f t="shared" ref="CB6:CJ6" si="9">IF(CB7="",NA(),CB7)</f>
        <v>306.73</v>
      </c>
      <c r="CC6" s="33">
        <f t="shared" si="9"/>
        <v>291.41000000000003</v>
      </c>
      <c r="CD6" s="33">
        <f t="shared" si="9"/>
        <v>287.52</v>
      </c>
      <c r="CE6" s="33">
        <f t="shared" si="9"/>
        <v>278.42</v>
      </c>
      <c r="CF6" s="33">
        <f t="shared" si="9"/>
        <v>260.48</v>
      </c>
      <c r="CG6" s="33">
        <f t="shared" si="9"/>
        <v>256</v>
      </c>
      <c r="CH6" s="33">
        <f t="shared" si="9"/>
        <v>250.43</v>
      </c>
      <c r="CI6" s="33">
        <f t="shared" si="9"/>
        <v>245.75</v>
      </c>
      <c r="CJ6" s="33">
        <f t="shared" si="9"/>
        <v>244.29</v>
      </c>
      <c r="CK6" s="32" t="str">
        <f>IF(CK7="","",IF(CK7="-","【-】","【"&amp;SUBSTITUTE(TEXT(CK7,"#,##0.00"),"-","△")&amp;"】"))</f>
        <v>【253.12】</v>
      </c>
      <c r="CL6" s="33">
        <f>IF(CL7="",NA(),CL7)</f>
        <v>42.17</v>
      </c>
      <c r="CM6" s="33">
        <f t="shared" ref="CM6:CU6" si="10">IF(CM7="",NA(),CM7)</f>
        <v>40.43</v>
      </c>
      <c r="CN6" s="33">
        <f t="shared" si="10"/>
        <v>39.33</v>
      </c>
      <c r="CO6" s="33">
        <f t="shared" si="10"/>
        <v>40.130000000000003</v>
      </c>
      <c r="CP6" s="33">
        <f t="shared" si="10"/>
        <v>39.06</v>
      </c>
      <c r="CQ6" s="33">
        <f t="shared" si="10"/>
        <v>40.56</v>
      </c>
      <c r="CR6" s="33">
        <f t="shared" si="10"/>
        <v>41.59</v>
      </c>
      <c r="CS6" s="33">
        <f t="shared" si="10"/>
        <v>42.31</v>
      </c>
      <c r="CT6" s="33">
        <f t="shared" si="10"/>
        <v>43.65</v>
      </c>
      <c r="CU6" s="33">
        <f t="shared" si="10"/>
        <v>43.58</v>
      </c>
      <c r="CV6" s="32" t="str">
        <f>IF(CV7="","",IF(CV7="-","【-】","【"&amp;SUBSTITUTE(TEXT(CV7,"#,##0.00"),"-","△")&amp;"】"))</f>
        <v>【41.06】</v>
      </c>
      <c r="CW6" s="33">
        <f>IF(CW7="",NA(),CW7)</f>
        <v>84.98</v>
      </c>
      <c r="CX6" s="33">
        <f t="shared" ref="CX6:DF6" si="11">IF(CX7="",NA(),CX7)</f>
        <v>87.04</v>
      </c>
      <c r="CY6" s="33">
        <f t="shared" si="11"/>
        <v>86.77</v>
      </c>
      <c r="CZ6" s="33">
        <f t="shared" si="11"/>
        <v>87.94</v>
      </c>
      <c r="DA6" s="33">
        <f t="shared" si="11"/>
        <v>88.54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104256</v>
      </c>
      <c r="D7" s="35">
        <v>47</v>
      </c>
      <c r="E7" s="35">
        <v>17</v>
      </c>
      <c r="F7" s="35">
        <v>4</v>
      </c>
      <c r="G7" s="35">
        <v>0</v>
      </c>
      <c r="H7" s="35" t="s">
        <v>96</v>
      </c>
      <c r="I7" s="35" t="s">
        <v>97</v>
      </c>
      <c r="J7" s="35" t="s">
        <v>98</v>
      </c>
      <c r="K7" s="35" t="s">
        <v>99</v>
      </c>
      <c r="L7" s="35" t="s">
        <v>100</v>
      </c>
      <c r="M7" s="36" t="s">
        <v>101</v>
      </c>
      <c r="N7" s="36" t="s">
        <v>102</v>
      </c>
      <c r="O7" s="36">
        <v>41.4</v>
      </c>
      <c r="P7" s="36">
        <v>94.14</v>
      </c>
      <c r="Q7" s="36">
        <v>4322</v>
      </c>
      <c r="R7" s="36">
        <v>10112</v>
      </c>
      <c r="S7" s="36">
        <v>337.58</v>
      </c>
      <c r="T7" s="36">
        <v>29.95</v>
      </c>
      <c r="U7" s="36">
        <v>4154</v>
      </c>
      <c r="V7" s="36">
        <v>1.94</v>
      </c>
      <c r="W7" s="36">
        <v>2141.2399999999998</v>
      </c>
      <c r="X7" s="36">
        <v>87.11</v>
      </c>
      <c r="Y7" s="36">
        <v>92.5</v>
      </c>
      <c r="Z7" s="36">
        <v>95.97</v>
      </c>
      <c r="AA7" s="36">
        <v>86.51</v>
      </c>
      <c r="AB7" s="36">
        <v>88.18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1125.67</v>
      </c>
      <c r="BF7" s="36">
        <v>1560</v>
      </c>
      <c r="BG7" s="36">
        <v>1928.07</v>
      </c>
      <c r="BH7" s="36">
        <v>1763.03</v>
      </c>
      <c r="BI7" s="36">
        <v>1480.4</v>
      </c>
      <c r="BJ7" s="36">
        <v>1812.65</v>
      </c>
      <c r="BK7" s="36">
        <v>1764.87</v>
      </c>
      <c r="BL7" s="36">
        <v>1622.51</v>
      </c>
      <c r="BM7" s="36">
        <v>1569.13</v>
      </c>
      <c r="BN7" s="36">
        <v>1436</v>
      </c>
      <c r="BO7" s="36">
        <v>1479.31</v>
      </c>
      <c r="BP7" s="36">
        <v>68.72</v>
      </c>
      <c r="BQ7" s="36">
        <v>68.45</v>
      </c>
      <c r="BR7" s="36">
        <v>65.069999999999993</v>
      </c>
      <c r="BS7" s="36">
        <v>61.21</v>
      </c>
      <c r="BT7" s="36">
        <v>64.5</v>
      </c>
      <c r="BU7" s="36">
        <v>59.35</v>
      </c>
      <c r="BV7" s="36">
        <v>60.75</v>
      </c>
      <c r="BW7" s="36">
        <v>62.83</v>
      </c>
      <c r="BX7" s="36">
        <v>64.63</v>
      </c>
      <c r="BY7" s="36">
        <v>66.56</v>
      </c>
      <c r="BZ7" s="36">
        <v>63.5</v>
      </c>
      <c r="CA7" s="36">
        <v>304.99</v>
      </c>
      <c r="CB7" s="36">
        <v>306.73</v>
      </c>
      <c r="CC7" s="36">
        <v>291.41000000000003</v>
      </c>
      <c r="CD7" s="36">
        <v>287.52</v>
      </c>
      <c r="CE7" s="36">
        <v>278.42</v>
      </c>
      <c r="CF7" s="36">
        <v>260.48</v>
      </c>
      <c r="CG7" s="36">
        <v>256</v>
      </c>
      <c r="CH7" s="36">
        <v>250.43</v>
      </c>
      <c r="CI7" s="36">
        <v>245.75</v>
      </c>
      <c r="CJ7" s="36">
        <v>244.29</v>
      </c>
      <c r="CK7" s="36">
        <v>253.12</v>
      </c>
      <c r="CL7" s="36">
        <v>42.17</v>
      </c>
      <c r="CM7" s="36">
        <v>40.43</v>
      </c>
      <c r="CN7" s="36">
        <v>39.33</v>
      </c>
      <c r="CO7" s="36">
        <v>40.130000000000003</v>
      </c>
      <c r="CP7" s="36">
        <v>39.06</v>
      </c>
      <c r="CQ7" s="36">
        <v>40.56</v>
      </c>
      <c r="CR7" s="36">
        <v>41.59</v>
      </c>
      <c r="CS7" s="36">
        <v>42.31</v>
      </c>
      <c r="CT7" s="36">
        <v>43.65</v>
      </c>
      <c r="CU7" s="36">
        <v>43.58</v>
      </c>
      <c r="CV7" s="36">
        <v>41.06</v>
      </c>
      <c r="CW7" s="36">
        <v>84.98</v>
      </c>
      <c r="CX7" s="36">
        <v>87.04</v>
      </c>
      <c r="CY7" s="36">
        <v>86.77</v>
      </c>
      <c r="CZ7" s="36">
        <v>87.94</v>
      </c>
      <c r="DA7" s="36">
        <v>88.54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2016-02-03T09:02:21Z</dcterms:created>
  <dcterms:modified xsi:type="dcterms:W3CDTF">2016-02-23T04:03:55Z</dcterms:modified>
  <cp:category/>
</cp:coreProperties>
</file>