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ki-toshihiro\Desktop\作業フォルダ\法非適\08.渋川市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<sst xmlns="http://schemas.openxmlformats.org/spreadsheetml/2006/main" count="221" uniqueCount="111">
  <si>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</si>
  <si>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</si>
  <si>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</si>
  <si>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</si>
  <si>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</si>
  <si>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</si>
  <si>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</si>
  <si>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</si>
  <si>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</si>
  <si>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</si>
  <si>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</si>
  <si>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</si>
  <si>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</si>
  <si>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</si>
  <si>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</si>
  <si>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</si>
  <si>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</si>
  <si>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</si>
  <si>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</si>
  <si>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</si>
  <si>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</si>
  <si>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</si>
  <si>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</si>
  <si>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</si>
  <si>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</si>
  <si>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</si>
  <si>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</si>
  <si>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</si>
  <si>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</si>
  <si>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</si>
  <si>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</si>
  <si>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</si>
  <si>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</si>
  <si>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</si>
  <si>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</si>
  <si>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</si>
  <si>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</si>
  <si>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</si>
  <si>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</si>
  <si>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</si>
  <si>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</si>
  <si>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</si>
  <si>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</si>
  <si>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</si>
  <si>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</si>
  <si>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</si>
  <si>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</si>
  <si>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</si>
  <si>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</si>
  <si>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</si>
  <si>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</si>
  <si>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</si>
  <si>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</si>
  <si>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</si>
  <si>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</si>
  <si>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</si>
  <si>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</si>
  <si>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</si>
  <si>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</si>
  <si>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</si>
  <si>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</si>
  <si>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</si>
  <si>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</si>
  <si>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</si>
  <si>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</si>
  <si>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</si>
  <si>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</si>
  <si>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</si>
  <si>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</si>
  <si>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</si>
  <si>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</si>
  <si>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</si>
  <si>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</si>
  <si>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</si>
  <si>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</si>
  <si>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</si>
  <si>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</si>
  <si>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</si>
  <si>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</si>
  <si>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</si>
  <si>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</si>
  <si>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</si>
  <si>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</si>
  <si>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</si>
  <si>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</si>
  <si>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</si>
  <si>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</si>
  <si>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</si>
  <si>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</si>
  <si>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</si>
  <si>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</si>
  <si>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</si>
  <si>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</si>
  <si>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</si>
  <si>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</si>
  <si>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</si>
  <si>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群馬県　渋川市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</si>
  <si>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</si>
  <si>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</si>
  <si>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</si>
  <si>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</si>
  <si>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</si>
  <si>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</si>
  <si>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</si>
  <si>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</si>
  <si>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</si>
  <si>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</si>
  <si>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</si>
  <si>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29年度で事業が完了予定であり、資本費は減小するが、その後の維持管理費は増大することが見込まれる。現状は、繰入金や市債に依存している状況である。今後は資本費の減に伴い、市債の減も見込まれるが、より一層、繰入金への依存が高くなることが見込まれるため、水洗化率の向上だけではなく、使用料の改正も考慮して検討していく必要がある。</t>
    <rPh sb="1" eb="3">
      <t>ヘイセイ</t>
    </rPh>
    <rPh sb="5" eb="7">
      <t>ネンド</t>
    </rPh>
    <rPh sb="8" eb="10">
      <t>ジギョウ</t>
    </rPh>
    <rPh sb="11" eb="13">
      <t>カンリョウ</t>
    </rPh>
    <rPh sb="13" eb="15">
      <t>ヨテイ</t>
    </rPh>
    <rPh sb="19" eb="22">
      <t>シホンヒ</t>
    </rPh>
    <rPh sb="31" eb="32">
      <t>ゴ</t>
    </rPh>
    <rPh sb="33" eb="35">
      <t>イジ</t>
    </rPh>
    <rPh sb="35" eb="38">
      <t>カンリヒ</t>
    </rPh>
    <rPh sb="39" eb="41">
      <t>ゾウダイ</t>
    </rPh>
    <rPh sb="46" eb="48">
      <t>ミコ</t>
    </rPh>
    <rPh sb="75" eb="77">
      <t>コンゴ</t>
    </rPh>
    <rPh sb="78" eb="81">
      <t>シホンヒ</t>
    </rPh>
    <rPh sb="84" eb="85">
      <t>トモナ</t>
    </rPh>
    <rPh sb="87" eb="89">
      <t>シサイ</t>
    </rPh>
    <rPh sb="90" eb="91">
      <t>ゲン</t>
    </rPh>
    <rPh sb="92" eb="94">
      <t>ミコ</t>
    </rPh>
    <rPh sb="101" eb="103">
      <t>イッソウ</t>
    </rPh>
    <rPh sb="104" eb="105">
      <t>ク</t>
    </rPh>
    <rPh sb="105" eb="106">
      <t>イ</t>
    </rPh>
    <rPh sb="106" eb="107">
      <t>キン</t>
    </rPh>
    <rPh sb="109" eb="111">
      <t>イゾン</t>
    </rPh>
    <rPh sb="112" eb="113">
      <t>タカ</t>
    </rPh>
    <rPh sb="119" eb="121">
      <t>ミコ</t>
    </rPh>
    <rPh sb="127" eb="128">
      <t>スイ</t>
    </rPh>
    <rPh sb="132" eb="134">
      <t>コウジョウ</t>
    </rPh>
    <phoneticPr fontId="4"/>
  </si>
  <si>
    <t>③管渠改善率は最も古いものでも、平成5年からの供用開始のため低くなっているが、機能強化対策等の推進等を行い、事業の平準化に努めている。</t>
    <rPh sb="39" eb="41">
      <t>キノウ</t>
    </rPh>
    <rPh sb="41" eb="43">
      <t>キョウカ</t>
    </rPh>
    <rPh sb="43" eb="45">
      <t>タイサク</t>
    </rPh>
    <rPh sb="45" eb="46">
      <t>トウ</t>
    </rPh>
    <rPh sb="47" eb="49">
      <t>スイシン</t>
    </rPh>
    <rPh sb="49" eb="50">
      <t>トウ</t>
    </rPh>
    <rPh sb="51" eb="52">
      <t>オコナ</t>
    </rPh>
    <rPh sb="54" eb="56">
      <t>ジギョウ</t>
    </rPh>
    <rPh sb="57" eb="60">
      <t>ヘイジュンカ</t>
    </rPh>
    <rPh sb="61" eb="62">
      <t>ツト</t>
    </rPh>
    <phoneticPr fontId="4"/>
  </si>
  <si>
    <t>(1)④企業債残高対事業規模比率が減小傾向であり、類似団体と比較しても比率は低くなっている。これは、平成29年度に全整備が完了予定で、資本費の支出も減少傾向であるためと思わる。
⑤経費回収率はほぼ横ばいで、類似団体と比較しても高い比率となっている。
⑥汚水処理原価もほぼ横ばいで、類似団体と比較して低い比率となっている。
⑧水洗化率が平成22年度から平成24年度にかけて下降し、それ以降上昇しているが、平成23年度から平成24年度にかけ、供用開始区域が拡張したためである。
(2)経費回収率、汚水処理原価を見ると、良好な経営状況のように思われるが、整備の進捗状況と比較すると、水洗化率が低い傾向である。平成29年度には全整備が完了予定であるため、水洗化率を促進し、施設利用率を向上させる必要がある。</t>
    <rPh sb="4" eb="6">
      <t>キギョウ</t>
    </rPh>
    <rPh sb="6" eb="7">
      <t>サイ</t>
    </rPh>
    <rPh sb="7" eb="9">
      <t>ザンダカ</t>
    </rPh>
    <rPh sb="9" eb="10">
      <t>タイ</t>
    </rPh>
    <rPh sb="10" eb="12">
      <t>ジギョウ</t>
    </rPh>
    <rPh sb="12" eb="14">
      <t>キボ</t>
    </rPh>
    <rPh sb="14" eb="16">
      <t>ヒリツ</t>
    </rPh>
    <rPh sb="17" eb="18">
      <t>ゲン</t>
    </rPh>
    <rPh sb="18" eb="19">
      <t>ショウ</t>
    </rPh>
    <rPh sb="19" eb="21">
      <t>ケイコウ</t>
    </rPh>
    <rPh sb="25" eb="27">
      <t>ルイジ</t>
    </rPh>
    <rPh sb="27" eb="29">
      <t>ダンタイ</t>
    </rPh>
    <rPh sb="30" eb="32">
      <t>ヒカク</t>
    </rPh>
    <rPh sb="35" eb="37">
      <t>ヒリツ</t>
    </rPh>
    <rPh sb="38" eb="39">
      <t>ヒク</t>
    </rPh>
    <rPh sb="50" eb="52">
      <t>ヘイセイ</t>
    </rPh>
    <rPh sb="54" eb="56">
      <t>ネンド</t>
    </rPh>
    <rPh sb="57" eb="58">
      <t>ゼン</t>
    </rPh>
    <rPh sb="58" eb="60">
      <t>セイビ</t>
    </rPh>
    <rPh sb="61" eb="63">
      <t>カンリョウ</t>
    </rPh>
    <rPh sb="63" eb="65">
      <t>ヨテイ</t>
    </rPh>
    <rPh sb="67" eb="70">
      <t>シホンヒ</t>
    </rPh>
    <rPh sb="71" eb="73">
      <t>シシュツ</t>
    </rPh>
    <rPh sb="74" eb="76">
      <t>ゲンショウ</t>
    </rPh>
    <rPh sb="76" eb="78">
      <t>ケイコウ</t>
    </rPh>
    <rPh sb="84" eb="85">
      <t>オモ</t>
    </rPh>
    <rPh sb="90" eb="92">
      <t>ケイヒ</t>
    </rPh>
    <rPh sb="92" eb="95">
      <t>カイシュウリツ</t>
    </rPh>
    <rPh sb="98" eb="99">
      <t>ヨコ</t>
    </rPh>
    <rPh sb="103" eb="105">
      <t>ルイジ</t>
    </rPh>
    <rPh sb="105" eb="107">
      <t>ダンタイ</t>
    </rPh>
    <rPh sb="108" eb="110">
      <t>ヒカク</t>
    </rPh>
    <rPh sb="113" eb="114">
      <t>タカ</t>
    </rPh>
    <rPh sb="115" eb="117">
      <t>ヒリツ</t>
    </rPh>
    <rPh sb="126" eb="130">
      <t>オスイショリ</t>
    </rPh>
    <rPh sb="130" eb="132">
      <t>ゲンカ</t>
    </rPh>
    <rPh sb="149" eb="150">
      <t>ヒク</t>
    </rPh>
    <rPh sb="162" eb="165">
      <t>スイセンカ</t>
    </rPh>
    <rPh sb="165" eb="166">
      <t>リツ</t>
    </rPh>
    <rPh sb="167" eb="169">
      <t>ヘイセイ</t>
    </rPh>
    <rPh sb="171" eb="173">
      <t>ネンド</t>
    </rPh>
    <rPh sb="175" eb="177">
      <t>ヘイセイ</t>
    </rPh>
    <rPh sb="179" eb="181">
      <t>ネンド</t>
    </rPh>
    <rPh sb="185" eb="187">
      <t>カコウ</t>
    </rPh>
    <rPh sb="191" eb="193">
      <t>イコウ</t>
    </rPh>
    <rPh sb="193" eb="195">
      <t>ジョウショウ</t>
    </rPh>
    <rPh sb="201" eb="203">
      <t>ヘイセイ</t>
    </rPh>
    <rPh sb="205" eb="207">
      <t>ネンド</t>
    </rPh>
    <rPh sb="209" eb="211">
      <t>ヘイセイ</t>
    </rPh>
    <rPh sb="213" eb="215">
      <t>ネンド</t>
    </rPh>
    <rPh sb="219" eb="221">
      <t>キョウヨウ</t>
    </rPh>
    <rPh sb="221" eb="223">
      <t>カイシ</t>
    </rPh>
    <rPh sb="223" eb="225">
      <t>クイキ</t>
    </rPh>
    <rPh sb="226" eb="228">
      <t>カクチョウ</t>
    </rPh>
    <rPh sb="241" eb="243">
      <t>ケイヒ</t>
    </rPh>
    <rPh sb="243" eb="246">
      <t>カイシュウリツ</t>
    </rPh>
    <rPh sb="247" eb="251">
      <t>オスイショリ</t>
    </rPh>
    <rPh sb="251" eb="253">
      <t>ゲンカ</t>
    </rPh>
    <rPh sb="254" eb="255">
      <t>ミ</t>
    </rPh>
    <rPh sb="258" eb="260">
      <t>リョウコウ</t>
    </rPh>
    <rPh sb="261" eb="263">
      <t>ケイエイ</t>
    </rPh>
    <rPh sb="263" eb="265">
      <t>ジョウキョウ</t>
    </rPh>
    <rPh sb="269" eb="270">
      <t>オモ</t>
    </rPh>
    <rPh sb="275" eb="277">
      <t>セイビ</t>
    </rPh>
    <rPh sb="278" eb="280">
      <t>シンチョク</t>
    </rPh>
    <rPh sb="280" eb="282">
      <t>ジョウキョウ</t>
    </rPh>
    <rPh sb="283" eb="285">
      <t>ヒカク</t>
    </rPh>
    <rPh sb="289" eb="292">
      <t>スイセンカ</t>
    </rPh>
    <rPh sb="292" eb="293">
      <t>リツ</t>
    </rPh>
    <rPh sb="294" eb="295">
      <t>ヒク</t>
    </rPh>
    <rPh sb="296" eb="298">
      <t>ケイコウ</t>
    </rPh>
    <rPh sb="324" eb="327">
      <t>スイセンカ</t>
    </rPh>
    <rPh sb="327" eb="328">
      <t>リツ</t>
    </rPh>
    <rPh sb="329" eb="331">
      <t>ソクシン</t>
    </rPh>
    <rPh sb="333" eb="335">
      <t>シセツ</t>
    </rPh>
    <rPh sb="335" eb="338">
      <t>リヨウリツ</t>
    </rPh>
    <rPh sb="339" eb="341">
      <t>コウジョウ</t>
    </rPh>
    <rPh sb="344" eb="346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</si>
</sst>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165712"/>
        <c:axId val="141712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165712"/>
        <c:axId val="141712568"/>
      </c:lineChart>
      <c:dateAx>
        <c:axId val="142165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712568"/>
        <c:crosses val="autoZero"/>
        <c:auto val="1"/>
        <c:lblOffset val="100"/>
        <c:baseTimeUnit val="years"/>
      </c:dateAx>
      <c:valAx>
        <c:axId val="141712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2165712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58.48</c:v>
                </c:pt>
                <c:pt idx="1">
                  <c:v>54.87</c:v>
                </c:pt>
                <c:pt idx="2">
                  <c:v>54.63</c:v>
                </c:pt>
                <c:pt idx="3">
                  <c:v>55.53</c:v>
                </c:pt>
                <c:pt idx="4">
                  <c:v>55.24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933240"/>
        <c:axId val="142933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54.23</c:v>
                </c:pt>
                <c:pt idx="1">
                  <c:v>55.2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33240"/>
        <c:axId val="142933632"/>
      </c:lineChart>
      <c:dateAx>
        <c:axId val="142933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933632"/>
        <c:crosses val="autoZero"/>
        <c:auto val="1"/>
        <c:lblOffset val="100"/>
        <c:baseTimeUnit val="years"/>
      </c:dateAx>
      <c:valAx>
        <c:axId val="142933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2933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85.03</c:v>
                </c:pt>
                <c:pt idx="1">
                  <c:v>83.56</c:v>
                </c:pt>
                <c:pt idx="2">
                  <c:v>82.22</c:v>
                </c:pt>
                <c:pt idx="3">
                  <c:v>83.58</c:v>
                </c:pt>
                <c:pt idx="4">
                  <c:v>84.36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934808"/>
        <c:axId val="142935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83.61</c:v>
                </c:pt>
                <c:pt idx="1">
                  <c:v>83.73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34808"/>
        <c:axId val="142935200"/>
      </c:lineChart>
      <c:dateAx>
        <c:axId val="142934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935200"/>
        <c:crosses val="autoZero"/>
        <c:auto val="1"/>
        <c:lblOffset val="100"/>
        <c:baseTimeUnit val="years"/>
      </c:dateAx>
      <c:valAx>
        <c:axId val="142935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2934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70.02</c:v>
                </c:pt>
                <c:pt idx="1">
                  <c:v>67.069999999999993</c:v>
                </c:pt>
                <c:pt idx="2">
                  <c:v>66.010000000000005</c:v>
                </c:pt>
                <c:pt idx="3">
                  <c:v>66.489999999999995</c:v>
                </c:pt>
                <c:pt idx="4">
                  <c:v>65.209999999999994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920824"/>
        <c:axId val="140951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20824"/>
        <c:axId val="140951192"/>
      </c:lineChart>
      <c:dateAx>
        <c:axId val="140920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951192"/>
        <c:crosses val="autoZero"/>
        <c:auto val="1"/>
        <c:lblOffset val="100"/>
        <c:baseTimeUnit val="years"/>
      </c:dateAx>
      <c:valAx>
        <c:axId val="140951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920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933872"/>
        <c:axId val="141392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933872"/>
        <c:axId val="141392024"/>
      </c:lineChart>
      <c:dateAx>
        <c:axId val="141933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392024"/>
        <c:crosses val="autoZero"/>
        <c:auto val="1"/>
        <c:lblOffset val="100"/>
        <c:baseTimeUnit val="years"/>
      </c:dateAx>
      <c:valAx>
        <c:axId val="141392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933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654632"/>
        <c:axId val="141946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54632"/>
        <c:axId val="141946880"/>
      </c:lineChart>
      <c:dateAx>
        <c:axId val="142654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946880"/>
        <c:crosses val="autoZero"/>
        <c:auto val="1"/>
        <c:lblOffset val="100"/>
        <c:baseTimeUnit val="years"/>
      </c:dateAx>
      <c:valAx>
        <c:axId val="141946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2654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098792"/>
        <c:axId val="142807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98792"/>
        <c:axId val="142807936"/>
      </c:lineChart>
      <c:dateAx>
        <c:axId val="140098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807936"/>
        <c:crosses val="autoZero"/>
        <c:auto val="1"/>
        <c:lblOffset val="100"/>
        <c:baseTimeUnit val="years"/>
      </c:dateAx>
      <c:valAx>
        <c:axId val="142807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098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809112"/>
        <c:axId val="14280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09112"/>
        <c:axId val="142809504"/>
      </c:lineChart>
      <c:dateAx>
        <c:axId val="142809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809504"/>
        <c:crosses val="autoZero"/>
        <c:auto val="1"/>
        <c:lblOffset val="100"/>
        <c:baseTimeUnit val="years"/>
      </c:dateAx>
      <c:valAx>
        <c:axId val="14280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2809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424.73</c:v>
                </c:pt>
                <c:pt idx="1">
                  <c:v>753.51</c:v>
                </c:pt>
                <c:pt idx="2">
                  <c:v>744.07</c:v>
                </c:pt>
                <c:pt idx="3">
                  <c:v>555.33000000000004</c:v>
                </c:pt>
                <c:pt idx="4">
                  <c:v>479.61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810680"/>
        <c:axId val="142811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1267.26</c:v>
                </c:pt>
                <c:pt idx="1">
                  <c:v>1239.2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10680"/>
        <c:axId val="142811072"/>
      </c:lineChart>
      <c:dateAx>
        <c:axId val="142810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811072"/>
        <c:crosses val="autoZero"/>
        <c:auto val="1"/>
        <c:lblOffset val="100"/>
        <c:baseTimeUnit val="years"/>
      </c:dateAx>
      <c:valAx>
        <c:axId val="142811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2810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68.66</c:v>
                </c:pt>
                <c:pt idx="1">
                  <c:v>68.56</c:v>
                </c:pt>
                <c:pt idx="2">
                  <c:v>68.819999999999993</c:v>
                </c:pt>
                <c:pt idx="3">
                  <c:v>68.53</c:v>
                </c:pt>
                <c:pt idx="4">
                  <c:v>70.19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098008"/>
        <c:axId val="140097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53.42</c:v>
                </c:pt>
                <c:pt idx="1">
                  <c:v>51.56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98008"/>
        <c:axId val="140097616"/>
      </c:lineChart>
      <c:dateAx>
        <c:axId val="140098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097616"/>
        <c:crosses val="autoZero"/>
        <c:auto val="1"/>
        <c:lblOffset val="100"/>
        <c:baseTimeUnit val="years"/>
      </c:dateAx>
      <c:valAx>
        <c:axId val="140097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098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098400"/>
        <c:axId val="142932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269.12</c:v>
                </c:pt>
                <c:pt idx="1">
                  <c:v>283.26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98400"/>
        <c:axId val="142932064"/>
      </c:lineChart>
      <c:dateAx>
        <c:axId val="140098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932064"/>
        <c:crosses val="autoZero"/>
        <c:auto val="1"/>
        <c:lblOffset val="100"/>
        <c:baseTimeUnit val="years"/>
      </c:dateAx>
      <c:valAx>
        <c:axId val="142932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098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J16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群馬県　渋川市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81609</v>
      </c>
      <c r="AM8" s="64"/>
      <c r="AN8" s="64"/>
      <c r="AO8" s="64"/>
      <c r="AP8" s="64"/>
      <c r="AQ8" s="64"/>
      <c r="AR8" s="64"/>
      <c r="AS8" s="64"/>
      <c r="AT8" s="63">
        <f>データ!S6</f>
        <v>240.27</v>
      </c>
      <c r="AU8" s="63"/>
      <c r="AV8" s="63"/>
      <c r="AW8" s="63"/>
      <c r="AX8" s="63"/>
      <c r="AY8" s="63"/>
      <c r="AZ8" s="63"/>
      <c r="BA8" s="63"/>
      <c r="BB8" s="63">
        <f>データ!T6</f>
        <v>339.66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34.5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1976</v>
      </c>
      <c r="AE10" s="64"/>
      <c r="AF10" s="64"/>
      <c r="AG10" s="64"/>
      <c r="AH10" s="64"/>
      <c r="AI10" s="64"/>
      <c r="AJ10" s="64"/>
      <c r="AK10" s="2"/>
      <c r="AL10" s="64">
        <f>データ!U6</f>
        <v>28030</v>
      </c>
      <c r="AM10" s="64"/>
      <c r="AN10" s="64"/>
      <c r="AO10" s="64"/>
      <c r="AP10" s="64"/>
      <c r="AQ10" s="64"/>
      <c r="AR10" s="64"/>
      <c r="AS10" s="64"/>
      <c r="AT10" s="63">
        <f>データ!V6</f>
        <v>11.96</v>
      </c>
      <c r="AU10" s="63"/>
      <c r="AV10" s="63"/>
      <c r="AW10" s="63"/>
      <c r="AX10" s="63"/>
      <c r="AY10" s="63"/>
      <c r="AZ10" s="63"/>
      <c r="BA10" s="63"/>
      <c r="BB10" s="63">
        <f>データ!W6</f>
        <v>2343.65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102083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群馬県　渋川市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34.5</v>
      </c>
      <c r="P6" s="32">
        <f t="shared" si="3"/>
        <v>100</v>
      </c>
      <c r="Q6" s="32">
        <f t="shared" si="3"/>
        <v>1976</v>
      </c>
      <c r="R6" s="32">
        <f t="shared" si="3"/>
        <v>81609</v>
      </c>
      <c r="S6" s="32">
        <f t="shared" si="3"/>
        <v>240.27</v>
      </c>
      <c r="T6" s="32">
        <f t="shared" si="3"/>
        <v>339.66</v>
      </c>
      <c r="U6" s="32">
        <f t="shared" si="3"/>
        <v>28030</v>
      </c>
      <c r="V6" s="32">
        <f t="shared" si="3"/>
        <v>11.96</v>
      </c>
      <c r="W6" s="32">
        <f t="shared" si="3"/>
        <v>2343.65</v>
      </c>
      <c r="X6" s="33">
        <f>IF(X7="",NA(),X7)</f>
        <v>70.02</v>
      </c>
      <c r="Y6" s="33">
        <f t="shared" ref="Y6:AG6" si="4">IF(Y7="",NA(),Y7)</f>
        <v>67.069999999999993</v>
      </c>
      <c r="Z6" s="33">
        <f t="shared" si="4"/>
        <v>66.010000000000005</v>
      </c>
      <c r="AA6" s="33">
        <f t="shared" si="4"/>
        <v>66.489999999999995</v>
      </c>
      <c r="AB6" s="33">
        <f t="shared" si="4"/>
        <v>65.209999999999994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424.73</v>
      </c>
      <c r="BF6" s="33">
        <f t="shared" ref="BF6:BN6" si="7">IF(BF7="",NA(),BF7)</f>
        <v>753.51</v>
      </c>
      <c r="BG6" s="33">
        <f t="shared" si="7"/>
        <v>744.07</v>
      </c>
      <c r="BH6" s="33">
        <f t="shared" si="7"/>
        <v>555.33000000000004</v>
      </c>
      <c r="BI6" s="33">
        <f t="shared" si="7"/>
        <v>479.61</v>
      </c>
      <c r="BJ6" s="33">
        <f t="shared" si="7"/>
        <v>1267.26</v>
      </c>
      <c r="BK6" s="33">
        <f t="shared" si="7"/>
        <v>1239.2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68.66</v>
      </c>
      <c r="BQ6" s="33">
        <f t="shared" ref="BQ6:BY6" si="8">IF(BQ7="",NA(),BQ7)</f>
        <v>68.56</v>
      </c>
      <c r="BR6" s="33">
        <f t="shared" si="8"/>
        <v>68.819999999999993</v>
      </c>
      <c r="BS6" s="33">
        <f t="shared" si="8"/>
        <v>68.53</v>
      </c>
      <c r="BT6" s="33">
        <f t="shared" si="8"/>
        <v>70.19</v>
      </c>
      <c r="BU6" s="33">
        <f t="shared" si="8"/>
        <v>53.42</v>
      </c>
      <c r="BV6" s="33">
        <f t="shared" si="8"/>
        <v>51.56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150</v>
      </c>
      <c r="CB6" s="33">
        <f t="shared" ref="CB6:CJ6" si="9">IF(CB7="",NA(),CB7)</f>
        <v>150</v>
      </c>
      <c r="CC6" s="33">
        <f t="shared" si="9"/>
        <v>150</v>
      </c>
      <c r="CD6" s="33">
        <f t="shared" si="9"/>
        <v>150</v>
      </c>
      <c r="CE6" s="33">
        <f t="shared" si="9"/>
        <v>150</v>
      </c>
      <c r="CF6" s="33">
        <f t="shared" si="9"/>
        <v>269.12</v>
      </c>
      <c r="CG6" s="33">
        <f t="shared" si="9"/>
        <v>283.26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58.48</v>
      </c>
      <c r="CM6" s="33">
        <f t="shared" ref="CM6:CU6" si="10">IF(CM7="",NA(),CM7)</f>
        <v>54.87</v>
      </c>
      <c r="CN6" s="33">
        <f t="shared" si="10"/>
        <v>54.63</v>
      </c>
      <c r="CO6" s="33">
        <f t="shared" si="10"/>
        <v>55.53</v>
      </c>
      <c r="CP6" s="33">
        <f t="shared" si="10"/>
        <v>55.24</v>
      </c>
      <c r="CQ6" s="33">
        <f t="shared" si="10"/>
        <v>54.23</v>
      </c>
      <c r="CR6" s="33">
        <f t="shared" si="10"/>
        <v>55.2</v>
      </c>
      <c r="CS6" s="33">
        <f t="shared" si="10"/>
        <v>54.74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85.03</v>
      </c>
      <c r="CX6" s="33">
        <f t="shared" ref="CX6:DF6" si="11">IF(CX7="",NA(),CX7)</f>
        <v>83.56</v>
      </c>
      <c r="CY6" s="33">
        <f t="shared" si="11"/>
        <v>82.22</v>
      </c>
      <c r="CZ6" s="33">
        <f t="shared" si="11"/>
        <v>83.58</v>
      </c>
      <c r="DA6" s="33">
        <f t="shared" si="11"/>
        <v>84.36</v>
      </c>
      <c r="DB6" s="33">
        <f t="shared" si="11"/>
        <v>83.61</v>
      </c>
      <c r="DC6" s="33">
        <f t="shared" si="11"/>
        <v>83.73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3">
        <f t="shared" si="14"/>
        <v>0.03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102083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34.5</v>
      </c>
      <c r="P7" s="36">
        <v>100</v>
      </c>
      <c r="Q7" s="36">
        <v>1976</v>
      </c>
      <c r="R7" s="36">
        <v>81609</v>
      </c>
      <c r="S7" s="36">
        <v>240.27</v>
      </c>
      <c r="T7" s="36">
        <v>339.66</v>
      </c>
      <c r="U7" s="36">
        <v>28030</v>
      </c>
      <c r="V7" s="36">
        <v>11.96</v>
      </c>
      <c r="W7" s="36">
        <v>2343.65</v>
      </c>
      <c r="X7" s="36">
        <v>70.02</v>
      </c>
      <c r="Y7" s="36">
        <v>67.069999999999993</v>
      </c>
      <c r="Z7" s="36">
        <v>66.010000000000005</v>
      </c>
      <c r="AA7" s="36">
        <v>66.489999999999995</v>
      </c>
      <c r="AB7" s="36">
        <v>65.209999999999994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424.73</v>
      </c>
      <c r="BF7" s="36">
        <v>753.51</v>
      </c>
      <c r="BG7" s="36">
        <v>744.07</v>
      </c>
      <c r="BH7" s="36">
        <v>555.33000000000004</v>
      </c>
      <c r="BI7" s="36">
        <v>479.61</v>
      </c>
      <c r="BJ7" s="36">
        <v>1267.26</v>
      </c>
      <c r="BK7" s="36">
        <v>1239.2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68.66</v>
      </c>
      <c r="BQ7" s="36">
        <v>68.56</v>
      </c>
      <c r="BR7" s="36">
        <v>68.819999999999993</v>
      </c>
      <c r="BS7" s="36">
        <v>68.53</v>
      </c>
      <c r="BT7" s="36">
        <v>70.19</v>
      </c>
      <c r="BU7" s="36">
        <v>53.42</v>
      </c>
      <c r="BV7" s="36">
        <v>51.56</v>
      </c>
      <c r="BW7" s="36">
        <v>51.03</v>
      </c>
      <c r="BX7" s="36">
        <v>50.9</v>
      </c>
      <c r="BY7" s="36">
        <v>50.82</v>
      </c>
      <c r="BZ7" s="36">
        <v>51.49</v>
      </c>
      <c r="CA7" s="36">
        <v>150</v>
      </c>
      <c r="CB7" s="36">
        <v>150</v>
      </c>
      <c r="CC7" s="36">
        <v>150</v>
      </c>
      <c r="CD7" s="36">
        <v>150</v>
      </c>
      <c r="CE7" s="36">
        <v>150</v>
      </c>
      <c r="CF7" s="36">
        <v>269.12</v>
      </c>
      <c r="CG7" s="36">
        <v>283.26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58.48</v>
      </c>
      <c r="CM7" s="36">
        <v>54.87</v>
      </c>
      <c r="CN7" s="36">
        <v>54.63</v>
      </c>
      <c r="CO7" s="36">
        <v>55.53</v>
      </c>
      <c r="CP7" s="36">
        <v>55.24</v>
      </c>
      <c r="CQ7" s="36">
        <v>54.23</v>
      </c>
      <c r="CR7" s="36">
        <v>55.2</v>
      </c>
      <c r="CS7" s="36">
        <v>54.74</v>
      </c>
      <c r="CT7" s="36">
        <v>53.78</v>
      </c>
      <c r="CU7" s="36">
        <v>53.24</v>
      </c>
      <c r="CV7" s="36">
        <v>53.32</v>
      </c>
      <c r="CW7" s="36">
        <v>85.03</v>
      </c>
      <c r="CX7" s="36">
        <v>83.56</v>
      </c>
      <c r="CY7" s="36">
        <v>82.22</v>
      </c>
      <c r="CZ7" s="36">
        <v>83.58</v>
      </c>
      <c r="DA7" s="36">
        <v>84.36</v>
      </c>
      <c r="DB7" s="36">
        <v>83.61</v>
      </c>
      <c r="DC7" s="36">
        <v>83.73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0.03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荒木 俊宏２６</cp:lastModifiedBy>
  <dcterms:created xsi:type="dcterms:W3CDTF">2016-02-03T09:11:28Z</dcterms:created>
  <dcterms:modified xsi:type="dcterms:W3CDTF">2016-02-19T08:09:10Z</dcterms:modified>
  <cp:category/>
</cp:coreProperties>
</file>