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75農集\"/>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<sst xmlns="http://schemas.openxmlformats.org/spreadsheetml/2006/main" count="221" uniqueCount="111">
  <si>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</si>
  <si>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</si>
  <si>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</si>
  <si>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</si>
  <si>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</si>
  <si>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</si>
  <si>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</si>
  <si>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</si>
  <si>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</si>
  <si>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</si>
  <si>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</si>
  <si>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</si>
  <si>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</si>
  <si>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</si>
  <si>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</si>
  <si>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</si>
  <si>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</si>
  <si>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</si>
  <si>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</si>
  <si>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</si>
  <si>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</si>
  <si>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</si>
  <si>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</si>
  <si>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</si>
  <si>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</si>
  <si>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</si>
  <si>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</si>
  <si>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</si>
  <si>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</si>
  <si>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</si>
  <si>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</si>
  <si>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</si>
  <si>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</si>
  <si>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</si>
  <si>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</si>
  <si>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</si>
  <si>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</si>
  <si>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</si>
  <si>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</si>
  <si>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</si>
  <si>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</si>
  <si>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</si>
  <si>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</si>
  <si>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</si>
  <si>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</si>
  <si>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</si>
  <si>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</si>
  <si>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</si>
  <si>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</si>
  <si>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</si>
  <si>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</si>
  <si>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</si>
  <si>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</si>
  <si>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</si>
  <si>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</si>
  <si>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</si>
  <si>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</si>
  <si>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</si>
  <si>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</si>
  <si>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</si>
  <si>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</si>
  <si>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</si>
  <si>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</si>
  <si>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</si>
  <si>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</si>
  <si>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</si>
  <si>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</si>
  <si>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</si>
  <si>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</si>
  <si>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</si>
  <si>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</si>
  <si>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</si>
  <si>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</si>
  <si>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</si>
  <si>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</si>
  <si>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</si>
  <si>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</si>
  <si>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</si>
  <si>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</si>
  <si>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</si>
  <si>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</si>
  <si>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</si>
  <si>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</si>
  <si>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</si>
  <si>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</si>
  <si>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</si>
  <si>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</si>
  <si>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</si>
  <si>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</si>
  <si>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</si>
  <si>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</si>
  <si>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</si>
  <si>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</si>
  <si>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</si>
  <si>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</si>
  <si>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</si>
  <si>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甘楽町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</si>
  <si>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</si>
  <si>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</si>
  <si>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</si>
  <si>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</si>
  <si>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</si>
  <si>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</si>
  <si>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</si>
  <si>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</si>
  <si>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</si>
  <si>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</si>
  <si>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</si>
  <si>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幹線管渠等の整備拡大による起債償還金が膨らんでいるのに加え、料金収入は整備が終了し、供用開始から年数も経っているので、増額が見込めない。そのため、収支比率は下降傾向にあるが、H26年度はマンホールポンプ修繕工事や、処理施設修繕工事に伴い、一般会計からの繰入金が増加したため、数値は上昇したと考えられる。
⑤処理施設、マンホールポンプ等の老朽化による修繕工事は増加していくため、回収率は下降傾向にあるが、H25年度にはマンホールポンプ更新工事等が少なく、修繕費が激減したため、数値が上昇したと考えられる。
⑥修繕の増加に伴い、汚水処理費は増加傾向にあり、それに加えて、有収水量は新規接続戸数は増えても、人口減少や、近年の節水型器具の普及と節水志向の高まりにより、一世帯あたりの使用水量は年々減少しているため、汚水処理原価は上昇傾向にある。しかし、H25年度については⑤でも記載したとおり、マンホールポンプ更新工事等が少なく、修繕費が激減したため、数値が下降したと考えられる。
⑦施設の計画処理能力に対して、半分ほどしか機能してないこととなるので、処理水量を増加させるためにも、接続推進に努め、更なる接続人口の増加を図りたい。
⑧接続人口の増加に伴い、水洗化率は年々増加傾向にあるのだが、有収水量は下降傾向にある為、今後は更なる料金改定を検討していく必要がある。</t>
    <rPh sb="1" eb="3">
      <t>カンセン</t>
    </rPh>
    <rPh sb="3" eb="5">
      <t>カンキョ</t>
    </rPh>
    <rPh sb="5" eb="6">
      <t>トウ</t>
    </rPh>
    <rPh sb="7" eb="9">
      <t>セイビ</t>
    </rPh>
    <rPh sb="9" eb="11">
      <t>カクダイ</t>
    </rPh>
    <rPh sb="14" eb="16">
      <t>キサイ</t>
    </rPh>
    <rPh sb="16" eb="18">
      <t>ショウカン</t>
    </rPh>
    <rPh sb="18" eb="19">
      <t>キン</t>
    </rPh>
    <rPh sb="20" eb="21">
      <t>フク</t>
    </rPh>
    <rPh sb="28" eb="29">
      <t>クワ</t>
    </rPh>
    <rPh sb="31" eb="33">
      <t>リョウキン</t>
    </rPh>
    <rPh sb="33" eb="35">
      <t>シュウニュウ</t>
    </rPh>
    <rPh sb="36" eb="38">
      <t>セイビ</t>
    </rPh>
    <rPh sb="39" eb="41">
      <t>シュウリョウ</t>
    </rPh>
    <rPh sb="43" eb="45">
      <t>キョウヨウ</t>
    </rPh>
    <rPh sb="45" eb="47">
      <t>カイシ</t>
    </rPh>
    <rPh sb="49" eb="51">
      <t>ネンスウ</t>
    </rPh>
    <rPh sb="52" eb="53">
      <t>タ</t>
    </rPh>
    <rPh sb="60" eb="62">
      <t>ゾウガク</t>
    </rPh>
    <rPh sb="63" eb="65">
      <t>ミコ</t>
    </rPh>
    <rPh sb="74" eb="76">
      <t>シュウシ</t>
    </rPh>
    <rPh sb="76" eb="78">
      <t>ヒリツ</t>
    </rPh>
    <rPh sb="79" eb="81">
      <t>カコウ</t>
    </rPh>
    <rPh sb="81" eb="83">
      <t>ケイコウ</t>
    </rPh>
    <rPh sb="91" eb="93">
      <t>ネンド</t>
    </rPh>
    <rPh sb="102" eb="104">
      <t>シュウゼン</t>
    </rPh>
    <rPh sb="104" eb="106">
      <t>コウジ</t>
    </rPh>
    <rPh sb="108" eb="110">
      <t>ショリ</t>
    </rPh>
    <rPh sb="110" eb="112">
      <t>シセツ</t>
    </rPh>
    <rPh sb="112" eb="114">
      <t>シュウゼン</t>
    </rPh>
    <rPh sb="114" eb="116">
      <t>コウジ</t>
    </rPh>
    <rPh sb="117" eb="118">
      <t>トモナ</t>
    </rPh>
    <rPh sb="120" eb="122">
      <t>イッパン</t>
    </rPh>
    <rPh sb="122" eb="124">
      <t>カイケイ</t>
    </rPh>
    <rPh sb="127" eb="129">
      <t>クリイレ</t>
    </rPh>
    <rPh sb="129" eb="130">
      <t>キン</t>
    </rPh>
    <rPh sb="131" eb="133">
      <t>ゾウカ</t>
    </rPh>
    <rPh sb="138" eb="140">
      <t>スウチ</t>
    </rPh>
    <rPh sb="141" eb="143">
      <t>ジョウショウ</t>
    </rPh>
    <rPh sb="146" eb="147">
      <t>カンガ</t>
    </rPh>
    <rPh sb="154" eb="156">
      <t>ショリ</t>
    </rPh>
    <rPh sb="156" eb="158">
      <t>シセツ</t>
    </rPh>
    <rPh sb="167" eb="168">
      <t>トウ</t>
    </rPh>
    <rPh sb="169" eb="172">
      <t>ロウキュウカ</t>
    </rPh>
    <rPh sb="175" eb="177">
      <t>シュウゼン</t>
    </rPh>
    <rPh sb="177" eb="179">
      <t>コウジ</t>
    </rPh>
    <rPh sb="180" eb="182">
      <t>ゾウカ</t>
    </rPh>
    <rPh sb="189" eb="191">
      <t>カイシュウ</t>
    </rPh>
    <rPh sb="191" eb="192">
      <t>リツ</t>
    </rPh>
    <rPh sb="193" eb="195">
      <t>カコウ</t>
    </rPh>
    <rPh sb="195" eb="197">
      <t>ケイコウ</t>
    </rPh>
    <rPh sb="205" eb="207">
      <t>ネンド</t>
    </rPh>
    <rPh sb="217" eb="219">
      <t>コウシン</t>
    </rPh>
    <rPh sb="219" eb="221">
      <t>コウジ</t>
    </rPh>
    <rPh sb="221" eb="222">
      <t>トウ</t>
    </rPh>
    <rPh sb="223" eb="224">
      <t>スク</t>
    </rPh>
    <rPh sb="227" eb="230">
      <t>シュウゼンヒ</t>
    </rPh>
    <rPh sb="231" eb="233">
      <t>ゲキゲン</t>
    </rPh>
    <rPh sb="238" eb="240">
      <t>スウチ</t>
    </rPh>
    <rPh sb="241" eb="243">
      <t>ジョウショウ</t>
    </rPh>
    <rPh sb="246" eb="247">
      <t>カンガ</t>
    </rPh>
    <rPh sb="254" eb="256">
      <t>シュウゼン</t>
    </rPh>
    <rPh sb="257" eb="259">
      <t>ゾウカ</t>
    </rPh>
    <rPh sb="260" eb="261">
      <t>トモナ</t>
    </rPh>
    <rPh sb="263" eb="265">
      <t>オスイ</t>
    </rPh>
    <rPh sb="265" eb="267">
      <t>ショリ</t>
    </rPh>
    <rPh sb="267" eb="268">
      <t>ヒ</t>
    </rPh>
    <rPh sb="269" eb="271">
      <t>ゾウカ</t>
    </rPh>
    <rPh sb="271" eb="273">
      <t>ケイコウ</t>
    </rPh>
    <rPh sb="280" eb="281">
      <t>クワ</t>
    </rPh>
    <rPh sb="284" eb="286">
      <t>ユウシュウ</t>
    </rPh>
    <rPh sb="286" eb="288">
      <t>スイリョウ</t>
    </rPh>
    <rPh sb="289" eb="291">
      <t>シンキ</t>
    </rPh>
    <rPh sb="291" eb="293">
      <t>セツゾク</t>
    </rPh>
    <rPh sb="293" eb="295">
      <t>コスウ</t>
    </rPh>
    <rPh sb="296" eb="297">
      <t>フ</t>
    </rPh>
    <rPh sb="331" eb="334">
      <t>イッセタイ</t>
    </rPh>
    <rPh sb="338" eb="340">
      <t>シヨウ</t>
    </rPh>
    <rPh sb="340" eb="342">
      <t>スイリョウ</t>
    </rPh>
    <rPh sb="343" eb="345">
      <t>ネンネン</t>
    </rPh>
    <rPh sb="345" eb="347">
      <t>ゲンショウ</t>
    </rPh>
    <rPh sb="354" eb="356">
      <t>オスイ</t>
    </rPh>
    <rPh sb="356" eb="358">
      <t>ショリ</t>
    </rPh>
    <rPh sb="358" eb="360">
      <t>ゲンカ</t>
    </rPh>
    <rPh sb="361" eb="363">
      <t>ジョウショウ</t>
    </rPh>
    <rPh sb="363" eb="365">
      <t>ケイコウ</t>
    </rPh>
    <rPh sb="376" eb="378">
      <t>ネンド</t>
    </rPh>
    <rPh sb="386" eb="388">
      <t>キサイ</t>
    </rPh>
    <rPh sb="426" eb="428">
      <t>カコウ</t>
    </rPh>
    <rPh sb="439" eb="441">
      <t>シセツ</t>
    </rPh>
    <rPh sb="442" eb="444">
      <t>ケイカク</t>
    </rPh>
    <rPh sb="444" eb="446">
      <t>ショリ</t>
    </rPh>
    <rPh sb="446" eb="448">
      <t>ノウリョク</t>
    </rPh>
    <rPh sb="449" eb="450">
      <t>タイ</t>
    </rPh>
    <rPh sb="453" eb="455">
      <t>ハンブン</t>
    </rPh>
    <rPh sb="459" eb="461">
      <t>キノウ</t>
    </rPh>
    <rPh sb="473" eb="475">
      <t>ショリ</t>
    </rPh>
    <rPh sb="475" eb="477">
      <t>スイリョウ</t>
    </rPh>
    <rPh sb="478" eb="480">
      <t>ゾウカ</t>
    </rPh>
    <rPh sb="488" eb="490">
      <t>セツゾク</t>
    </rPh>
    <rPh sb="490" eb="492">
      <t>スイシン</t>
    </rPh>
    <rPh sb="493" eb="494">
      <t>ツト</t>
    </rPh>
    <rPh sb="496" eb="497">
      <t>サラ</t>
    </rPh>
    <rPh sb="499" eb="501">
      <t>セツゾク</t>
    </rPh>
    <rPh sb="501" eb="503">
      <t>ジンコウ</t>
    </rPh>
    <rPh sb="504" eb="506">
      <t>ゾウカ</t>
    </rPh>
    <rPh sb="507" eb="508">
      <t>ハカ</t>
    </rPh>
    <rPh sb="514" eb="516">
      <t>セツゾク</t>
    </rPh>
    <rPh sb="516" eb="518">
      <t>ジンコウ</t>
    </rPh>
    <rPh sb="519" eb="521">
      <t>ゾウカ</t>
    </rPh>
    <rPh sb="522" eb="523">
      <t>トモナ</t>
    </rPh>
    <rPh sb="525" eb="528">
      <t>スイセンカ</t>
    </rPh>
    <rPh sb="528" eb="529">
      <t>リツ</t>
    </rPh>
    <rPh sb="530" eb="532">
      <t>ネンネン</t>
    </rPh>
    <rPh sb="532" eb="534">
      <t>ゾウカ</t>
    </rPh>
    <rPh sb="534" eb="536">
      <t>ケイコウ</t>
    </rPh>
    <rPh sb="543" eb="545">
      <t>ユウシュウ</t>
    </rPh>
    <rPh sb="545" eb="547">
      <t>スイリョウ</t>
    </rPh>
    <rPh sb="548" eb="550">
      <t>カコウ</t>
    </rPh>
    <rPh sb="550" eb="552">
      <t>ケイコウ</t>
    </rPh>
    <rPh sb="555" eb="556">
      <t>タメ</t>
    </rPh>
    <rPh sb="557" eb="559">
      <t>コンゴ</t>
    </rPh>
    <rPh sb="560" eb="561">
      <t>サラ</t>
    </rPh>
    <rPh sb="563" eb="565">
      <t>リョウキン</t>
    </rPh>
    <rPh sb="565" eb="567">
      <t>カイテイ</t>
    </rPh>
    <rPh sb="568" eb="570">
      <t>ケントウ</t>
    </rPh>
    <rPh sb="574" eb="576">
      <t>ヒツヨウ</t>
    </rPh>
    <phoneticPr fontId="4"/>
  </si>
  <si>
    <t>①－
②－
③今現在は処理施設、マンホールポンプの修繕が主であるが、今後はこれまで整備を進めてきた管渠の老朽化対策も必要となっており、長寿命化・耐震化も含めた改築更新を効率的に進め、適切な維持管理とあわせた計画的なストックマネジメントの導入が重要な課題となっている。</t>
    <rPh sb="7" eb="8">
      <t>イマ</t>
    </rPh>
    <rPh sb="8" eb="10">
      <t>ゲンザイ</t>
    </rPh>
    <rPh sb="11" eb="13">
      <t>ショリ</t>
    </rPh>
    <rPh sb="13" eb="15">
      <t>シセツ</t>
    </rPh>
    <rPh sb="25" eb="27">
      <t>シュウゼン</t>
    </rPh>
    <rPh sb="28" eb="29">
      <t>シュ</t>
    </rPh>
    <rPh sb="34" eb="36">
      <t>コンゴ</t>
    </rPh>
    <rPh sb="49" eb="51">
      <t>カンキョ</t>
    </rPh>
    <phoneticPr fontId="4"/>
  </si>
  <si>
    <t>　本事業は、平成6年度に供用開始した城南上野地区、平成10年度に供用開始した天引地区、平成16年度に供用開始した善慶寺・国峰地区の3地区で構成している。3地区共に老朽化が懸念されており、処理施設やマンホールポンプ等の修繕により維持管理費は年々増加している。料金収入のみでは増加していく維持管理費は賄えず、一般会計からの繰入金により対応しているが、企業債償還金等の資本的支出もあるため、繰入額も増加傾向にあった。しかし、１７年度から企業債の新規借入をおこなっていないため、支払利息と企業債残高は年々減少しており、徐々に繰入額も少なくなると予想されるが、施設の修繕など汚泥焼却使用料など維持管理費の増加は懸念されるため、今後もさらなる接続推進、滞納者への督促、料金改定の検討を進め、経営の健全化を図りたいと考えるいる。</t>
    <rPh sb="1" eb="2">
      <t>ホン</t>
    </rPh>
    <rPh sb="2" eb="4">
      <t>ジギョウ</t>
    </rPh>
    <rPh sb="6" eb="8">
      <t>ヘイセイ</t>
    </rPh>
    <rPh sb="9" eb="11">
      <t>ネンド</t>
    </rPh>
    <rPh sb="12" eb="14">
      <t>キョウヨウ</t>
    </rPh>
    <rPh sb="14" eb="16">
      <t>カイシ</t>
    </rPh>
    <rPh sb="18" eb="20">
      <t>ジョウナン</t>
    </rPh>
    <rPh sb="20" eb="21">
      <t>ウエ</t>
    </rPh>
    <rPh sb="21" eb="22">
      <t>ノ</t>
    </rPh>
    <rPh sb="22" eb="24">
      <t>チク</t>
    </rPh>
    <rPh sb="25" eb="27">
      <t>ヘイセイ</t>
    </rPh>
    <rPh sb="29" eb="31">
      <t>ネンド</t>
    </rPh>
    <rPh sb="32" eb="34">
      <t>キョウヨウ</t>
    </rPh>
    <rPh sb="34" eb="36">
      <t>カイシ</t>
    </rPh>
    <rPh sb="38" eb="39">
      <t>テン</t>
    </rPh>
    <rPh sb="39" eb="40">
      <t>ヒ</t>
    </rPh>
    <rPh sb="40" eb="42">
      <t>チク</t>
    </rPh>
    <rPh sb="43" eb="45">
      <t>ヘイセイ</t>
    </rPh>
    <rPh sb="47" eb="49">
      <t>ネンド</t>
    </rPh>
    <rPh sb="50" eb="52">
      <t>キョウヨウ</t>
    </rPh>
    <rPh sb="52" eb="54">
      <t>カイシ</t>
    </rPh>
    <rPh sb="56" eb="57">
      <t>ゼン</t>
    </rPh>
    <rPh sb="57" eb="58">
      <t>ケイ</t>
    </rPh>
    <rPh sb="58" eb="59">
      <t>テラ</t>
    </rPh>
    <rPh sb="77" eb="79">
      <t>チク</t>
    </rPh>
    <rPh sb="79" eb="80">
      <t>トモ</t>
    </rPh>
    <rPh sb="81" eb="84">
      <t>ロウキュウカ</t>
    </rPh>
    <rPh sb="85" eb="87">
      <t>ケネン</t>
    </rPh>
    <rPh sb="93" eb="95">
      <t>ショリ</t>
    </rPh>
    <rPh sb="95" eb="97">
      <t>シセツ</t>
    </rPh>
    <rPh sb="106" eb="107">
      <t>トウ</t>
    </rPh>
    <rPh sb="108" eb="110">
      <t>シュウゼン</t>
    </rPh>
    <rPh sb="113" eb="115">
      <t>イジ</t>
    </rPh>
    <rPh sb="115" eb="118">
      <t>カンリヒ</t>
    </rPh>
    <rPh sb="119" eb="121">
      <t>ネンネン</t>
    </rPh>
    <rPh sb="121" eb="123">
      <t>ゾウカ</t>
    </rPh>
    <rPh sb="136" eb="138">
      <t>ゾウカ</t>
    </rPh>
    <rPh sb="144" eb="147">
      <t>カンリヒ</t>
    </rPh>
    <rPh sb="173" eb="175">
      <t>キギョウ</t>
    </rPh>
    <rPh sb="175" eb="176">
      <t>サイ</t>
    </rPh>
    <rPh sb="176" eb="179">
      <t>ショウカンキン</t>
    </rPh>
    <rPh sb="179" eb="180">
      <t>トウ</t>
    </rPh>
    <rPh sb="181" eb="184">
      <t>シホンテキ</t>
    </rPh>
    <rPh sb="184" eb="186">
      <t>シシュツ</t>
    </rPh>
    <rPh sb="192" eb="194">
      <t>クリイレ</t>
    </rPh>
    <rPh sb="194" eb="195">
      <t>ガク</t>
    </rPh>
    <rPh sb="196" eb="198">
      <t>ゾウカ</t>
    </rPh>
    <rPh sb="198" eb="200">
      <t>ケイコウ</t>
    </rPh>
    <rPh sb="211" eb="213">
      <t>ネンド</t>
    </rPh>
    <rPh sb="215" eb="217">
      <t>キギョウ</t>
    </rPh>
    <rPh sb="217" eb="218">
      <t>サイ</t>
    </rPh>
    <rPh sb="219" eb="221">
      <t>シンキ</t>
    </rPh>
    <rPh sb="221" eb="222">
      <t>カ</t>
    </rPh>
    <rPh sb="222" eb="223">
      <t>イ</t>
    </rPh>
    <rPh sb="235" eb="237">
      <t>シハライ</t>
    </rPh>
    <rPh sb="237" eb="238">
      <t>リ</t>
    </rPh>
    <rPh sb="238" eb="239">
      <t>ソク</t>
    </rPh>
    <rPh sb="240" eb="242">
      <t>キギョウ</t>
    </rPh>
    <rPh sb="242" eb="243">
      <t>サイ</t>
    </rPh>
    <rPh sb="243" eb="245">
      <t>ザンダカ</t>
    </rPh>
    <rPh sb="246" eb="248">
      <t>ネンネン</t>
    </rPh>
    <rPh sb="248" eb="250">
      <t>ゲンショウ</t>
    </rPh>
    <rPh sb="255" eb="257">
      <t>ジョジョ</t>
    </rPh>
    <rPh sb="258" eb="260">
      <t>クリイレ</t>
    </rPh>
    <rPh sb="260" eb="261">
      <t>ガク</t>
    </rPh>
    <rPh sb="262" eb="263">
      <t>スク</t>
    </rPh>
    <rPh sb="268" eb="270">
      <t>ヨソウ</t>
    </rPh>
    <rPh sb="275" eb="277">
      <t>シセツ</t>
    </rPh>
    <rPh sb="278" eb="280">
      <t>シュウゼン</t>
    </rPh>
    <rPh sb="282" eb="284">
      <t>オデイ</t>
    </rPh>
    <rPh sb="284" eb="286">
      <t>ショウキャク</t>
    </rPh>
    <rPh sb="286" eb="289">
      <t>シヨウリョウ</t>
    </rPh>
    <rPh sb="291" eb="293">
      <t>イジ</t>
    </rPh>
    <rPh sb="293" eb="296">
      <t>カンリヒ</t>
    </rPh>
    <rPh sb="297" eb="299">
      <t>ゾウカ</t>
    </rPh>
    <rPh sb="300" eb="302">
      <t>ケネン</t>
    </rPh>
    <rPh sb="308" eb="310">
      <t>コンゴ</t>
    </rPh>
    <rPh sb="315" eb="317">
      <t>セツゾク</t>
    </rPh>
    <rPh sb="317" eb="319">
      <t>スイシン</t>
    </rPh>
    <rPh sb="320" eb="323">
      <t>タイノウシャ</t>
    </rPh>
    <rPh sb="325" eb="327">
      <t>トクソク</t>
    </rPh>
    <rPh sb="328" eb="330">
      <t>リョウキン</t>
    </rPh>
    <rPh sb="330" eb="332">
      <t>カイテイ</t>
    </rPh>
    <rPh sb="333" eb="335">
      <t>ケントウ</t>
    </rPh>
    <rPh sb="336" eb="337">
      <t>スス</t>
    </rPh>
    <rPh sb="339" eb="341">
      <t>ケイエイ</t>
    </rPh>
    <rPh sb="342" eb="345">
      <t>ケンゼンカ</t>
    </rPh>
    <rPh sb="346" eb="347">
      <t>ハカ</t>
    </rPh>
    <rPh sb="351" eb="35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</si>
</sst>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c:v>
                </c:pt>
                <c:pt idx="1">
                  <c:v>0.1</c:v>
                </c:pt>
                <c:pt idx="2">
                  <c:v>0.1</c:v>
                </c:pt>
                <c:pt idx="3">
                  <c:v>0.1</c:v>
                </c:pt>
                <c:pt idx="4">
                  <c:v>0.1</c:v>
                </c:pt>
              </c:numCache>
            </c:numRef>
          </c:val>
        </c:ser>
        <c:dLbls>
          <c:showLegendKey val="0"/>
          <c:showVal val="0"/>
          <c:showCatName val="0"/>
          <c:showSerName val="0"/>
          <c:showPercent val="0"/>
          <c:showBubbleSize val="0"/>
        </c:dLbls>
        <c:gapWidth val="150"/>
        <c:axId val="237315448"/>
        <c:axId val="23731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37315448"/>
        <c:axId val="237316232"/>
      </c:lineChart>
      <c:dateAx>
        <c:axId val="237315448"/>
        <c:scaling>
          <c:orientation val="minMax"/>
        </c:scaling>
        <c:delete val="1"/>
        <c:axPos val="b"/>
        <c:numFmt formatCode="ge" sourceLinked="1"/>
        <c:majorTickMark val="none"/>
        <c:minorTickMark val="none"/>
        <c:tickLblPos val="none"/>
        <c:crossAx val="237316232"/>
        <c:crosses val="autoZero"/>
        <c:auto val="1"/>
        <c:lblOffset val="100"/>
        <c:baseTimeUnit val="years"/>
      </c:dateAx>
      <c:valAx>
        <c:axId val="23731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1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54.6</c:v>
                </c:pt>
                <c:pt idx="1">
                  <c:v>56.06</c:v>
                </c:pt>
                <c:pt idx="2">
                  <c:v>56.96</c:v>
                </c:pt>
                <c:pt idx="3">
                  <c:v>55.82</c:v>
                </c:pt>
                <c:pt idx="4">
                  <c:v>56.96</c:v>
                </c:pt>
              </c:numCache>
            </c:numRef>
          </c:val>
        </c:ser>
        <c:dLbls>
          <c:showLegendKey val="0"/>
          <c:showVal val="0"/>
          <c:showCatName val="0"/>
          <c:showSerName val="0"/>
          <c:showPercent val="0"/>
          <c:showBubbleSize val="0"/>
        </c:dLbls>
        <c:gapWidth val="150"/>
        <c:axId val="308170344"/>
        <c:axId val="30817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08170344"/>
        <c:axId val="308170736"/>
      </c:lineChart>
      <c:dateAx>
        <c:axId val="308170344"/>
        <c:scaling>
          <c:orientation val="minMax"/>
        </c:scaling>
        <c:delete val="1"/>
        <c:axPos val="b"/>
        <c:numFmt formatCode="ge" sourceLinked="1"/>
        <c:majorTickMark val="none"/>
        <c:minorTickMark val="none"/>
        <c:tickLblPos val="none"/>
        <c:crossAx val="308170736"/>
        <c:crosses val="autoZero"/>
        <c:auto val="1"/>
        <c:lblOffset val="100"/>
        <c:baseTimeUnit val="years"/>
      </c:dateAx>
      <c:valAx>
        <c:axId val="30817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7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79.45</c:v>
                </c:pt>
                <c:pt idx="1">
                  <c:v>80.260000000000005</c:v>
                </c:pt>
                <c:pt idx="2">
                  <c:v>81.96</c:v>
                </c:pt>
                <c:pt idx="3">
                  <c:v>83.72</c:v>
                </c:pt>
                <c:pt idx="4">
                  <c:v>84.84</c:v>
                </c:pt>
              </c:numCache>
            </c:numRef>
          </c:val>
        </c:ser>
        <c:dLbls>
          <c:showLegendKey val="0"/>
          <c:showVal val="0"/>
          <c:showCatName val="0"/>
          <c:showSerName val="0"/>
          <c:showPercent val="0"/>
          <c:showBubbleSize val="0"/>
        </c:dLbls>
        <c:gapWidth val="150"/>
        <c:axId val="308171912"/>
        <c:axId val="30817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08171912"/>
        <c:axId val="308172304"/>
      </c:lineChart>
      <c:dateAx>
        <c:axId val="308171912"/>
        <c:scaling>
          <c:orientation val="minMax"/>
        </c:scaling>
        <c:delete val="1"/>
        <c:axPos val="b"/>
        <c:numFmt formatCode="ge" sourceLinked="1"/>
        <c:majorTickMark val="none"/>
        <c:minorTickMark val="none"/>
        <c:tickLblPos val="none"/>
        <c:crossAx val="308172304"/>
        <c:crosses val="autoZero"/>
        <c:auto val="1"/>
        <c:lblOffset val="100"/>
        <c:baseTimeUnit val="years"/>
      </c:dateAx>
      <c:valAx>
        <c:axId val="30817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7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98.84</c:v>
                </c:pt>
                <c:pt idx="1">
                  <c:v>99.51</c:v>
                </c:pt>
                <c:pt idx="2">
                  <c:v>97.95</c:v>
                </c:pt>
                <c:pt idx="3">
                  <c:v>97.29</c:v>
                </c:pt>
                <c:pt idx="4">
                  <c:v>98.97</c:v>
                </c:pt>
              </c:numCache>
            </c:numRef>
          </c:val>
        </c:ser>
        <c:dLbls>
          <c:showLegendKey val="0"/>
          <c:showVal val="0"/>
          <c:showCatName val="0"/>
          <c:showSerName val="0"/>
          <c:showPercent val="0"/>
          <c:showBubbleSize val="0"/>
        </c:dLbls>
        <c:gapWidth val="150"/>
        <c:axId val="237317408"/>
        <c:axId val="23731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317408"/>
        <c:axId val="237317800"/>
      </c:lineChart>
      <c:dateAx>
        <c:axId val="237317408"/>
        <c:scaling>
          <c:orientation val="minMax"/>
        </c:scaling>
        <c:delete val="1"/>
        <c:axPos val="b"/>
        <c:numFmt formatCode="ge" sourceLinked="1"/>
        <c:majorTickMark val="none"/>
        <c:minorTickMark val="none"/>
        <c:tickLblPos val="none"/>
        <c:crossAx val="237317800"/>
        <c:crosses val="autoZero"/>
        <c:auto val="1"/>
        <c:lblOffset val="100"/>
        <c:baseTimeUnit val="years"/>
      </c:dateAx>
      <c:valAx>
        <c:axId val="23731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068720"/>
        <c:axId val="30806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068720"/>
        <c:axId val="308069112"/>
      </c:lineChart>
      <c:dateAx>
        <c:axId val="308068720"/>
        <c:scaling>
          <c:orientation val="minMax"/>
        </c:scaling>
        <c:delete val="1"/>
        <c:axPos val="b"/>
        <c:numFmt formatCode="ge" sourceLinked="1"/>
        <c:majorTickMark val="none"/>
        <c:minorTickMark val="none"/>
        <c:tickLblPos val="none"/>
        <c:crossAx val="308069112"/>
        <c:crosses val="autoZero"/>
        <c:auto val="1"/>
        <c:lblOffset val="100"/>
        <c:baseTimeUnit val="years"/>
      </c:dateAx>
      <c:valAx>
        <c:axId val="3080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6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070288"/>
        <c:axId val="30807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070288"/>
        <c:axId val="308070680"/>
      </c:lineChart>
      <c:dateAx>
        <c:axId val="308070288"/>
        <c:scaling>
          <c:orientation val="minMax"/>
        </c:scaling>
        <c:delete val="1"/>
        <c:axPos val="b"/>
        <c:numFmt formatCode="ge" sourceLinked="1"/>
        <c:majorTickMark val="none"/>
        <c:minorTickMark val="none"/>
        <c:tickLblPos val="none"/>
        <c:crossAx val="308070680"/>
        <c:crosses val="autoZero"/>
        <c:auto val="1"/>
        <c:lblOffset val="100"/>
        <c:baseTimeUnit val="years"/>
      </c:dateAx>
      <c:valAx>
        <c:axId val="3080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904128"/>
        <c:axId val="30790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904128"/>
        <c:axId val="307904520"/>
      </c:lineChart>
      <c:dateAx>
        <c:axId val="307904128"/>
        <c:scaling>
          <c:orientation val="minMax"/>
        </c:scaling>
        <c:delete val="1"/>
        <c:axPos val="b"/>
        <c:numFmt formatCode="ge" sourceLinked="1"/>
        <c:majorTickMark val="none"/>
        <c:minorTickMark val="none"/>
        <c:tickLblPos val="none"/>
        <c:crossAx val="307904520"/>
        <c:crosses val="autoZero"/>
        <c:auto val="1"/>
        <c:lblOffset val="100"/>
        <c:baseTimeUnit val="years"/>
      </c:dateAx>
      <c:valAx>
        <c:axId val="30790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905696"/>
        <c:axId val="30790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905696"/>
        <c:axId val="307906088"/>
      </c:lineChart>
      <c:dateAx>
        <c:axId val="307905696"/>
        <c:scaling>
          <c:orientation val="minMax"/>
        </c:scaling>
        <c:delete val="1"/>
        <c:axPos val="b"/>
        <c:numFmt formatCode="ge" sourceLinked="1"/>
        <c:majorTickMark val="none"/>
        <c:minorTickMark val="none"/>
        <c:tickLblPos val="none"/>
        <c:crossAx val="307906088"/>
        <c:crosses val="autoZero"/>
        <c:auto val="1"/>
        <c:lblOffset val="100"/>
        <c:baseTimeUnit val="years"/>
      </c:dateAx>
      <c:valAx>
        <c:axId val="30790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7907264"/>
        <c:axId val="30790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07907264"/>
        <c:axId val="307907656"/>
      </c:lineChart>
      <c:dateAx>
        <c:axId val="307907264"/>
        <c:scaling>
          <c:orientation val="minMax"/>
        </c:scaling>
        <c:delete val="1"/>
        <c:axPos val="b"/>
        <c:numFmt formatCode="ge" sourceLinked="1"/>
        <c:majorTickMark val="none"/>
        <c:minorTickMark val="none"/>
        <c:tickLblPos val="none"/>
        <c:crossAx val="307907656"/>
        <c:crosses val="autoZero"/>
        <c:auto val="1"/>
        <c:lblOffset val="100"/>
        <c:baseTimeUnit val="years"/>
      </c:dateAx>
      <c:valAx>
        <c:axId val="30790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69.87</c:v>
                </c:pt>
                <c:pt idx="1">
                  <c:v>66.59</c:v>
                </c:pt>
                <c:pt idx="2">
                  <c:v>63.74</c:v>
                </c:pt>
                <c:pt idx="3">
                  <c:v>75.209999999999994</c:v>
                </c:pt>
                <c:pt idx="4">
                  <c:v>70.069999999999993</c:v>
                </c:pt>
              </c:numCache>
            </c:numRef>
          </c:val>
        </c:ser>
        <c:dLbls>
          <c:showLegendKey val="0"/>
          <c:showVal val="0"/>
          <c:showCatName val="0"/>
          <c:showSerName val="0"/>
          <c:showPercent val="0"/>
          <c:showBubbleSize val="0"/>
        </c:dLbls>
        <c:gapWidth val="150"/>
        <c:axId val="308044184"/>
        <c:axId val="3080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08044184"/>
        <c:axId val="308044576"/>
      </c:lineChart>
      <c:dateAx>
        <c:axId val="308044184"/>
        <c:scaling>
          <c:orientation val="minMax"/>
        </c:scaling>
        <c:delete val="1"/>
        <c:axPos val="b"/>
        <c:numFmt formatCode="ge" sourceLinked="1"/>
        <c:majorTickMark val="none"/>
        <c:minorTickMark val="none"/>
        <c:tickLblPos val="none"/>
        <c:crossAx val="308044576"/>
        <c:crosses val="autoZero"/>
        <c:auto val="1"/>
        <c:lblOffset val="100"/>
        <c:baseTimeUnit val="years"/>
      </c:dateAx>
      <c:valAx>
        <c:axId val="3080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4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178.55</c:v>
                </c:pt>
                <c:pt idx="1">
                  <c:v>187.07</c:v>
                </c:pt>
                <c:pt idx="2">
                  <c:v>196.19</c:v>
                </c:pt>
                <c:pt idx="3">
                  <c:v>165.98</c:v>
                </c:pt>
                <c:pt idx="4">
                  <c:v>182.99</c:v>
                </c:pt>
              </c:numCache>
            </c:numRef>
          </c:val>
        </c:ser>
        <c:dLbls>
          <c:showLegendKey val="0"/>
          <c:showVal val="0"/>
          <c:showCatName val="0"/>
          <c:showSerName val="0"/>
          <c:showPercent val="0"/>
          <c:showBubbleSize val="0"/>
        </c:dLbls>
        <c:gapWidth val="150"/>
        <c:axId val="308045752"/>
        <c:axId val="3080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08045752"/>
        <c:axId val="308046144"/>
      </c:lineChart>
      <c:dateAx>
        <c:axId val="308045752"/>
        <c:scaling>
          <c:orientation val="minMax"/>
        </c:scaling>
        <c:delete val="1"/>
        <c:axPos val="b"/>
        <c:numFmt formatCode="ge" sourceLinked="1"/>
        <c:majorTickMark val="none"/>
        <c:minorTickMark val="none"/>
        <c:tickLblPos val="none"/>
        <c:crossAx val="308046144"/>
        <c:crosses val="autoZero"/>
        <c:auto val="1"/>
        <c:lblOffset val="100"/>
        <c:baseTimeUnit val="years"/>
      </c:dateAx>
      <c:valAx>
        <c:axId val="308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4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甘楽町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13691</v>
      </c>
      <c r="AM8" s="64"/>
      <c r="AN8" s="64"/>
      <c r="AO8" s="64"/>
      <c r="AP8" s="64"/>
      <c r="AQ8" s="64"/>
      <c r="AR8" s="64"/>
      <c r="AS8" s="64"/>
      <c r="AT8" s="63">
        <f>データ!S6</f>
        <v>58.61</v>
      </c>
      <c r="AU8" s="63"/>
      <c r="AV8" s="63"/>
      <c r="AW8" s="63"/>
      <c r="AX8" s="63"/>
      <c r="AY8" s="63"/>
      <c r="AZ8" s="63"/>
      <c r="BA8" s="63"/>
      <c r="BB8" s="63">
        <f>データ!T6</f>
        <v>233.59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28.07</v>
      </c>
      <c r="Q10" s="63"/>
      <c r="R10" s="63"/>
      <c r="S10" s="63"/>
      <c r="T10" s="63"/>
      <c r="U10" s="63"/>
      <c r="V10" s="63"/>
      <c r="W10" s="63">
        <f>データ!P6</f>
        <v>100.61</v>
      </c>
      <c r="X10" s="63"/>
      <c r="Y10" s="63"/>
      <c r="Z10" s="63"/>
      <c r="AA10" s="63"/>
      <c r="AB10" s="63"/>
      <c r="AC10" s="63"/>
      <c r="AD10" s="64">
        <f>データ!Q6</f>
        <v>2430</v>
      </c>
      <c r="AE10" s="64"/>
      <c r="AF10" s="64"/>
      <c r="AG10" s="64"/>
      <c r="AH10" s="64"/>
      <c r="AI10" s="64"/>
      <c r="AJ10" s="64"/>
      <c r="AK10" s="2"/>
      <c r="AL10" s="64">
        <f>データ!U6</f>
        <v>3819</v>
      </c>
      <c r="AM10" s="64"/>
      <c r="AN10" s="64"/>
      <c r="AO10" s="64"/>
      <c r="AP10" s="64"/>
      <c r="AQ10" s="64"/>
      <c r="AR10" s="64"/>
      <c r="AS10" s="64"/>
      <c r="AT10" s="63">
        <f>データ!V6</f>
        <v>2</v>
      </c>
      <c r="AU10" s="63"/>
      <c r="AV10" s="63"/>
      <c r="AW10" s="63"/>
      <c r="AX10" s="63"/>
      <c r="AY10" s="63"/>
      <c r="AZ10" s="63"/>
      <c r="BA10" s="63"/>
      <c r="BB10" s="63">
        <f>データ!W6</f>
        <v>1909.5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103845</v>
      </c>
      <c r="D6" s="31">
        <f t="shared" si="3"/>
        <v>47</v>
      </c>
      <c r="E6" s="31">
        <f t="shared" si="3"/>
        <v>17</v>
      </c>
      <c r="F6" s="31">
        <f t="shared" si="3"/>
        <v>5</v>
      </c>
      <c r="G6" s="31">
        <f t="shared" si="3"/>
        <v>0</v>
      </c>
      <c r="H6" s="31" t="str">
        <f t="shared" si="3"/>
        <v>群馬県　甘楽町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28.07</v>
      </c>
      <c r="P6" s="32">
        <f t="shared" si="3"/>
        <v>100.61</v>
      </c>
      <c r="Q6" s="32">
        <f t="shared" si="3"/>
        <v>2430</v>
      </c>
      <c r="R6" s="32">
        <f t="shared" si="3"/>
        <v>13691</v>
      </c>
      <c r="S6" s="32">
        <f t="shared" si="3"/>
        <v>58.61</v>
      </c>
      <c r="T6" s="32">
        <f t="shared" si="3"/>
        <v>233.59</v>
      </c>
      <c r="U6" s="32">
        <f t="shared" si="3"/>
        <v>3819</v>
      </c>
      <c r="V6" s="32">
        <f t="shared" si="3"/>
        <v>2</v>
      </c>
      <c r="W6" s="32">
        <f t="shared" si="3"/>
        <v>1909.5</v>
      </c>
      <c r="X6" s="33">
        <f>IF(X7="",NA(),X7)</f>
        <v>98.84</v>
      </c>
      <c r="Y6" s="33">
        <f t="shared" ref="Y6:AG6" si="4">IF(Y7="",NA(),Y7)</f>
        <v>99.51</v>
      </c>
      <c r="Z6" s="33">
        <f t="shared" si="4"/>
        <v>97.95</v>
      </c>
      <c r="AA6" s="33">
        <f t="shared" si="4"/>
        <v>97.29</v>
      </c>
      <c r="AB6" s="33">
        <f t="shared" si="4"/>
        <v>98.97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69.87</v>
      </c>
      <c r="BQ6" s="33">
        <f t="shared" ref="BQ6:BY6" si="8">IF(BQ7="",NA(),BQ7)</f>
        <v>66.59</v>
      </c>
      <c r="BR6" s="33">
        <f t="shared" si="8"/>
        <v>63.74</v>
      </c>
      <c r="BS6" s="33">
        <f t="shared" si="8"/>
        <v>75.209999999999994</v>
      </c>
      <c r="BT6" s="33">
        <f t="shared" si="8"/>
        <v>70.069999999999993</v>
      </c>
      <c r="BU6" s="33">
        <f t="shared" si="8"/>
        <v>53.42</v>
      </c>
      <c r="BV6" s="33">
        <f t="shared" si="8"/>
        <v>51.56</v>
      </c>
      <c r="BW6" s="33">
        <f t="shared" si="8"/>
        <v>51.03</v>
      </c>
      <c r="BX6" s="33">
        <f t="shared" si="8"/>
        <v>50.9</v>
      </c>
      <c r="BY6" s="33">
        <f t="shared" si="8"/>
        <v>50.82</v>
      </c>
      <c r="BZ6" s="32" t="str">
        <f>IF(BZ7="","",IF(BZ7="-","【-】","【"&amp;SUBSTITUTE(TEXT(BZ7,"#,##0.00"),"-","△")&amp;"】"))</f>
        <v>【51.49】</v>
      </c>
      <c r="CA6" s="33">
        <f>IF(CA7="",NA(),CA7)</f>
        <v>178.55</v>
      </c>
      <c r="CB6" s="33">
        <f t="shared" ref="CB6:CJ6" si="9">IF(CB7="",NA(),CB7)</f>
        <v>187.07</v>
      </c>
      <c r="CC6" s="33">
        <f t="shared" si="9"/>
        <v>196.19</v>
      </c>
      <c r="CD6" s="33">
        <f t="shared" si="9"/>
        <v>165.98</v>
      </c>
      <c r="CE6" s="33">
        <f t="shared" si="9"/>
        <v>182.99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54.6</v>
      </c>
      <c r="CM6" s="33">
        <f t="shared" ref="CM6:CU6" si="10">IF(CM7="",NA(),CM7)</f>
        <v>56.06</v>
      </c>
      <c r="CN6" s="33">
        <f t="shared" si="10"/>
        <v>56.96</v>
      </c>
      <c r="CO6" s="33">
        <f t="shared" si="10"/>
        <v>55.82</v>
      </c>
      <c r="CP6" s="33">
        <f t="shared" si="10"/>
        <v>56.96</v>
      </c>
      <c r="CQ6" s="33">
        <f t="shared" si="10"/>
        <v>54.23</v>
      </c>
      <c r="CR6" s="33">
        <f t="shared" si="10"/>
        <v>55.2</v>
      </c>
      <c r="CS6" s="33">
        <f t="shared" si="10"/>
        <v>54.74</v>
      </c>
      <c r="CT6" s="33">
        <f t="shared" si="10"/>
        <v>53.78</v>
      </c>
      <c r="CU6" s="33">
        <f t="shared" si="10"/>
        <v>53.24</v>
      </c>
      <c r="CV6" s="32" t="str">
        <f>IF(CV7="","",IF(CV7="-","【-】","【"&amp;SUBSTITUTE(TEXT(CV7,"#,##0.00"),"-","△")&amp;"】"))</f>
        <v>【53.32】</v>
      </c>
      <c r="CW6" s="33">
        <f>IF(CW7="",NA(),CW7)</f>
        <v>79.45</v>
      </c>
      <c r="CX6" s="33">
        <f t="shared" ref="CX6:DF6" si="11">IF(CX7="",NA(),CX7)</f>
        <v>80.260000000000005</v>
      </c>
      <c r="CY6" s="33">
        <f t="shared" si="11"/>
        <v>81.96</v>
      </c>
      <c r="CZ6" s="33">
        <f t="shared" si="11"/>
        <v>83.72</v>
      </c>
      <c r="DA6" s="33">
        <f t="shared" si="11"/>
        <v>84.84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v>
      </c>
      <c r="EE6" s="33">
        <f t="shared" ref="EE6:EM6" si="14">IF(EE7="",NA(),EE7)</f>
        <v>0.1</v>
      </c>
      <c r="EF6" s="33">
        <f t="shared" si="14"/>
        <v>0.1</v>
      </c>
      <c r="EG6" s="33">
        <f t="shared" si="14"/>
        <v>0.1</v>
      </c>
      <c r="EH6" s="33">
        <f t="shared" si="14"/>
        <v>0.1</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103845</v>
      </c>
      <c r="D7" s="35">
        <v>47</v>
      </c>
      <c r="E7" s="35">
        <v>17</v>
      </c>
      <c r="F7" s="35">
        <v>5</v>
      </c>
      <c r="G7" s="35">
        <v>0</v>
      </c>
      <c r="H7" s="35" t="s">
        <v>96</v>
      </c>
      <c r="I7" s="35" t="s">
        <v>97</v>
      </c>
      <c r="J7" s="35" t="s">
        <v>98</v>
      </c>
      <c r="K7" s="35" t="s">
        <v>99</v>
      </c>
      <c r="L7" s="35" t="s">
        <v>100</v>
      </c>
      <c r="M7" s="36" t="s">
        <v>101</v>
      </c>
      <c r="N7" s="36" t="s">
        <v>102</v>
      </c>
      <c r="O7" s="36">
        <v>28.07</v>
      </c>
      <c r="P7" s="36">
        <v>100.61</v>
      </c>
      <c r="Q7" s="36">
        <v>2430</v>
      </c>
      <c r="R7" s="36">
        <v>13691</v>
      </c>
      <c r="S7" s="36">
        <v>58.61</v>
      </c>
      <c r="T7" s="36">
        <v>233.59</v>
      </c>
      <c r="U7" s="36">
        <v>3819</v>
      </c>
      <c r="V7" s="36">
        <v>2</v>
      </c>
      <c r="W7" s="36">
        <v>1909.5</v>
      </c>
      <c r="X7" s="36">
        <v>98.84</v>
      </c>
      <c r="Y7" s="36">
        <v>99.51</v>
      </c>
      <c r="Z7" s="36">
        <v>97.95</v>
      </c>
      <c r="AA7" s="36">
        <v>97.29</v>
      </c>
      <c r="AB7" s="36">
        <v>98.97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69.87</v>
      </c>
      <c r="BQ7" s="36">
        <v>66.59</v>
      </c>
      <c r="BR7" s="36">
        <v>63.74</v>
      </c>
      <c r="BS7" s="36">
        <v>75.209999999999994</v>
      </c>
      <c r="BT7" s="36">
        <v>70.069999999999993</v>
      </c>
      <c r="BU7" s="36">
        <v>53.42</v>
      </c>
      <c r="BV7" s="36">
        <v>51.56</v>
      </c>
      <c r="BW7" s="36">
        <v>51.03</v>
      </c>
      <c r="BX7" s="36">
        <v>50.9</v>
      </c>
      <c r="BY7" s="36">
        <v>50.82</v>
      </c>
      <c r="BZ7" s="36">
        <v>51.49</v>
      </c>
      <c r="CA7" s="36">
        <v>178.55</v>
      </c>
      <c r="CB7" s="36">
        <v>187.07</v>
      </c>
      <c r="CC7" s="36">
        <v>196.19</v>
      </c>
      <c r="CD7" s="36">
        <v>165.98</v>
      </c>
      <c r="CE7" s="36">
        <v>182.99</v>
      </c>
      <c r="CF7" s="36">
        <v>269.12</v>
      </c>
      <c r="CG7" s="36">
        <v>283.26</v>
      </c>
      <c r="CH7" s="36">
        <v>289.60000000000002</v>
      </c>
      <c r="CI7" s="36">
        <v>293.27</v>
      </c>
      <c r="CJ7" s="36">
        <v>300.52</v>
      </c>
      <c r="CK7" s="36">
        <v>295.10000000000002</v>
      </c>
      <c r="CL7" s="36">
        <v>54.6</v>
      </c>
      <c r="CM7" s="36">
        <v>56.06</v>
      </c>
      <c r="CN7" s="36">
        <v>56.96</v>
      </c>
      <c r="CO7" s="36">
        <v>55.82</v>
      </c>
      <c r="CP7" s="36">
        <v>56.96</v>
      </c>
      <c r="CQ7" s="36">
        <v>54.23</v>
      </c>
      <c r="CR7" s="36">
        <v>55.2</v>
      </c>
      <c r="CS7" s="36">
        <v>54.74</v>
      </c>
      <c r="CT7" s="36">
        <v>53.78</v>
      </c>
      <c r="CU7" s="36">
        <v>53.24</v>
      </c>
      <c r="CV7" s="36">
        <v>53.32</v>
      </c>
      <c r="CW7" s="36">
        <v>79.45</v>
      </c>
      <c r="CX7" s="36">
        <v>80.260000000000005</v>
      </c>
      <c r="CY7" s="36">
        <v>81.96</v>
      </c>
      <c r="CZ7" s="36">
        <v>83.72</v>
      </c>
      <c r="DA7" s="36">
        <v>84.84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0.1</v>
      </c>
      <c r="EE7" s="36">
        <v>0.1</v>
      </c>
      <c r="EF7" s="36">
        <v>0.1</v>
      </c>
      <c r="EG7" s="36">
        <v>0.1</v>
      </c>
      <c r="EH7" s="36">
        <v>0.1</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2016-02-03T09:11:32Z</dcterms:created>
  <dcterms:modified xsi:type="dcterms:W3CDTF">2016-02-10T07:49:30Z</dcterms:modified>
  <cp:category/>
</cp:coreProperties>
</file>