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<sst xmlns="http://schemas.openxmlformats.org/spreadsheetml/2006/main" count="232" uniqueCount="111">
  <si>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</si>
  <si>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</si>
  <si>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</si>
  <si>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</si>
  <si>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</si>
  <si>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</si>
  <si>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</si>
  <si>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</si>
  <si>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</si>
  <si>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</si>
  <si>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</si>
  <si>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</si>
  <si>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</si>
  <si>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</si>
  <si>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</si>
  <si>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</si>
  <si>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</si>
  <si>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</si>
  <si>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</si>
  <si>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</si>
  <si>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</si>
  <si>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</si>
  <si>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</si>
  <si>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</si>
  <si>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</si>
  <si>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</si>
  <si>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</si>
  <si>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</si>
  <si>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</si>
  <si>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</si>
  <si>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</si>
  <si>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</si>
  <si>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</si>
  <si>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</si>
  <si>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</si>
  <si>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</si>
  <si>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</si>
  <si>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</si>
  <si>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</si>
  <si>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</si>
  <si>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</si>
  <si>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</si>
  <si>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</si>
  <si>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</si>
  <si>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</si>
  <si>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</si>
  <si>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</si>
  <si>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</si>
  <si>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</si>
  <si>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</si>
  <si>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</si>
  <si>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</si>
  <si>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</si>
  <si>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</si>
  <si>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</si>
  <si>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</si>
  <si>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</si>
  <si>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</si>
  <si>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</si>
  <si>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</si>
  <si>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</si>
  <si>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</si>
  <si>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</si>
  <si>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</si>
  <si>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</si>
  <si>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</si>
  <si>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</si>
  <si>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</si>
  <si>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</si>
  <si>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</si>
  <si>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</si>
  <si>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</si>
  <si>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</si>
  <si>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</si>
  <si>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</si>
  <si>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</si>
  <si>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</si>
  <si>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</si>
  <si>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</si>
  <si>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</si>
  <si>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</si>
  <si>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</si>
  <si>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</si>
  <si>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</si>
  <si>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</si>
  <si>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</si>
  <si>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</si>
  <si>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</si>
  <si>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</si>
  <si>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</si>
  <si>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</si>
  <si>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</si>
  <si>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</si>
  <si>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</si>
  <si>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</si>
  <si>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</si>
  <si>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</si>
  <si>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</si>
  <si>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</si>
  <si>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</si>
  <si>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</si>
  <si>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</si>
  <si>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</si>
  <si>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</si>
  <si>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</si>
  <si>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</si>
  <si>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</si>
  <si>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</si>
  <si>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単年度収支において、平成24年度の収益的収支比率が落ち込んでいるが、過去5年の平均が100％以上となっているため、概ね健全であるといえる。
　企業債残高対事業規模比率は類似団体平均に比べ上回っているが、今後も適切な運営を心掛けたい。
　また、料金水準の適切性において経費回収率が、平成22年度を除いて100％を下回っている。これは浄化槽の維持管理に係る費用が使用料収入以外の収入によって賄われていることを示しているが、安易な使用料の値上げは使用者に対し経済的負担を強いることになるので、浄化槽の適正な使用を啓発し、経費削減に努力し、回収率を上げていきたい。
　汚水処理原価率においては、効率的な維持管理を実施し、適正な原価率を維持したい。
　市町村設置型の浄化槽は利用者の希望により設置する事業であるため、施設利用率や水洗化率の割合が高いが、利用者の高齢化により今後は休止や廃止が懸念される。</t>
    <rPh sb="1" eb="4">
      <t>タンネンド</t>
    </rPh>
    <rPh sb="18" eb="21">
      <t>シュウエキテキ</t>
    </rPh>
    <rPh sb="21" eb="23">
      <t>シュウシ</t>
    </rPh>
    <rPh sb="72" eb="74">
      <t>キギョウ</t>
    </rPh>
    <rPh sb="74" eb="75">
      <t>サイ</t>
    </rPh>
    <rPh sb="75" eb="77">
      <t>ザンダカ</t>
    </rPh>
    <rPh sb="77" eb="78">
      <t>タイ</t>
    </rPh>
    <rPh sb="78" eb="80">
      <t>ジギョウ</t>
    </rPh>
    <rPh sb="80" eb="82">
      <t>キボ</t>
    </rPh>
    <rPh sb="82" eb="84">
      <t>ヒリツ</t>
    </rPh>
    <rPh sb="85" eb="87">
      <t>ルイジ</t>
    </rPh>
    <rPh sb="87" eb="89">
      <t>ダンタイ</t>
    </rPh>
    <rPh sb="89" eb="91">
      <t>ヘイキン</t>
    </rPh>
    <rPh sb="92" eb="93">
      <t>クラ</t>
    </rPh>
    <rPh sb="94" eb="96">
      <t>ウワマワ</t>
    </rPh>
    <rPh sb="102" eb="104">
      <t>コンゴ</t>
    </rPh>
    <rPh sb="105" eb="107">
      <t>テキセツ</t>
    </rPh>
    <rPh sb="108" eb="110">
      <t>ウンエイ</t>
    </rPh>
    <rPh sb="111" eb="113">
      <t>ココロガ</t>
    </rPh>
    <rPh sb="122" eb="124">
      <t>リョウキン</t>
    </rPh>
    <rPh sb="124" eb="126">
      <t>スイジュン</t>
    </rPh>
    <rPh sb="127" eb="130">
      <t>テキセツセイ</t>
    </rPh>
    <rPh sb="134" eb="136">
      <t>ケイヒ</t>
    </rPh>
    <rPh sb="136" eb="138">
      <t>カイシュウ</t>
    </rPh>
    <rPh sb="138" eb="139">
      <t>リツ</t>
    </rPh>
    <rPh sb="141" eb="143">
      <t>ヘイセイ</t>
    </rPh>
    <rPh sb="221" eb="224">
      <t>シヨウシャ</t>
    </rPh>
    <rPh sb="225" eb="226">
      <t>タイ</t>
    </rPh>
    <rPh sb="227" eb="230">
      <t>ケイザイテキ</t>
    </rPh>
    <rPh sb="230" eb="232">
      <t>フタン</t>
    </rPh>
    <rPh sb="233" eb="234">
      <t>シ</t>
    </rPh>
    <rPh sb="244" eb="247">
      <t>ジョウカソウ</t>
    </rPh>
    <rPh sb="248" eb="250">
      <t>テキセイ</t>
    </rPh>
    <rPh sb="251" eb="253">
      <t>シヨウ</t>
    </rPh>
    <rPh sb="254" eb="256">
      <t>ケイハツ</t>
    </rPh>
    <rPh sb="281" eb="283">
      <t>オスイ</t>
    </rPh>
    <rPh sb="283" eb="285">
      <t>ショリ</t>
    </rPh>
    <rPh sb="285" eb="287">
      <t>ゲンカ</t>
    </rPh>
    <rPh sb="287" eb="288">
      <t>リツ</t>
    </rPh>
    <rPh sb="294" eb="297">
      <t>コウリツテキ</t>
    </rPh>
    <rPh sb="298" eb="300">
      <t>イジ</t>
    </rPh>
    <rPh sb="300" eb="302">
      <t>カンリ</t>
    </rPh>
    <rPh sb="303" eb="305">
      <t>ジッシ</t>
    </rPh>
    <rPh sb="307" eb="309">
      <t>テキセイ</t>
    </rPh>
    <rPh sb="310" eb="312">
      <t>ゲンカ</t>
    </rPh>
    <rPh sb="312" eb="313">
      <t>リツ</t>
    </rPh>
    <rPh sb="314" eb="316">
      <t>イジ</t>
    </rPh>
    <rPh sb="322" eb="325">
      <t>シチョウソン</t>
    </rPh>
    <rPh sb="325" eb="327">
      <t>セッチ</t>
    </rPh>
    <rPh sb="327" eb="328">
      <t>ガタ</t>
    </rPh>
    <rPh sb="329" eb="332">
      <t>ジョウカソウ</t>
    </rPh>
    <rPh sb="333" eb="336">
      <t>リヨウシャ</t>
    </rPh>
    <rPh sb="337" eb="339">
      <t>キボウ</t>
    </rPh>
    <rPh sb="342" eb="344">
      <t>セッチ</t>
    </rPh>
    <rPh sb="346" eb="348">
      <t>ジギョウ</t>
    </rPh>
    <rPh sb="354" eb="356">
      <t>シセツ</t>
    </rPh>
    <rPh sb="356" eb="358">
      <t>リヨウ</t>
    </rPh>
    <rPh sb="358" eb="359">
      <t>リツ</t>
    </rPh>
    <rPh sb="360" eb="363">
      <t>スイセンカ</t>
    </rPh>
    <rPh sb="363" eb="364">
      <t>リツ</t>
    </rPh>
    <rPh sb="365" eb="367">
      <t>ワリアイ</t>
    </rPh>
    <rPh sb="368" eb="369">
      <t>タカ</t>
    </rPh>
    <rPh sb="372" eb="375">
      <t>リヨウシャ</t>
    </rPh>
    <rPh sb="376" eb="379">
      <t>コウレイカ</t>
    </rPh>
    <rPh sb="382" eb="384">
      <t>コンゴ</t>
    </rPh>
    <rPh sb="385" eb="387">
      <t>キュウシ</t>
    </rPh>
    <rPh sb="388" eb="390">
      <t>ハイシ</t>
    </rPh>
    <rPh sb="391" eb="393">
      <t>ケネン</t>
    </rPh>
    <phoneticPr fontId="4"/>
  </si>
  <si>
    <t>　本事業は平成12年度より事業が開始され、15年が経過している。近年、保守点検において本体内部の修繕を指摘される浄化槽が出始めているが、浄化槽の耐用年数を考慮すれば、今後も補修費等の費用が増加すると予想される。
　しかし、定期的な保守点検と負担を掛けない使い方をすれば、消耗品等の交換だけで長期間の利用が見込める。
　これからは浄化槽の耐用年数を少しでも延ばすために、使用者に対し、日頃から適正な利用を心掛ける様にＰＲをし、長寿命化を図りたい。</t>
    <rPh sb="1" eb="2">
      <t>ホン</t>
    </rPh>
    <rPh sb="2" eb="4">
      <t>ジギョウ</t>
    </rPh>
    <rPh sb="5" eb="7">
      <t>ヘイセイ</t>
    </rPh>
    <rPh sb="9" eb="11">
      <t>ネンド</t>
    </rPh>
    <rPh sb="13" eb="15">
      <t>ジギョウ</t>
    </rPh>
    <rPh sb="16" eb="18">
      <t>カイシ</t>
    </rPh>
    <rPh sb="23" eb="24">
      <t>ネン</t>
    </rPh>
    <rPh sb="25" eb="27">
      <t>ケイカ</t>
    </rPh>
    <rPh sb="32" eb="34">
      <t>キンネン</t>
    </rPh>
    <rPh sb="35" eb="37">
      <t>ホシュ</t>
    </rPh>
    <rPh sb="37" eb="39">
      <t>テンケン</t>
    </rPh>
    <rPh sb="43" eb="45">
      <t>ホンタイ</t>
    </rPh>
    <rPh sb="45" eb="47">
      <t>ナイブ</t>
    </rPh>
    <rPh sb="48" eb="50">
      <t>シュウゼン</t>
    </rPh>
    <rPh sb="51" eb="53">
      <t>シテキ</t>
    </rPh>
    <rPh sb="56" eb="59">
      <t>ジョウカソウ</t>
    </rPh>
    <rPh sb="60" eb="62">
      <t>デハジ</t>
    </rPh>
    <rPh sb="68" eb="71">
      <t>ジョウカソウ</t>
    </rPh>
    <rPh sb="72" eb="74">
      <t>タイヨウ</t>
    </rPh>
    <rPh sb="74" eb="76">
      <t>ネンスウ</t>
    </rPh>
    <rPh sb="77" eb="79">
      <t>コウリョ</t>
    </rPh>
    <rPh sb="83" eb="85">
      <t>コンゴ</t>
    </rPh>
    <rPh sb="86" eb="88">
      <t>ホシュウ</t>
    </rPh>
    <rPh sb="88" eb="89">
      <t>ヒ</t>
    </rPh>
    <rPh sb="89" eb="90">
      <t>トウ</t>
    </rPh>
    <rPh sb="91" eb="93">
      <t>ヒヨウ</t>
    </rPh>
    <rPh sb="94" eb="96">
      <t>ゾウカ</t>
    </rPh>
    <rPh sb="99" eb="101">
      <t>ヨソウ</t>
    </rPh>
    <rPh sb="111" eb="114">
      <t>テイキテキ</t>
    </rPh>
    <rPh sb="115" eb="117">
      <t>ホシュ</t>
    </rPh>
    <rPh sb="117" eb="119">
      <t>テンケン</t>
    </rPh>
    <rPh sb="120" eb="122">
      <t>フタン</t>
    </rPh>
    <rPh sb="123" eb="124">
      <t>カ</t>
    </rPh>
    <rPh sb="127" eb="128">
      <t>ツカ</t>
    </rPh>
    <rPh sb="129" eb="130">
      <t>カタ</t>
    </rPh>
    <rPh sb="135" eb="137">
      <t>ショウモウ</t>
    </rPh>
    <rPh sb="137" eb="138">
      <t>ヒン</t>
    </rPh>
    <rPh sb="138" eb="139">
      <t>トウ</t>
    </rPh>
    <rPh sb="140" eb="142">
      <t>コウカン</t>
    </rPh>
    <rPh sb="145" eb="148">
      <t>チョウキカン</t>
    </rPh>
    <rPh sb="149" eb="151">
      <t>リヨウ</t>
    </rPh>
    <rPh sb="152" eb="154">
      <t>ミコ</t>
    </rPh>
    <rPh sb="164" eb="167">
      <t>ジョウカソウ</t>
    </rPh>
    <rPh sb="168" eb="170">
      <t>タイヨウ</t>
    </rPh>
    <rPh sb="170" eb="172">
      <t>ネンスウ</t>
    </rPh>
    <rPh sb="173" eb="174">
      <t>スコ</t>
    </rPh>
    <rPh sb="177" eb="178">
      <t>ノ</t>
    </rPh>
    <rPh sb="184" eb="187">
      <t>シヨウシャ</t>
    </rPh>
    <rPh sb="188" eb="189">
      <t>タイ</t>
    </rPh>
    <rPh sb="191" eb="193">
      <t>ヒゴロ</t>
    </rPh>
    <rPh sb="195" eb="197">
      <t>テキセイ</t>
    </rPh>
    <rPh sb="198" eb="200">
      <t>リヨウ</t>
    </rPh>
    <rPh sb="201" eb="203">
      <t>ココロガ</t>
    </rPh>
    <rPh sb="205" eb="206">
      <t>ヨウ</t>
    </rPh>
    <rPh sb="212" eb="213">
      <t>チョウ</t>
    </rPh>
    <rPh sb="213" eb="216">
      <t>ジュミョウカ</t>
    </rPh>
    <rPh sb="217" eb="218">
      <t>ハカ</t>
    </rPh>
    <phoneticPr fontId="4"/>
  </si>
  <si>
    <t xml:space="preserve">　当市における特定地域生活排水処理事業の対象区域は、主に過疎化の進む山間地であるため、高齢者が多く、また一世帯当たりの居住人数が2名程度であり浄化槽の転換設置に積極的ではない。
　主な原因は経済的に負担が掛かることや、利用者が高齢であるため、設置しても長期間の使用が見込めない等の理由が起因していると考えられる。
　生活排水の水質向上のためには合併処理浄化槽の設置が不可欠であるので、広報誌、回覧板等でＰＲをし、合併処理浄化槽設置の推進及び基数の増加を図りたい。
</t>
    <rPh sb="1" eb="3">
      <t>トウシ</t>
    </rPh>
    <rPh sb="7" eb="19">
      <t>トクテイ</t>
    </rPh>
    <rPh sb="20" eb="22">
      <t>タイショウ</t>
    </rPh>
    <rPh sb="22" eb="24">
      <t>クイキ</t>
    </rPh>
    <rPh sb="26" eb="27">
      <t>オモ</t>
    </rPh>
    <rPh sb="28" eb="30">
      <t>カソ</t>
    </rPh>
    <rPh sb="30" eb="31">
      <t>カ</t>
    </rPh>
    <rPh sb="32" eb="33">
      <t>スス</t>
    </rPh>
    <rPh sb="34" eb="36">
      <t>サンカン</t>
    </rPh>
    <rPh sb="36" eb="37">
      <t>チ</t>
    </rPh>
    <rPh sb="43" eb="45">
      <t>コウレイ</t>
    </rPh>
    <rPh sb="45" eb="46">
      <t>シャ</t>
    </rPh>
    <rPh sb="47" eb="48">
      <t>オオ</t>
    </rPh>
    <rPh sb="52" eb="53">
      <t>イチ</t>
    </rPh>
    <rPh sb="53" eb="55">
      <t>セタイ</t>
    </rPh>
    <rPh sb="55" eb="56">
      <t>ア</t>
    </rPh>
    <rPh sb="59" eb="61">
      <t>キョジュウ</t>
    </rPh>
    <rPh sb="61" eb="62">
      <t>ニン</t>
    </rPh>
    <rPh sb="62" eb="63">
      <t>スウ</t>
    </rPh>
    <rPh sb="65" eb="66">
      <t>メイ</t>
    </rPh>
    <rPh sb="66" eb="68">
      <t>テイド</t>
    </rPh>
    <rPh sb="71" eb="74">
      <t>ジョウカソウ</t>
    </rPh>
    <rPh sb="75" eb="77">
      <t>テンカン</t>
    </rPh>
    <rPh sb="77" eb="79">
      <t>セッチ</t>
    </rPh>
    <rPh sb="80" eb="83">
      <t>セッキョクテキ</t>
    </rPh>
    <rPh sb="90" eb="91">
      <t>オモ</t>
    </rPh>
    <rPh sb="92" eb="94">
      <t>ゲンイン</t>
    </rPh>
    <rPh sb="95" eb="98">
      <t>ケイザイテキ</t>
    </rPh>
    <rPh sb="99" eb="101">
      <t>フタン</t>
    </rPh>
    <rPh sb="102" eb="103">
      <t>カ</t>
    </rPh>
    <rPh sb="109" eb="112">
      <t>リヨウシャ</t>
    </rPh>
    <rPh sb="113" eb="115">
      <t>コウレイ</t>
    </rPh>
    <rPh sb="121" eb="123">
      <t>セッチ</t>
    </rPh>
    <rPh sb="126" eb="129">
      <t>チョウキカン</t>
    </rPh>
    <rPh sb="130" eb="132">
      <t>シヨウ</t>
    </rPh>
    <rPh sb="133" eb="135">
      <t>ミコ</t>
    </rPh>
    <rPh sb="138" eb="139">
      <t>トウ</t>
    </rPh>
    <rPh sb="140" eb="142">
      <t>リユウ</t>
    </rPh>
    <rPh sb="143" eb="145">
      <t>キイン</t>
    </rPh>
    <rPh sb="150" eb="151">
      <t>カンガ</t>
    </rPh>
    <rPh sb="158" eb="160">
      <t>セイカツ</t>
    </rPh>
    <rPh sb="160" eb="162">
      <t>ハイスイ</t>
    </rPh>
    <rPh sb="163" eb="165">
      <t>スイシツ</t>
    </rPh>
    <rPh sb="165" eb="167">
      <t>コウジョウ</t>
    </rPh>
    <rPh sb="172" eb="174">
      <t>ガッペイ</t>
    </rPh>
    <rPh sb="174" eb="176">
      <t>ショリ</t>
    </rPh>
    <rPh sb="176" eb="179">
      <t>ジョウカソウ</t>
    </rPh>
    <rPh sb="180" eb="182">
      <t>セッチ</t>
    </rPh>
    <rPh sb="183" eb="186">
      <t>フカケツ</t>
    </rPh>
    <rPh sb="192" eb="194">
      <t>コウホウ</t>
    </rPh>
    <rPh sb="194" eb="195">
      <t>シ</t>
    </rPh>
    <rPh sb="196" eb="199">
      <t>カイランバン</t>
    </rPh>
    <rPh sb="199" eb="200">
      <t>トウ</t>
    </rPh>
    <rPh sb="206" eb="208">
      <t>ガッペイ</t>
    </rPh>
    <rPh sb="208" eb="210">
      <t>ショリ</t>
    </rPh>
    <rPh sb="210" eb="213">
      <t>ジョウカソウ</t>
    </rPh>
    <rPh sb="213" eb="215">
      <t>セッチ</t>
    </rPh>
    <rPh sb="216" eb="218">
      <t>スイシン</t>
    </rPh>
    <rPh sb="218" eb="219">
      <t>オヨ</t>
    </rPh>
    <rPh sb="220" eb="222">
      <t>キスウ</t>
    </rPh>
    <rPh sb="223" eb="225">
      <t>ゾウカ</t>
    </rPh>
    <rPh sb="226" eb="22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</si>
</sst>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56512"/>
        <c:axId val="26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256512"/>
        <c:axId val="26258816"/>
      </c:lineChart>
      <c:dateAx>
        <c:axId val="26256512"/>
        <c:scaling>
          <c:orientation val="minMax"/>
        </c:scaling>
        <c:delete val="1"/>
        <c:axPos val="b"/>
        <c:numFmt formatCode="ge" sourceLinked="1"/>
        <c:majorTickMark val="none"/>
        <c:minorTickMark val="none"/>
        <c:tickLblPos val="none"/>
        <c:crossAx val="26258816"/>
        <c:crosses val="autoZero"/>
        <c:auto val="1"/>
        <c:lblOffset val="100"/>
        <c:baseTimeUnit val="years"/>
      </c:dateAx>
      <c:valAx>
        <c:axId val="26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017792"/>
        <c:axId val="260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6017792"/>
        <c:axId val="26019712"/>
      </c:lineChart>
      <c:dateAx>
        <c:axId val="26017792"/>
        <c:scaling>
          <c:orientation val="minMax"/>
        </c:scaling>
        <c:delete val="1"/>
        <c:axPos val="b"/>
        <c:numFmt formatCode="ge" sourceLinked="1"/>
        <c:majorTickMark val="none"/>
        <c:minorTickMark val="none"/>
        <c:tickLblPos val="none"/>
        <c:crossAx val="26019712"/>
        <c:crosses val="autoZero"/>
        <c:auto val="1"/>
        <c:lblOffset val="100"/>
        <c:baseTimeUnit val="years"/>
      </c:dateAx>
      <c:valAx>
        <c:axId val="260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033536"/>
        <c:axId val="260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6033536"/>
        <c:axId val="26043904"/>
      </c:lineChart>
      <c:dateAx>
        <c:axId val="26033536"/>
        <c:scaling>
          <c:orientation val="minMax"/>
        </c:scaling>
        <c:delete val="1"/>
        <c:axPos val="b"/>
        <c:numFmt formatCode="ge" sourceLinked="1"/>
        <c:majorTickMark val="none"/>
        <c:minorTickMark val="none"/>
        <c:tickLblPos val="none"/>
        <c:crossAx val="26043904"/>
        <c:crosses val="autoZero"/>
        <c:auto val="1"/>
        <c:lblOffset val="100"/>
        <c:baseTimeUnit val="years"/>
      </c:dateAx>
      <c:valAx>
        <c:axId val="260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108.41</c:v>
                </c:pt>
                <c:pt idx="1">
                  <c:v>112.9</c:v>
                </c:pt>
                <c:pt idx="2">
                  <c:v>86.64</c:v>
                </c:pt>
                <c:pt idx="3">
                  <c:v>111.32</c:v>
                </c:pt>
                <c:pt idx="4">
                  <c:v>99.67</c:v>
                </c:pt>
              </c:numCache>
            </c:numRef>
          </c:val>
        </c:ser>
        <c:dLbls>
          <c:showLegendKey val="0"/>
          <c:showVal val="0"/>
          <c:showCatName val="0"/>
          <c:showSerName val="0"/>
          <c:showPercent val="0"/>
          <c:showBubbleSize val="0"/>
        </c:dLbls>
        <c:gapWidth val="150"/>
        <c:axId val="26425216"/>
        <c:axId val="423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5216"/>
        <c:axId val="42353408"/>
      </c:lineChart>
      <c:dateAx>
        <c:axId val="26425216"/>
        <c:scaling>
          <c:orientation val="minMax"/>
        </c:scaling>
        <c:delete val="1"/>
        <c:axPos val="b"/>
        <c:numFmt formatCode="ge" sourceLinked="1"/>
        <c:majorTickMark val="none"/>
        <c:minorTickMark val="none"/>
        <c:tickLblPos val="none"/>
        <c:crossAx val="42353408"/>
        <c:crosses val="autoZero"/>
        <c:auto val="1"/>
        <c:lblOffset val="100"/>
        <c:baseTimeUnit val="years"/>
      </c:dateAx>
      <c:valAx>
        <c:axId val="423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65088"/>
        <c:axId val="42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65088"/>
        <c:axId val="42667392"/>
      </c:lineChart>
      <c:dateAx>
        <c:axId val="42665088"/>
        <c:scaling>
          <c:orientation val="minMax"/>
        </c:scaling>
        <c:delete val="1"/>
        <c:axPos val="b"/>
        <c:numFmt formatCode="ge" sourceLinked="1"/>
        <c:majorTickMark val="none"/>
        <c:minorTickMark val="none"/>
        <c:tickLblPos val="none"/>
        <c:crossAx val="42667392"/>
        <c:crosses val="autoZero"/>
        <c:auto val="1"/>
        <c:lblOffset val="100"/>
        <c:baseTimeUnit val="years"/>
      </c:dateAx>
      <c:valAx>
        <c:axId val="42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904"/>
        <c:axId val="86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904"/>
        <c:axId val="86766720"/>
      </c:lineChart>
      <c:dateAx>
        <c:axId val="83355904"/>
        <c:scaling>
          <c:orientation val="minMax"/>
        </c:scaling>
        <c:delete val="1"/>
        <c:axPos val="b"/>
        <c:numFmt formatCode="ge" sourceLinked="1"/>
        <c:majorTickMark val="none"/>
        <c:minorTickMark val="none"/>
        <c:tickLblPos val="none"/>
        <c:crossAx val="86766720"/>
        <c:crosses val="autoZero"/>
        <c:auto val="1"/>
        <c:lblOffset val="100"/>
        <c:baseTimeUnit val="years"/>
      </c:dateAx>
      <c:valAx>
        <c:axId val="86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94752"/>
        <c:axId val="923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94752"/>
        <c:axId val="92398336"/>
      </c:lineChart>
      <c:dateAx>
        <c:axId val="91994752"/>
        <c:scaling>
          <c:orientation val="minMax"/>
        </c:scaling>
        <c:delete val="1"/>
        <c:axPos val="b"/>
        <c:numFmt formatCode="ge" sourceLinked="1"/>
        <c:majorTickMark val="none"/>
        <c:minorTickMark val="none"/>
        <c:tickLblPos val="none"/>
        <c:crossAx val="92398336"/>
        <c:crosses val="autoZero"/>
        <c:auto val="1"/>
        <c:lblOffset val="100"/>
        <c:baseTimeUnit val="years"/>
      </c:dateAx>
      <c:valAx>
        <c:axId val="923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08992"/>
        <c:axId val="1195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08992"/>
        <c:axId val="119510912"/>
      </c:lineChart>
      <c:dateAx>
        <c:axId val="119508992"/>
        <c:scaling>
          <c:orientation val="minMax"/>
        </c:scaling>
        <c:delete val="1"/>
        <c:axPos val="b"/>
        <c:numFmt formatCode="ge" sourceLinked="1"/>
        <c:majorTickMark val="none"/>
        <c:minorTickMark val="none"/>
        <c:tickLblPos val="none"/>
        <c:crossAx val="119510912"/>
        <c:crosses val="autoZero"/>
        <c:auto val="1"/>
        <c:lblOffset val="100"/>
        <c:baseTimeUnit val="years"/>
      </c:dateAx>
      <c:valAx>
        <c:axId val="119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334.17</c:v>
                </c:pt>
                <c:pt idx="1">
                  <c:v>516.5</c:v>
                </c:pt>
                <c:pt idx="2">
                  <c:v>616.88</c:v>
                </c:pt>
                <c:pt idx="3">
                  <c:v>549.02</c:v>
                </c:pt>
                <c:pt idx="4">
                  <c:v>578.32000000000005</c:v>
                </c:pt>
              </c:numCache>
            </c:numRef>
          </c:val>
        </c:ser>
        <c:dLbls>
          <c:showLegendKey val="0"/>
          <c:showVal val="0"/>
          <c:showCatName val="0"/>
          <c:showSerName val="0"/>
          <c:showPercent val="0"/>
          <c:showBubbleSize val="0"/>
        </c:dLbls>
        <c:gapWidth val="150"/>
        <c:axId val="22579072"/>
        <c:axId val="225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2579072"/>
        <c:axId val="22581248"/>
      </c:lineChart>
      <c:dateAx>
        <c:axId val="22579072"/>
        <c:scaling>
          <c:orientation val="minMax"/>
        </c:scaling>
        <c:delete val="1"/>
        <c:axPos val="b"/>
        <c:numFmt formatCode="ge" sourceLinked="1"/>
        <c:majorTickMark val="none"/>
        <c:minorTickMark val="none"/>
        <c:tickLblPos val="none"/>
        <c:crossAx val="22581248"/>
        <c:crosses val="autoZero"/>
        <c:auto val="1"/>
        <c:lblOffset val="100"/>
        <c:baseTimeUnit val="years"/>
      </c:dateAx>
      <c:valAx>
        <c:axId val="225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101.44</c:v>
                </c:pt>
                <c:pt idx="1">
                  <c:v>65</c:v>
                </c:pt>
                <c:pt idx="2">
                  <c:v>52.59</c:v>
                </c:pt>
                <c:pt idx="3">
                  <c:v>64.73</c:v>
                </c:pt>
                <c:pt idx="4">
                  <c:v>62.12</c:v>
                </c:pt>
              </c:numCache>
            </c:numRef>
          </c:val>
        </c:ser>
        <c:dLbls>
          <c:showLegendKey val="0"/>
          <c:showVal val="0"/>
          <c:showCatName val="0"/>
          <c:showSerName val="0"/>
          <c:showPercent val="0"/>
          <c:showBubbleSize val="0"/>
        </c:dLbls>
        <c:gapWidth val="150"/>
        <c:axId val="22602880"/>
        <c:axId val="226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2602880"/>
        <c:axId val="22604800"/>
      </c:lineChart>
      <c:dateAx>
        <c:axId val="22602880"/>
        <c:scaling>
          <c:orientation val="minMax"/>
        </c:scaling>
        <c:delete val="1"/>
        <c:axPos val="b"/>
        <c:numFmt formatCode="ge" sourceLinked="1"/>
        <c:majorTickMark val="none"/>
        <c:minorTickMark val="none"/>
        <c:tickLblPos val="none"/>
        <c:crossAx val="22604800"/>
        <c:crosses val="autoZero"/>
        <c:auto val="1"/>
        <c:lblOffset val="100"/>
        <c:baseTimeUnit val="years"/>
      </c:dateAx>
      <c:valAx>
        <c:axId val="226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96.46</c:v>
                </c:pt>
                <c:pt idx="1">
                  <c:v>144.88999999999999</c:v>
                </c:pt>
                <c:pt idx="2">
                  <c:v>184.25</c:v>
                </c:pt>
                <c:pt idx="3">
                  <c:v>152.19</c:v>
                </c:pt>
                <c:pt idx="4">
                  <c:v>156.91999999999999</c:v>
                </c:pt>
              </c:numCache>
            </c:numRef>
          </c:val>
        </c:ser>
        <c:dLbls>
          <c:showLegendKey val="0"/>
          <c:showVal val="0"/>
          <c:showCatName val="0"/>
          <c:showSerName val="0"/>
          <c:showPercent val="0"/>
          <c:showBubbleSize val="0"/>
        </c:dLbls>
        <c:gapWidth val="150"/>
        <c:axId val="22622976"/>
        <c:axId val="226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2622976"/>
        <c:axId val="22624896"/>
      </c:lineChart>
      <c:dateAx>
        <c:axId val="22622976"/>
        <c:scaling>
          <c:orientation val="minMax"/>
        </c:scaling>
        <c:delete val="1"/>
        <c:axPos val="b"/>
        <c:numFmt formatCode="ge" sourceLinked="1"/>
        <c:majorTickMark val="none"/>
        <c:minorTickMark val="none"/>
        <c:tickLblPos val="none"/>
        <c:crossAx val="22624896"/>
        <c:crosses val="autoZero"/>
        <c:auto val="1"/>
        <c:lblOffset val="100"/>
        <c:baseTimeUnit val="years"/>
      </c:dateAx>
      <c:valAx>
        <c:axId val="22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CC24" sqref="CC2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藤岡市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67936</v>
      </c>
      <c r="AM8" s="47"/>
      <c r="AN8" s="47"/>
      <c r="AO8" s="47"/>
      <c r="AP8" s="47"/>
      <c r="AQ8" s="47"/>
      <c r="AR8" s="47"/>
      <c r="AS8" s="47"/>
      <c r="AT8" s="43">
        <f>データ!S6</f>
        <v>180.29</v>
      </c>
      <c r="AU8" s="43"/>
      <c r="AV8" s="43"/>
      <c r="AW8" s="43"/>
      <c r="AX8" s="43"/>
      <c r="AY8" s="43"/>
      <c r="AZ8" s="43"/>
      <c r="BA8" s="43"/>
      <c r="BB8" s="43">
        <f>データ!T6</f>
        <v>376.82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1.19</v>
      </c>
      <c r="Q10" s="43"/>
      <c r="R10" s="43"/>
      <c r="S10" s="43"/>
      <c r="T10" s="43"/>
      <c r="U10" s="43"/>
      <c r="V10" s="43"/>
      <c r="W10" s="43">
        <f>データ!P6</f>
        <v>100</v>
      </c>
      <c r="X10" s="43"/>
      <c r="Y10" s="43"/>
      <c r="Z10" s="43"/>
      <c r="AA10" s="43"/>
      <c r="AB10" s="43"/>
      <c r="AC10" s="43"/>
      <c r="AD10" s="47">
        <f>データ!Q6</f>
        <v>3490</v>
      </c>
      <c r="AE10" s="47"/>
      <c r="AF10" s="47"/>
      <c r="AG10" s="47"/>
      <c r="AH10" s="47"/>
      <c r="AI10" s="47"/>
      <c r="AJ10" s="47"/>
      <c r="AK10" s="2"/>
      <c r="AL10" s="47">
        <f>データ!U6</f>
        <v>803</v>
      </c>
      <c r="AM10" s="47"/>
      <c r="AN10" s="47"/>
      <c r="AO10" s="47"/>
      <c r="AP10" s="47"/>
      <c r="AQ10" s="47"/>
      <c r="AR10" s="47"/>
      <c r="AS10" s="47"/>
      <c r="AT10" s="43">
        <f>データ!V6</f>
        <v>0.09</v>
      </c>
      <c r="AU10" s="43"/>
      <c r="AV10" s="43"/>
      <c r="AW10" s="43"/>
      <c r="AX10" s="43"/>
      <c r="AY10" s="43"/>
      <c r="AZ10" s="43"/>
      <c r="BA10" s="43"/>
      <c r="BB10" s="43">
        <f>データ!W6</f>
        <v>8922.2199999999993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1" sqref="CQ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102091</v>
      </c>
      <c r="D6" s="31">
        <f t="shared" si="3"/>
        <v>47</v>
      </c>
      <c r="E6" s="31">
        <f t="shared" si="3"/>
        <v>18</v>
      </c>
      <c r="F6" s="31">
        <f t="shared" si="3"/>
        <v>0</v>
      </c>
      <c r="G6" s="31">
        <f t="shared" si="3"/>
        <v>0</v>
      </c>
      <c r="H6" s="31" t="str">
        <f t="shared" si="3"/>
        <v>群馬県　藤岡市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1.19</v>
      </c>
      <c r="P6" s="32">
        <f t="shared" si="3"/>
        <v>100</v>
      </c>
      <c r="Q6" s="32">
        <f t="shared" si="3"/>
        <v>3490</v>
      </c>
      <c r="R6" s="32">
        <f t="shared" si="3"/>
        <v>67936</v>
      </c>
      <c r="S6" s="32">
        <f t="shared" si="3"/>
        <v>180.29</v>
      </c>
      <c r="T6" s="32">
        <f t="shared" si="3"/>
        <v>376.82</v>
      </c>
      <c r="U6" s="32">
        <f t="shared" si="3"/>
        <v>803</v>
      </c>
      <c r="V6" s="32">
        <f t="shared" si="3"/>
        <v>0.09</v>
      </c>
      <c r="W6" s="32">
        <f t="shared" si="3"/>
        <v>8922.2199999999993</v>
      </c>
      <c r="X6" s="33">
        <f>IF(X7="",NA(),X7)</f>
        <v>108.41</v>
      </c>
      <c r="Y6" s="33">
        <f t="shared" ref="Y6:AG6" si="4">IF(Y7="",NA(),Y7)</f>
        <v>112.9</v>
      </c>
      <c r="Z6" s="33">
        <f t="shared" si="4"/>
        <v>86.64</v>
      </c>
      <c r="AA6" s="33">
        <f t="shared" si="4"/>
        <v>111.32</v>
      </c>
      <c r="AB6" s="33">
        <f t="shared" si="4"/>
        <v>99.67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334.17</v>
      </c>
      <c r="BF6" s="33">
        <f t="shared" ref="BF6:BN6" si="7">IF(BF7="",NA(),BF7)</f>
        <v>516.5</v>
      </c>
      <c r="BG6" s="33">
        <f t="shared" si="7"/>
        <v>616.88</v>
      </c>
      <c r="BH6" s="33">
        <f t="shared" si="7"/>
        <v>549.02</v>
      </c>
      <c r="BI6" s="33">
        <f t="shared" si="7"/>
        <v>578.32000000000005</v>
      </c>
      <c r="BJ6" s="33">
        <f t="shared" si="7"/>
        <v>442.18</v>
      </c>
      <c r="BK6" s="33">
        <f t="shared" si="7"/>
        <v>421.01</v>
      </c>
      <c r="BL6" s="33">
        <f t="shared" si="7"/>
        <v>430.64</v>
      </c>
      <c r="BM6" s="33">
        <f t="shared" si="7"/>
        <v>446.63</v>
      </c>
      <c r="BN6" s="33">
        <f t="shared" si="7"/>
        <v>416.91</v>
      </c>
      <c r="BO6" s="32" t="str">
        <f>IF(BO7="","",IF(BO7="-","【-】","【"&amp;SUBSTITUTE(TEXT(BO7,"#,##0.00"),"-","△")&amp;"】"))</f>
        <v>【375.36】</v>
      </c>
      <c r="BP6" s="33">
        <f>IF(BP7="",NA(),BP7)</f>
        <v>101.44</v>
      </c>
      <c r="BQ6" s="33">
        <f t="shared" ref="BQ6:BY6" si="8">IF(BQ7="",NA(),BQ7)</f>
        <v>65</v>
      </c>
      <c r="BR6" s="33">
        <f t="shared" si="8"/>
        <v>52.59</v>
      </c>
      <c r="BS6" s="33">
        <f t="shared" si="8"/>
        <v>64.73</v>
      </c>
      <c r="BT6" s="33">
        <f t="shared" si="8"/>
        <v>62.12</v>
      </c>
      <c r="BU6" s="33">
        <f t="shared" si="8"/>
        <v>61.59</v>
      </c>
      <c r="BV6" s="33">
        <f t="shared" si="8"/>
        <v>58.98</v>
      </c>
      <c r="BW6" s="33">
        <f t="shared" si="8"/>
        <v>58.78</v>
      </c>
      <c r="BX6" s="33">
        <f t="shared" si="8"/>
        <v>58.53</v>
      </c>
      <c r="BY6" s="33">
        <f t="shared" si="8"/>
        <v>57.93</v>
      </c>
      <c r="BZ6" s="32" t="str">
        <f>IF(BZ7="","",IF(BZ7="-","【-】","【"&amp;SUBSTITUTE(TEXT(BZ7,"#,##0.00"),"-","△")&amp;"】"))</f>
        <v>【60.44】</v>
      </c>
      <c r="CA6" s="33">
        <f>IF(CA7="",NA(),CA7)</f>
        <v>96.46</v>
      </c>
      <c r="CB6" s="33">
        <f t="shared" ref="CB6:CJ6" si="9">IF(CB7="",NA(),CB7)</f>
        <v>144.88999999999999</v>
      </c>
      <c r="CC6" s="33">
        <f t="shared" si="9"/>
        <v>184.25</v>
      </c>
      <c r="CD6" s="33">
        <f t="shared" si="9"/>
        <v>152.19</v>
      </c>
      <c r="CE6" s="33">
        <f t="shared" si="9"/>
        <v>156.91999999999999</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102091</v>
      </c>
      <c r="D7" s="35">
        <v>47</v>
      </c>
      <c r="E7" s="35">
        <v>18</v>
      </c>
      <c r="F7" s="35">
        <v>0</v>
      </c>
      <c r="G7" s="35">
        <v>0</v>
      </c>
      <c r="H7" s="35" t="s">
        <v>96</v>
      </c>
      <c r="I7" s="35" t="s">
        <v>97</v>
      </c>
      <c r="J7" s="35" t="s">
        <v>98</v>
      </c>
      <c r="K7" s="35" t="s">
        <v>99</v>
      </c>
      <c r="L7" s="35" t="s">
        <v>100</v>
      </c>
      <c r="M7" s="36" t="s">
        <v>101</v>
      </c>
      <c r="N7" s="36" t="s">
        <v>102</v>
      </c>
      <c r="O7" s="36">
        <v>1.19</v>
      </c>
      <c r="P7" s="36">
        <v>100</v>
      </c>
      <c r="Q7" s="36">
        <v>3490</v>
      </c>
      <c r="R7" s="36">
        <v>67936</v>
      </c>
      <c r="S7" s="36">
        <v>180.29</v>
      </c>
      <c r="T7" s="36">
        <v>376.82</v>
      </c>
      <c r="U7" s="36">
        <v>803</v>
      </c>
      <c r="V7" s="36">
        <v>0.09</v>
      </c>
      <c r="W7" s="36">
        <v>8922.2199999999993</v>
      </c>
      <c r="X7" s="36">
        <v>108.41</v>
      </c>
      <c r="Y7" s="36">
        <v>112.9</v>
      </c>
      <c r="Z7" s="36">
        <v>86.64</v>
      </c>
      <c r="AA7" s="36">
        <v>111.32</v>
      </c>
      <c r="AB7" s="36">
        <v>99.67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334.17</v>
      </c>
      <c r="BF7" s="36">
        <v>516.5</v>
      </c>
      <c r="BG7" s="36">
        <v>616.88</v>
      </c>
      <c r="BH7" s="36">
        <v>549.02</v>
      </c>
      <c r="BI7" s="36">
        <v>578.32000000000005</v>
      </c>
      <c r="BJ7" s="36">
        <v>442.18</v>
      </c>
      <c r="BK7" s="36">
        <v>421.01</v>
      </c>
      <c r="BL7" s="36">
        <v>430.64</v>
      </c>
      <c r="BM7" s="36">
        <v>446.63</v>
      </c>
      <c r="BN7" s="36">
        <v>416.91</v>
      </c>
      <c r="BO7" s="36">
        <v>375.36</v>
      </c>
      <c r="BP7" s="36">
        <v>101.44</v>
      </c>
      <c r="BQ7" s="36">
        <v>65</v>
      </c>
      <c r="BR7" s="36">
        <v>52.59</v>
      </c>
      <c r="BS7" s="36">
        <v>64.73</v>
      </c>
      <c r="BT7" s="36">
        <v>62.12</v>
      </c>
      <c r="BU7" s="36">
        <v>61.59</v>
      </c>
      <c r="BV7" s="36">
        <v>58.98</v>
      </c>
      <c r="BW7" s="36">
        <v>58.78</v>
      </c>
      <c r="BX7" s="36">
        <v>58.53</v>
      </c>
      <c r="BY7" s="36">
        <v>57.93</v>
      </c>
      <c r="BZ7" s="36">
        <v>60.44</v>
      </c>
      <c r="CA7" s="36">
        <v>96.46</v>
      </c>
      <c r="CB7" s="36">
        <v>144.88999999999999</v>
      </c>
      <c r="CC7" s="36">
        <v>184.25</v>
      </c>
      <c r="CD7" s="36">
        <v>152.19</v>
      </c>
      <c r="CE7" s="36">
        <v>156.91999999999999</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2016-02-03T09:24:44Z</dcterms:created>
  <dcterms:modified xsi:type="dcterms:W3CDTF">2016-02-23T01:23:09Z</dcterms:modified>
  <cp:category/>
</cp:coreProperties>
</file>