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B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<sst xmlns="http://schemas.openxmlformats.org/spreadsheetml/2006/main" count="232" uniqueCount="111">
  <si>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</si>
  <si>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</si>
  <si>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</si>
  <si>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</si>
  <si>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</si>
  <si>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</si>
  <si>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</si>
  <si>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</si>
  <si>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</si>
  <si>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</si>
  <si>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</si>
  <si>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</si>
  <si>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</si>
  <si>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</si>
  <si>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</si>
  <si>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</si>
  <si>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</si>
  <si>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</si>
  <si>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</si>
  <si>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</si>
  <si>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</si>
  <si>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</si>
  <si>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</si>
  <si>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</si>
  <si>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</si>
  <si>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</si>
  <si>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</si>
  <si>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</si>
  <si>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</si>
  <si>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</si>
  <si>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</si>
  <si>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</si>
  <si>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</si>
  <si>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</si>
  <si>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</si>
  <si>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</si>
  <si>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</si>
  <si>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</si>
  <si>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</si>
  <si>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</si>
  <si>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</si>
  <si>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</si>
  <si>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</si>
  <si>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</si>
  <si>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</si>
  <si>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</si>
  <si>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</si>
  <si>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</si>
  <si>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</si>
  <si>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</si>
  <si>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</si>
  <si>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</si>
  <si>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</si>
  <si>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</si>
  <si>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</si>
  <si>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</si>
  <si>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</si>
  <si>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</si>
  <si>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</si>
  <si>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</si>
  <si>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</si>
  <si>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</si>
  <si>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</si>
  <si>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</si>
  <si>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</si>
  <si>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</si>
  <si>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</si>
  <si>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</si>
  <si>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</si>
  <si>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</si>
  <si>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</si>
  <si>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</si>
  <si>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</si>
  <si>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</si>
  <si>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</si>
  <si>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</si>
  <si>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</si>
  <si>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</si>
  <si>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</si>
  <si>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</si>
  <si>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</si>
  <si>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</si>
  <si>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</si>
  <si>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</si>
  <si>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</si>
  <si>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</si>
  <si>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</si>
  <si>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</si>
  <si>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</si>
  <si>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</si>
  <si>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</si>
  <si>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</si>
  <si>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</si>
  <si>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</si>
  <si>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</si>
  <si>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</si>
  <si>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上野村</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</si>
  <si>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</si>
  <si>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</si>
  <si>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</si>
  <si>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</si>
  <si>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</si>
  <si>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</si>
  <si>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</si>
  <si>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</si>
  <si>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</si>
  <si>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</si>
  <si>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</si>
  <si>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
①加入者の増加により収支の状況は上向いており安定してきているが、一般会計からの繰入額を繰入基準にとどめられない状況である。
施設の使用料の水準の見直しが必要である。
④企業債償還に対して全額一般会計からの繰入でまかなっている為、比率が出ない状況。施設の使用料の水準飲み直しが必要である。
⑤使用料金水準が低いため、経費回収率は低い。適正な使用料確保が必要。
⑥汚水処理原価は低い水準となっているが、更に効率的な汚水処理実施につとめる。
⑦施設利用率は安定している。
⑧特定地域生活排水処理事業における水洗化率は１００％となっている。
（２）
企業債償還の費用及び、維持管理の一部の経費についても、一般会計からの繰入によりまかなっている為、施設の使用料の水準の見直しが急務である。</t>
    <rPh sb="66" eb="68">
      <t>シセツ</t>
    </rPh>
    <rPh sb="69" eb="71">
      <t>シヨウ</t>
    </rPh>
    <rPh sb="71" eb="72">
      <t>リョウ</t>
    </rPh>
    <rPh sb="73" eb="75">
      <t>スイジュン</t>
    </rPh>
    <rPh sb="76" eb="78">
      <t>ミナオ</t>
    </rPh>
    <rPh sb="80" eb="82">
      <t>ヒツヨウ</t>
    </rPh>
    <rPh sb="88" eb="91">
      <t>キギョウサイ</t>
    </rPh>
    <rPh sb="91" eb="93">
      <t>ショウカン</t>
    </rPh>
    <rPh sb="94" eb="95">
      <t>タイ</t>
    </rPh>
    <rPh sb="97" eb="99">
      <t>ゼンガク</t>
    </rPh>
    <rPh sb="99" eb="101">
      <t>イッパン</t>
    </rPh>
    <rPh sb="101" eb="103">
      <t>カイケイ</t>
    </rPh>
    <rPh sb="106" eb="108">
      <t>クリイレ</t>
    </rPh>
    <rPh sb="116" eb="117">
      <t>タメ</t>
    </rPh>
    <rPh sb="118" eb="120">
      <t>ヒリツ</t>
    </rPh>
    <rPh sb="121" eb="122">
      <t>デ</t>
    </rPh>
    <rPh sb="124" eb="126">
      <t>ジョウキョウ</t>
    </rPh>
    <rPh sb="127" eb="129">
      <t>シセツ</t>
    </rPh>
    <rPh sb="134" eb="136">
      <t>スイジュン</t>
    </rPh>
    <rPh sb="136" eb="137">
      <t>ノ</t>
    </rPh>
    <rPh sb="138" eb="139">
      <t>ナオ</t>
    </rPh>
    <rPh sb="141" eb="143">
      <t>ヒツヨウ</t>
    </rPh>
    <rPh sb="149" eb="151">
      <t>シヨウ</t>
    </rPh>
    <rPh sb="151" eb="153">
      <t>リョウキン</t>
    </rPh>
    <rPh sb="153" eb="155">
      <t>スイジュン</t>
    </rPh>
    <rPh sb="156" eb="157">
      <t>ヒク</t>
    </rPh>
    <rPh sb="161" eb="163">
      <t>ケイヒ</t>
    </rPh>
    <rPh sb="163" eb="166">
      <t>カイシュウリツ</t>
    </rPh>
    <rPh sb="167" eb="168">
      <t>ヒク</t>
    </rPh>
    <rPh sb="170" eb="172">
      <t>テキセイ</t>
    </rPh>
    <rPh sb="173" eb="176">
      <t>シヨウリョウ</t>
    </rPh>
    <rPh sb="176" eb="178">
      <t>カクホ</t>
    </rPh>
    <rPh sb="179" eb="181">
      <t>ヒツヨウ</t>
    </rPh>
    <rPh sb="184" eb="186">
      <t>オスイ</t>
    </rPh>
    <rPh sb="186" eb="188">
      <t>ショリ</t>
    </rPh>
    <rPh sb="188" eb="190">
      <t>ゲンカ</t>
    </rPh>
    <rPh sb="191" eb="192">
      <t>ヒク</t>
    </rPh>
    <rPh sb="193" eb="195">
      <t>スイジュン</t>
    </rPh>
    <rPh sb="203" eb="204">
      <t>サラ</t>
    </rPh>
    <rPh sb="205" eb="208">
      <t>コウリツテキ</t>
    </rPh>
    <rPh sb="209" eb="211">
      <t>オスイ</t>
    </rPh>
    <rPh sb="211" eb="213">
      <t>ショリ</t>
    </rPh>
    <rPh sb="213" eb="215">
      <t>ジッシ</t>
    </rPh>
    <rPh sb="223" eb="225">
      <t>シセツ</t>
    </rPh>
    <rPh sb="225" eb="228">
      <t>リヨウリツ</t>
    </rPh>
    <rPh sb="229" eb="231">
      <t>アンテイ</t>
    </rPh>
    <rPh sb="238" eb="240">
      <t>トクテイ</t>
    </rPh>
    <rPh sb="240" eb="242">
      <t>チイキ</t>
    </rPh>
    <rPh sb="242" eb="244">
      <t>セイカツ</t>
    </rPh>
    <rPh sb="244" eb="246">
      <t>ハイスイ</t>
    </rPh>
    <rPh sb="246" eb="248">
      <t>ショリ</t>
    </rPh>
    <rPh sb="248" eb="250">
      <t>ジギョウ</t>
    </rPh>
    <rPh sb="254" eb="257">
      <t>スイセンカ</t>
    </rPh>
    <rPh sb="257" eb="258">
      <t>リツ</t>
    </rPh>
    <rPh sb="275" eb="278">
      <t>キギョウサイ</t>
    </rPh>
    <rPh sb="278" eb="280">
      <t>ショウカン</t>
    </rPh>
    <rPh sb="281" eb="283">
      <t>ヒヨウ</t>
    </rPh>
    <rPh sb="283" eb="284">
      <t>オヨ</t>
    </rPh>
    <rPh sb="286" eb="288">
      <t>イジ</t>
    </rPh>
    <rPh sb="288" eb="290">
      <t>カンリ</t>
    </rPh>
    <rPh sb="291" eb="293">
      <t>イチブ</t>
    </rPh>
    <rPh sb="294" eb="296">
      <t>ケイヒ</t>
    </rPh>
    <rPh sb="302" eb="304">
      <t>イッパン</t>
    </rPh>
    <rPh sb="304" eb="306">
      <t>カイケイ</t>
    </rPh>
    <rPh sb="309" eb="311">
      <t>クリイレ</t>
    </rPh>
    <rPh sb="321" eb="322">
      <t>タメ</t>
    </rPh>
    <rPh sb="337" eb="339">
      <t>キュウム</t>
    </rPh>
    <phoneticPr fontId="4"/>
  </si>
  <si>
    <t>個別の合併処理浄化槽であり、設置から最大でも15年経過の施設であるため、本体の更新等については近年発生しない見込み。付帯する電気設備関係については5年～10年程度で更新を行っていく。</t>
    <rPh sb="0" eb="2">
      <t>コベツ</t>
    </rPh>
    <rPh sb="3" eb="5">
      <t>ガッペイ</t>
    </rPh>
    <rPh sb="5" eb="7">
      <t>ショリ</t>
    </rPh>
    <rPh sb="7" eb="10">
      <t>ジョウカソウ</t>
    </rPh>
    <rPh sb="14" eb="16">
      <t>セッチ</t>
    </rPh>
    <rPh sb="18" eb="20">
      <t>サイダイ</t>
    </rPh>
    <rPh sb="24" eb="25">
      <t>ネン</t>
    </rPh>
    <rPh sb="25" eb="27">
      <t>ケイカ</t>
    </rPh>
    <rPh sb="28" eb="30">
      <t>シセツ</t>
    </rPh>
    <rPh sb="36" eb="38">
      <t>ホンタイ</t>
    </rPh>
    <rPh sb="39" eb="41">
      <t>コウシン</t>
    </rPh>
    <rPh sb="41" eb="42">
      <t>トウ</t>
    </rPh>
    <rPh sb="47" eb="49">
      <t>キンネン</t>
    </rPh>
    <rPh sb="49" eb="51">
      <t>ハッセイ</t>
    </rPh>
    <rPh sb="54" eb="56">
      <t>ミコ</t>
    </rPh>
    <rPh sb="58" eb="60">
      <t>フタイ</t>
    </rPh>
    <rPh sb="62" eb="64">
      <t>デンキ</t>
    </rPh>
    <rPh sb="64" eb="66">
      <t>セツビ</t>
    </rPh>
    <rPh sb="66" eb="68">
      <t>カンケイ</t>
    </rPh>
    <rPh sb="74" eb="75">
      <t>ネン</t>
    </rPh>
    <rPh sb="78" eb="79">
      <t>ネン</t>
    </rPh>
    <rPh sb="79" eb="81">
      <t>テイド</t>
    </rPh>
    <rPh sb="82" eb="84">
      <t>コウシン</t>
    </rPh>
    <rPh sb="85" eb="86">
      <t>オコナ</t>
    </rPh>
    <phoneticPr fontId="4"/>
  </si>
  <si>
    <t>施設の更新については近年見込まれないが、修繕等の経費については一定に必要とされている。又、企業債償還の費用及び、維持管理の一部の経費についても、一般会計からの繰入によりまかなっている状況である為、施設の使用料の水準の見直しが急務である。</t>
    <rPh sb="0" eb="2">
      <t>シセツ</t>
    </rPh>
    <rPh sb="3" eb="5">
      <t>コウシン</t>
    </rPh>
    <rPh sb="10" eb="12">
      <t>キンネン</t>
    </rPh>
    <rPh sb="12" eb="14">
      <t>ミコ</t>
    </rPh>
    <rPh sb="20" eb="22">
      <t>シュウゼン</t>
    </rPh>
    <rPh sb="22" eb="23">
      <t>トウ</t>
    </rPh>
    <rPh sb="24" eb="26">
      <t>ケイヒ</t>
    </rPh>
    <rPh sb="31" eb="33">
      <t>イッテイ</t>
    </rPh>
    <rPh sb="34" eb="36">
      <t>ヒツヨウ</t>
    </rPh>
    <rPh sb="43" eb="44">
      <t>マタ</t>
    </rPh>
    <rPh sb="91" eb="9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</si>
</sst>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065016"/>
        <c:axId val="22912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2065016"/>
        <c:axId val="229121960"/>
      </c:lineChart>
      <c:dateAx>
        <c:axId val="232065016"/>
        <c:scaling>
          <c:orientation val="minMax"/>
        </c:scaling>
        <c:delete val="1"/>
        <c:axPos val="b"/>
        <c:numFmt formatCode="ge" sourceLinked="1"/>
        <c:majorTickMark val="none"/>
        <c:minorTickMark val="none"/>
        <c:tickLblPos val="none"/>
        <c:crossAx val="229121960"/>
        <c:crosses val="autoZero"/>
        <c:auto val="1"/>
        <c:lblOffset val="100"/>
        <c:baseTimeUnit val="years"/>
      </c:dateAx>
      <c:valAx>
        <c:axId val="2291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9541232"/>
        <c:axId val="22954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53.84</c:v>
                </c:pt>
              </c:numCache>
            </c:numRef>
          </c:val>
          <c:smooth val="0"/>
        </c:ser>
        <c:dLbls>
          <c:showLegendKey val="0"/>
          <c:showVal val="0"/>
          <c:showCatName val="0"/>
          <c:showSerName val="0"/>
          <c:showPercent val="0"/>
          <c:showBubbleSize val="0"/>
        </c:dLbls>
        <c:marker val="1"/>
        <c:smooth val="0"/>
        <c:axId val="229541232"/>
        <c:axId val="229541624"/>
      </c:lineChart>
      <c:dateAx>
        <c:axId val="229541232"/>
        <c:scaling>
          <c:orientation val="minMax"/>
        </c:scaling>
        <c:delete val="1"/>
        <c:axPos val="b"/>
        <c:numFmt formatCode="ge" sourceLinked="1"/>
        <c:majorTickMark val="none"/>
        <c:minorTickMark val="none"/>
        <c:tickLblPos val="none"/>
        <c:crossAx val="229541624"/>
        <c:crosses val="autoZero"/>
        <c:auto val="1"/>
        <c:lblOffset val="100"/>
        <c:baseTimeUnit val="years"/>
      </c:dateAx>
      <c:valAx>
        <c:axId val="2295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9542800"/>
        <c:axId val="2297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95.04</c:v>
                </c:pt>
              </c:numCache>
            </c:numRef>
          </c:val>
          <c:smooth val="0"/>
        </c:ser>
        <c:dLbls>
          <c:showLegendKey val="0"/>
          <c:showVal val="0"/>
          <c:showCatName val="0"/>
          <c:showSerName val="0"/>
          <c:showPercent val="0"/>
          <c:showBubbleSize val="0"/>
        </c:dLbls>
        <c:marker val="1"/>
        <c:smooth val="0"/>
        <c:axId val="229542800"/>
        <c:axId val="229724512"/>
      </c:lineChart>
      <c:dateAx>
        <c:axId val="229542800"/>
        <c:scaling>
          <c:orientation val="minMax"/>
        </c:scaling>
        <c:delete val="1"/>
        <c:axPos val="b"/>
        <c:numFmt formatCode="ge" sourceLinked="1"/>
        <c:majorTickMark val="none"/>
        <c:minorTickMark val="none"/>
        <c:tickLblPos val="none"/>
        <c:crossAx val="229724512"/>
        <c:crosses val="autoZero"/>
        <c:auto val="1"/>
        <c:lblOffset val="100"/>
        <c:baseTimeUnit val="years"/>
      </c:dateAx>
      <c:valAx>
        <c:axId val="2297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4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38.35</c:v>
                </c:pt>
                <c:pt idx="1">
                  <c:v>39.08</c:v>
                </c:pt>
                <c:pt idx="2">
                  <c:v>50.07</c:v>
                </c:pt>
                <c:pt idx="3">
                  <c:v>48.85</c:v>
                </c:pt>
                <c:pt idx="4">
                  <c:v>68.28</c:v>
                </c:pt>
              </c:numCache>
            </c:numRef>
          </c:val>
        </c:ser>
        <c:dLbls>
          <c:showLegendKey val="0"/>
          <c:showVal val="0"/>
          <c:showCatName val="0"/>
          <c:showSerName val="0"/>
          <c:showPercent val="0"/>
          <c:showBubbleSize val="0"/>
        </c:dLbls>
        <c:gapWidth val="150"/>
        <c:axId val="229123136"/>
        <c:axId val="22912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23136"/>
        <c:axId val="229123528"/>
      </c:lineChart>
      <c:dateAx>
        <c:axId val="229123136"/>
        <c:scaling>
          <c:orientation val="minMax"/>
        </c:scaling>
        <c:delete val="1"/>
        <c:axPos val="b"/>
        <c:numFmt formatCode="ge" sourceLinked="1"/>
        <c:majorTickMark val="none"/>
        <c:minorTickMark val="none"/>
        <c:tickLblPos val="none"/>
        <c:crossAx val="229123528"/>
        <c:crosses val="autoZero"/>
        <c:auto val="1"/>
        <c:lblOffset val="100"/>
        <c:baseTimeUnit val="years"/>
      </c:dateAx>
      <c:valAx>
        <c:axId val="22912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24704"/>
        <c:axId val="2291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24704"/>
        <c:axId val="229125096"/>
      </c:lineChart>
      <c:dateAx>
        <c:axId val="229124704"/>
        <c:scaling>
          <c:orientation val="minMax"/>
        </c:scaling>
        <c:delete val="1"/>
        <c:axPos val="b"/>
        <c:numFmt formatCode="ge" sourceLinked="1"/>
        <c:majorTickMark val="none"/>
        <c:minorTickMark val="none"/>
        <c:tickLblPos val="none"/>
        <c:crossAx val="229125096"/>
        <c:crosses val="autoZero"/>
        <c:auto val="1"/>
        <c:lblOffset val="100"/>
        <c:baseTimeUnit val="years"/>
      </c:dateAx>
      <c:valAx>
        <c:axId val="2291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96760"/>
        <c:axId val="2291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96760"/>
        <c:axId val="229197152"/>
      </c:lineChart>
      <c:dateAx>
        <c:axId val="229196760"/>
        <c:scaling>
          <c:orientation val="minMax"/>
        </c:scaling>
        <c:delete val="1"/>
        <c:axPos val="b"/>
        <c:numFmt formatCode="ge" sourceLinked="1"/>
        <c:majorTickMark val="none"/>
        <c:minorTickMark val="none"/>
        <c:tickLblPos val="none"/>
        <c:crossAx val="229197152"/>
        <c:crosses val="autoZero"/>
        <c:auto val="1"/>
        <c:lblOffset val="100"/>
        <c:baseTimeUnit val="years"/>
      </c:dateAx>
      <c:valAx>
        <c:axId val="2291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9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98328"/>
        <c:axId val="2291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98328"/>
        <c:axId val="229198720"/>
      </c:lineChart>
      <c:dateAx>
        <c:axId val="229198328"/>
        <c:scaling>
          <c:orientation val="minMax"/>
        </c:scaling>
        <c:delete val="1"/>
        <c:axPos val="b"/>
        <c:numFmt formatCode="ge" sourceLinked="1"/>
        <c:majorTickMark val="none"/>
        <c:minorTickMark val="none"/>
        <c:tickLblPos val="none"/>
        <c:crossAx val="229198720"/>
        <c:crosses val="autoZero"/>
        <c:auto val="1"/>
        <c:lblOffset val="100"/>
        <c:baseTimeUnit val="years"/>
      </c:dateAx>
      <c:valAx>
        <c:axId val="2291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9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99896"/>
        <c:axId val="22947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99896"/>
        <c:axId val="229474792"/>
      </c:lineChart>
      <c:dateAx>
        <c:axId val="229199896"/>
        <c:scaling>
          <c:orientation val="minMax"/>
        </c:scaling>
        <c:delete val="1"/>
        <c:axPos val="b"/>
        <c:numFmt formatCode="ge" sourceLinked="1"/>
        <c:majorTickMark val="none"/>
        <c:minorTickMark val="none"/>
        <c:tickLblPos val="none"/>
        <c:crossAx val="229474792"/>
        <c:crosses val="autoZero"/>
        <c:auto val="1"/>
        <c:lblOffset val="100"/>
        <c:baseTimeUnit val="years"/>
      </c:dateAx>
      <c:valAx>
        <c:axId val="22947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475968"/>
        <c:axId val="22947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261.08</c:v>
                </c:pt>
              </c:numCache>
            </c:numRef>
          </c:val>
          <c:smooth val="0"/>
        </c:ser>
        <c:dLbls>
          <c:showLegendKey val="0"/>
          <c:showVal val="0"/>
          <c:showCatName val="0"/>
          <c:showSerName val="0"/>
          <c:showPercent val="0"/>
          <c:showBubbleSize val="0"/>
        </c:dLbls>
        <c:marker val="1"/>
        <c:smooth val="0"/>
        <c:axId val="229475968"/>
        <c:axId val="229476360"/>
      </c:lineChart>
      <c:dateAx>
        <c:axId val="229475968"/>
        <c:scaling>
          <c:orientation val="minMax"/>
        </c:scaling>
        <c:delete val="1"/>
        <c:axPos val="b"/>
        <c:numFmt formatCode="ge" sourceLinked="1"/>
        <c:majorTickMark val="none"/>
        <c:minorTickMark val="none"/>
        <c:tickLblPos val="none"/>
        <c:crossAx val="229476360"/>
        <c:crosses val="autoZero"/>
        <c:auto val="1"/>
        <c:lblOffset val="100"/>
        <c:baseTimeUnit val="years"/>
      </c:dateAx>
      <c:valAx>
        <c:axId val="22947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36.33</c:v>
                </c:pt>
                <c:pt idx="1">
                  <c:v>38.6</c:v>
                </c:pt>
                <c:pt idx="2">
                  <c:v>40.909999999999997</c:v>
                </c:pt>
                <c:pt idx="3">
                  <c:v>42.88</c:v>
                </c:pt>
                <c:pt idx="4">
                  <c:v>54.94</c:v>
                </c:pt>
              </c:numCache>
            </c:numRef>
          </c:val>
        </c:ser>
        <c:dLbls>
          <c:showLegendKey val="0"/>
          <c:showVal val="0"/>
          <c:showCatName val="0"/>
          <c:showSerName val="0"/>
          <c:showPercent val="0"/>
          <c:showBubbleSize val="0"/>
        </c:dLbls>
        <c:gapWidth val="150"/>
        <c:axId val="229477536"/>
        <c:axId val="22947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68.61</c:v>
                </c:pt>
              </c:numCache>
            </c:numRef>
          </c:val>
          <c:smooth val="0"/>
        </c:ser>
        <c:dLbls>
          <c:showLegendKey val="0"/>
          <c:showVal val="0"/>
          <c:showCatName val="0"/>
          <c:showSerName val="0"/>
          <c:showPercent val="0"/>
          <c:showBubbleSize val="0"/>
        </c:dLbls>
        <c:marker val="1"/>
        <c:smooth val="0"/>
        <c:axId val="229477536"/>
        <c:axId val="229477928"/>
      </c:lineChart>
      <c:dateAx>
        <c:axId val="229477536"/>
        <c:scaling>
          <c:orientation val="minMax"/>
        </c:scaling>
        <c:delete val="1"/>
        <c:axPos val="b"/>
        <c:numFmt formatCode="ge" sourceLinked="1"/>
        <c:majorTickMark val="none"/>
        <c:minorTickMark val="none"/>
        <c:tickLblPos val="none"/>
        <c:crossAx val="229477928"/>
        <c:crosses val="autoZero"/>
        <c:auto val="1"/>
        <c:lblOffset val="100"/>
        <c:baseTimeUnit val="years"/>
      </c:dateAx>
      <c:valAx>
        <c:axId val="22947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151.80000000000001</c:v>
                </c:pt>
              </c:numCache>
            </c:numRef>
          </c:val>
        </c:ser>
        <c:dLbls>
          <c:showLegendKey val="0"/>
          <c:showVal val="0"/>
          <c:showCatName val="0"/>
          <c:showSerName val="0"/>
          <c:showPercent val="0"/>
          <c:showBubbleSize val="0"/>
        </c:dLbls>
        <c:gapWidth val="150"/>
        <c:axId val="229539664"/>
        <c:axId val="22954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241.18</c:v>
                </c:pt>
              </c:numCache>
            </c:numRef>
          </c:val>
          <c:smooth val="0"/>
        </c:ser>
        <c:dLbls>
          <c:showLegendKey val="0"/>
          <c:showVal val="0"/>
          <c:showCatName val="0"/>
          <c:showSerName val="0"/>
          <c:showPercent val="0"/>
          <c:showBubbleSize val="0"/>
        </c:dLbls>
        <c:marker val="1"/>
        <c:smooth val="0"/>
        <c:axId val="229539664"/>
        <c:axId val="229540056"/>
      </c:lineChart>
      <c:dateAx>
        <c:axId val="229539664"/>
        <c:scaling>
          <c:orientation val="minMax"/>
        </c:scaling>
        <c:delete val="1"/>
        <c:axPos val="b"/>
        <c:numFmt formatCode="ge" sourceLinked="1"/>
        <c:majorTickMark val="none"/>
        <c:minorTickMark val="none"/>
        <c:tickLblPos val="none"/>
        <c:crossAx val="229540056"/>
        <c:crosses val="autoZero"/>
        <c:auto val="1"/>
        <c:lblOffset val="100"/>
        <c:baseTimeUnit val="years"/>
      </c:dateAx>
      <c:valAx>
        <c:axId val="22954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3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上野村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1337</v>
      </c>
      <c r="AM8" s="47"/>
      <c r="AN8" s="47"/>
      <c r="AO8" s="47"/>
      <c r="AP8" s="47"/>
      <c r="AQ8" s="47"/>
      <c r="AR8" s="47"/>
      <c r="AS8" s="47"/>
      <c r="AT8" s="43">
        <f>データ!S6</f>
        <v>181.85</v>
      </c>
      <c r="AU8" s="43"/>
      <c r="AV8" s="43"/>
      <c r="AW8" s="43"/>
      <c r="AX8" s="43"/>
      <c r="AY8" s="43"/>
      <c r="AZ8" s="43"/>
      <c r="BA8" s="43"/>
      <c r="BB8" s="43">
        <f>データ!T6</f>
        <v>7.35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65.91</v>
      </c>
      <c r="Q10" s="43"/>
      <c r="R10" s="43"/>
      <c r="S10" s="43"/>
      <c r="T10" s="43"/>
      <c r="U10" s="43"/>
      <c r="V10" s="43"/>
      <c r="W10" s="43">
        <f>データ!P6</f>
        <v>100</v>
      </c>
      <c r="X10" s="43"/>
      <c r="Y10" s="43"/>
      <c r="Z10" s="43"/>
      <c r="AA10" s="43"/>
      <c r="AB10" s="43"/>
      <c r="AC10" s="43"/>
      <c r="AD10" s="47">
        <f>データ!Q6</f>
        <v>1800</v>
      </c>
      <c r="AE10" s="47"/>
      <c r="AF10" s="47"/>
      <c r="AG10" s="47"/>
      <c r="AH10" s="47"/>
      <c r="AI10" s="47"/>
      <c r="AJ10" s="47"/>
      <c r="AK10" s="2"/>
      <c r="AL10" s="47">
        <f>データ!U6</f>
        <v>872</v>
      </c>
      <c r="AM10" s="47"/>
      <c r="AN10" s="47"/>
      <c r="AO10" s="47"/>
      <c r="AP10" s="47"/>
      <c r="AQ10" s="47"/>
      <c r="AR10" s="47"/>
      <c r="AS10" s="47"/>
      <c r="AT10" s="43">
        <f>データ!V6</f>
        <v>0.02</v>
      </c>
      <c r="AU10" s="43"/>
      <c r="AV10" s="43"/>
      <c r="AW10" s="43"/>
      <c r="AX10" s="43"/>
      <c r="AY10" s="43"/>
      <c r="AZ10" s="43"/>
      <c r="BA10" s="43"/>
      <c r="BB10" s="43">
        <f>データ!W6</f>
        <v>43600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1" sqref="CP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103667</v>
      </c>
      <c r="D6" s="31">
        <f t="shared" si="3"/>
        <v>47</v>
      </c>
      <c r="E6" s="31">
        <f t="shared" si="3"/>
        <v>18</v>
      </c>
      <c r="F6" s="31">
        <f t="shared" si="3"/>
        <v>0</v>
      </c>
      <c r="G6" s="31">
        <f t="shared" si="3"/>
        <v>0</v>
      </c>
      <c r="H6" s="31" t="str">
        <f t="shared" si="3"/>
        <v>群馬県　上野村</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65.91</v>
      </c>
      <c r="P6" s="32">
        <f t="shared" si="3"/>
        <v>100</v>
      </c>
      <c r="Q6" s="32">
        <f t="shared" si="3"/>
        <v>1800</v>
      </c>
      <c r="R6" s="32">
        <f t="shared" si="3"/>
        <v>1337</v>
      </c>
      <c r="S6" s="32">
        <f t="shared" si="3"/>
        <v>181.85</v>
      </c>
      <c r="T6" s="32">
        <f t="shared" si="3"/>
        <v>7.35</v>
      </c>
      <c r="U6" s="32">
        <f t="shared" si="3"/>
        <v>872</v>
      </c>
      <c r="V6" s="32">
        <f t="shared" si="3"/>
        <v>0.02</v>
      </c>
      <c r="W6" s="32">
        <f t="shared" si="3"/>
        <v>43600</v>
      </c>
      <c r="X6" s="33">
        <f>IF(X7="",NA(),X7)</f>
        <v>38.35</v>
      </c>
      <c r="Y6" s="33">
        <f t="shared" ref="Y6:AG6" si="4">IF(Y7="",NA(),Y7)</f>
        <v>39.08</v>
      </c>
      <c r="Z6" s="33">
        <f t="shared" si="4"/>
        <v>50.07</v>
      </c>
      <c r="AA6" s="33">
        <f t="shared" si="4"/>
        <v>48.85</v>
      </c>
      <c r="AB6" s="33">
        <f t="shared" si="4"/>
        <v>68.28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261.08</v>
      </c>
      <c r="BO6" s="32" t="str">
        <f>IF(BO7="","",IF(BO7="-","【-】","【"&amp;SUBSTITUTE(TEXT(BO7,"#,##0.00"),"-","△")&amp;"】"))</f>
        <v>【375.36】</v>
      </c>
      <c r="BP6" s="33">
        <f>IF(BP7="",NA(),BP7)</f>
        <v>36.33</v>
      </c>
      <c r="BQ6" s="33">
        <f t="shared" ref="BQ6:BY6" si="8">IF(BQ7="",NA(),BQ7)</f>
        <v>38.6</v>
      </c>
      <c r="BR6" s="33">
        <f t="shared" si="8"/>
        <v>40.909999999999997</v>
      </c>
      <c r="BS6" s="33">
        <f t="shared" si="8"/>
        <v>42.88</v>
      </c>
      <c r="BT6" s="33">
        <f t="shared" si="8"/>
        <v>54.94</v>
      </c>
      <c r="BU6" s="33">
        <f t="shared" si="8"/>
        <v>61.59</v>
      </c>
      <c r="BV6" s="33">
        <f t="shared" si="8"/>
        <v>58.98</v>
      </c>
      <c r="BW6" s="33">
        <f t="shared" si="8"/>
        <v>58.78</v>
      </c>
      <c r="BX6" s="33">
        <f t="shared" si="8"/>
        <v>58.53</v>
      </c>
      <c r="BY6" s="33">
        <f t="shared" si="8"/>
        <v>68.61</v>
      </c>
      <c r="BZ6" s="32" t="str">
        <f>IF(BZ7="","",IF(BZ7="-","【-】","【"&amp;SUBSTITUTE(TEXT(BZ7,"#,##0.00"),"-","△")&amp;"】"))</f>
        <v>【60.44】</v>
      </c>
      <c r="CA6" s="33">
        <f>IF(CA7="",NA(),CA7)</f>
        <v>150</v>
      </c>
      <c r="CB6" s="33">
        <f t="shared" ref="CB6:CJ6" si="9">IF(CB7="",NA(),CB7)</f>
        <v>150</v>
      </c>
      <c r="CC6" s="33">
        <f t="shared" si="9"/>
        <v>150</v>
      </c>
      <c r="CD6" s="33">
        <f t="shared" si="9"/>
        <v>150</v>
      </c>
      <c r="CE6" s="33">
        <f t="shared" si="9"/>
        <v>151.80000000000001</v>
      </c>
      <c r="CF6" s="33">
        <f t="shared" si="9"/>
        <v>242.92</v>
      </c>
      <c r="CG6" s="33">
        <f t="shared" si="9"/>
        <v>253.84</v>
      </c>
      <c r="CH6" s="33">
        <f t="shared" si="9"/>
        <v>257.02999999999997</v>
      </c>
      <c r="CI6" s="33">
        <f t="shared" si="9"/>
        <v>266.57</v>
      </c>
      <c r="CJ6" s="33">
        <f t="shared" si="9"/>
        <v>241.18</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53.84</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103667</v>
      </c>
      <c r="D7" s="35">
        <v>47</v>
      </c>
      <c r="E7" s="35">
        <v>18</v>
      </c>
      <c r="F7" s="35">
        <v>0</v>
      </c>
      <c r="G7" s="35">
        <v>0</v>
      </c>
      <c r="H7" s="35" t="s">
        <v>96</v>
      </c>
      <c r="I7" s="35" t="s">
        <v>97</v>
      </c>
      <c r="J7" s="35" t="s">
        <v>98</v>
      </c>
      <c r="K7" s="35" t="s">
        <v>99</v>
      </c>
      <c r="L7" s="35" t="s">
        <v>100</v>
      </c>
      <c r="M7" s="36" t="s">
        <v>101</v>
      </c>
      <c r="N7" s="36" t="s">
        <v>102</v>
      </c>
      <c r="O7" s="36">
        <v>65.91</v>
      </c>
      <c r="P7" s="36">
        <v>100</v>
      </c>
      <c r="Q7" s="36">
        <v>1800</v>
      </c>
      <c r="R7" s="36">
        <v>1337</v>
      </c>
      <c r="S7" s="36">
        <v>181.85</v>
      </c>
      <c r="T7" s="36">
        <v>7.35</v>
      </c>
      <c r="U7" s="36">
        <v>872</v>
      </c>
      <c r="V7" s="36">
        <v>0.02</v>
      </c>
      <c r="W7" s="36">
        <v>43600</v>
      </c>
      <c r="X7" s="36">
        <v>38.35</v>
      </c>
      <c r="Y7" s="36">
        <v>39.08</v>
      </c>
      <c r="Z7" s="36">
        <v>50.07</v>
      </c>
      <c r="AA7" s="36">
        <v>48.85</v>
      </c>
      <c r="AB7" s="36">
        <v>68.28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261.08</v>
      </c>
      <c r="BO7" s="36">
        <v>375.36</v>
      </c>
      <c r="BP7" s="36">
        <v>36.33</v>
      </c>
      <c r="BQ7" s="36">
        <v>38.6</v>
      </c>
      <c r="BR7" s="36">
        <v>40.909999999999997</v>
      </c>
      <c r="BS7" s="36">
        <v>42.88</v>
      </c>
      <c r="BT7" s="36">
        <v>54.94</v>
      </c>
      <c r="BU7" s="36">
        <v>61.59</v>
      </c>
      <c r="BV7" s="36">
        <v>58.98</v>
      </c>
      <c r="BW7" s="36">
        <v>58.78</v>
      </c>
      <c r="BX7" s="36">
        <v>58.53</v>
      </c>
      <c r="BY7" s="36">
        <v>68.61</v>
      </c>
      <c r="BZ7" s="36">
        <v>60.44</v>
      </c>
      <c r="CA7" s="36">
        <v>150</v>
      </c>
      <c r="CB7" s="36">
        <v>150</v>
      </c>
      <c r="CC7" s="36">
        <v>150</v>
      </c>
      <c r="CD7" s="36">
        <v>150</v>
      </c>
      <c r="CE7" s="36">
        <v>151.80000000000001</v>
      </c>
      <c r="CF7" s="36">
        <v>242.92</v>
      </c>
      <c r="CG7" s="36">
        <v>253.84</v>
      </c>
      <c r="CH7" s="36">
        <v>257.02999999999997</v>
      </c>
      <c r="CI7" s="36">
        <v>266.57</v>
      </c>
      <c r="CJ7" s="36">
        <v>241.18</v>
      </c>
      <c r="CK7" s="36">
        <v>267.61</v>
      </c>
      <c r="CL7" s="36">
        <v>100</v>
      </c>
      <c r="CM7" s="36">
        <v>100</v>
      </c>
      <c r="CN7" s="36">
        <v>100</v>
      </c>
      <c r="CO7" s="36">
        <v>100</v>
      </c>
      <c r="CP7" s="36">
        <v>100</v>
      </c>
      <c r="CQ7" s="36">
        <v>57.53</v>
      </c>
      <c r="CR7" s="36">
        <v>60.03</v>
      </c>
      <c r="CS7" s="36">
        <v>61.93</v>
      </c>
      <c r="CT7" s="36">
        <v>58.06</v>
      </c>
      <c r="CU7" s="36">
        <v>53.84</v>
      </c>
      <c r="CV7" s="36">
        <v>57.75</v>
      </c>
      <c r="CW7" s="36">
        <v>100</v>
      </c>
      <c r="CX7" s="36">
        <v>100</v>
      </c>
      <c r="CY7" s="36">
        <v>100</v>
      </c>
      <c r="CZ7" s="36">
        <v>100</v>
      </c>
      <c r="DA7" s="36">
        <v>100</v>
      </c>
      <c r="DB7" s="36">
        <v>76.78</v>
      </c>
      <c r="DC7" s="36">
        <v>76.8</v>
      </c>
      <c r="DD7" s="36">
        <v>77.25</v>
      </c>
      <c r="DE7" s="36">
        <v>75.790000000000006</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2016-02-03T09:24:46Z</dcterms:created>
  <dcterms:modified xsi:type="dcterms:W3CDTF">2016-02-12T00:52:24Z</dcterms:modified>
  <cp:category/>
</cp:coreProperties>
</file>