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1_●前橋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AY8" i="4"/>
  <c r="AQ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<sst xmlns="http://schemas.openxmlformats.org/spreadsheetml/2006/main" count="217" uniqueCount="107">
  <si>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</si>
  <si>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</si>
  <si>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</si>
  <si>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</si>
  <si>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</si>
  <si>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</si>
  <si>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</si>
  <si>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</si>
  <si>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</si>
  <si>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</si>
  <si>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</si>
  <si>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</si>
  <si>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</si>
  <si>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</si>
  <si>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</si>
  <si>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</si>
  <si>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</si>
  <si>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</si>
  <si>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</si>
  <si>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</si>
  <si>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</si>
  <si>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</si>
  <si>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</si>
  <si>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</si>
  <si>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</si>
  <si>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</si>
  <si>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</si>
  <si>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</si>
  <si>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</si>
  <si>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</si>
  <si>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</si>
  <si>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</si>
  <si>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</si>
  <si>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</si>
  <si>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</si>
  <si>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</si>
  <si>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</si>
  <si>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</si>
  <si>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</si>
  <si>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</si>
  <si>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</si>
  <si>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</si>
  <si>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</si>
  <si>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</si>
  <si>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</si>
  <si>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</si>
  <si>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</si>
  <si>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</si>
  <si>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</si>
  <si>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</si>
  <si>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</si>
  <si>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</si>
  <si>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</si>
  <si>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</si>
  <si>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</si>
  <si>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</si>
  <si>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</si>
  <si>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</si>
  <si>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</si>
  <si>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</si>
  <si>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</si>
  <si>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</si>
  <si>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</si>
  <si>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</si>
  <si>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</si>
  <si>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</si>
  <si>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</si>
  <si>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</si>
  <si>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</si>
  <si>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</si>
  <si>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</si>
  <si>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</si>
  <si>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</si>
  <si>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</si>
  <si>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</si>
  <si>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</si>
  <si>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</si>
  <si>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</si>
  <si>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</si>
  <si>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</si>
  <si>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</si>
  <si>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</si>
  <si>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</si>
  <si>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</si>
  <si>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</si>
  <si>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</si>
  <si>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</si>
  <si>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</si>
  <si>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</si>
  <si>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</si>
  <si>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</si>
  <si>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</si>
  <si>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</si>
  <si>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</si>
  <si>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</si>
  <si>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</si>
  <si>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</si>
  <si>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</si>
  <si>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</si>
  <si>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</si>
  <si>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</si>
  <si>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</si>
  <si>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</si>
  <si>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</si>
  <si>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については、H25から100％以上となっているものの、H26については会計制度見直しの影響が大きいとみられ、給水収益等により維持管理、支払利息を賄えているとは言い難く、引き続き経営改善及び給水収益の確保は必要と考えられる。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企業債残高対給水収益比率については類似団体平均値を上回っており、将来的な更新等により今後も高い数値となることが見込まれるため、適切な給水収益の確保が必要と考えられる。
⑤ 料金回収率については100％を下回っていることから、現状では給水に係る費用が給水収益以外の収入で賄われていることから、改善傾向にあるものの引き続き適切な料金収入の確保が必要と考えられる。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有収率については、微増の改善を図っているものの、類似団体平均値を下回っており、今後も漏水対策等に集中して努めていく必要があると考えられる。</t>
    <rPh sb="2" eb="4">
      <t>ケイジョウ</t>
    </rPh>
    <rPh sb="4" eb="6">
      <t>シュウシ</t>
    </rPh>
    <rPh sb="6" eb="8">
      <t>ヒリツ</t>
    </rPh>
    <rPh sb="23" eb="25">
      <t>イジョウ</t>
    </rPh>
    <rPh sb="43" eb="45">
      <t>カイケイ</t>
    </rPh>
    <rPh sb="45" eb="47">
      <t>セイド</t>
    </rPh>
    <rPh sb="47" eb="49">
      <t>ミナオ</t>
    </rPh>
    <rPh sb="51" eb="53">
      <t>エイキョウ</t>
    </rPh>
    <rPh sb="54" eb="55">
      <t>オオ</t>
    </rPh>
    <rPh sb="62" eb="64">
      <t>キュウスイ</t>
    </rPh>
    <rPh sb="64" eb="66">
      <t>シュウエキ</t>
    </rPh>
    <rPh sb="66" eb="67">
      <t>トウ</t>
    </rPh>
    <rPh sb="70" eb="72">
      <t>イジ</t>
    </rPh>
    <rPh sb="72" eb="74">
      <t>カンリ</t>
    </rPh>
    <rPh sb="75" eb="77">
      <t>シハライ</t>
    </rPh>
    <rPh sb="77" eb="79">
      <t>リソク</t>
    </rPh>
    <rPh sb="80" eb="81">
      <t>マカナ</t>
    </rPh>
    <rPh sb="87" eb="88">
      <t>イ</t>
    </rPh>
    <rPh sb="89" eb="90">
      <t>ガタ</t>
    </rPh>
    <rPh sb="92" eb="93">
      <t>ヒ</t>
    </rPh>
    <rPh sb="94" eb="95">
      <t>ツヅ</t>
    </rPh>
    <rPh sb="96" eb="98">
      <t>ケイエイ</t>
    </rPh>
    <rPh sb="98" eb="100">
      <t>カイゼン</t>
    </rPh>
    <rPh sb="100" eb="101">
      <t>オヨ</t>
    </rPh>
    <rPh sb="102" eb="104">
      <t>キュウスイ</t>
    </rPh>
    <rPh sb="104" eb="106">
      <t>シュウエキ</t>
    </rPh>
    <rPh sb="107" eb="109">
      <t>カクホ</t>
    </rPh>
    <rPh sb="110" eb="112">
      <t>ヒツヨウ</t>
    </rPh>
    <rPh sb="113" eb="114">
      <t>カンガ</t>
    </rPh>
    <rPh sb="121" eb="123">
      <t>リュウドウ</t>
    </rPh>
    <rPh sb="123" eb="125">
      <t>ヒリツ</t>
    </rPh>
    <rPh sb="135" eb="136">
      <t>コ</t>
    </rPh>
    <rPh sb="144" eb="146">
      <t>コンゴ</t>
    </rPh>
    <rPh sb="147" eb="150">
      <t>ジョウスイジョウ</t>
    </rPh>
    <rPh sb="150" eb="152">
      <t>コウシン</t>
    </rPh>
    <rPh sb="152" eb="153">
      <t>トウ</t>
    </rPh>
    <rPh sb="156" eb="159">
      <t>ショウライテキ</t>
    </rPh>
    <rPh sb="160" eb="162">
      <t>リュウドウ</t>
    </rPh>
    <rPh sb="162" eb="164">
      <t>フサイ</t>
    </rPh>
    <rPh sb="165" eb="166">
      <t>フ</t>
    </rPh>
    <rPh sb="168" eb="170">
      <t>ミコ</t>
    </rPh>
    <rPh sb="177" eb="179">
      <t>フサイ</t>
    </rPh>
    <rPh sb="180" eb="182">
      <t>シハラ</t>
    </rPh>
    <rPh sb="184" eb="186">
      <t>ノウリョク</t>
    </rPh>
    <rPh sb="187" eb="189">
      <t>ゲンキン</t>
    </rPh>
    <rPh sb="190" eb="192">
      <t>カクホ</t>
    </rPh>
    <rPh sb="194" eb="196">
      <t>チュウシ</t>
    </rPh>
    <rPh sb="197" eb="199">
      <t>ヒツヨウ</t>
    </rPh>
    <rPh sb="200" eb="201">
      <t>カンガ</t>
    </rPh>
    <rPh sb="209" eb="211">
      <t>キギョウ</t>
    </rPh>
    <rPh sb="211" eb="212">
      <t>サイ</t>
    </rPh>
    <rPh sb="212" eb="214">
      <t>ザンダカ</t>
    </rPh>
    <rPh sb="214" eb="215">
      <t>タイ</t>
    </rPh>
    <rPh sb="215" eb="217">
      <t>キュウスイ</t>
    </rPh>
    <rPh sb="217" eb="219">
      <t>シュウエキ</t>
    </rPh>
    <rPh sb="219" eb="221">
      <t>ヒリツ</t>
    </rPh>
    <rPh sb="226" eb="228">
      <t>ルイジ</t>
    </rPh>
    <rPh sb="228" eb="230">
      <t>ダンタイ</t>
    </rPh>
    <rPh sb="230" eb="232">
      <t>ヘイキン</t>
    </rPh>
    <rPh sb="232" eb="233">
      <t>チ</t>
    </rPh>
    <rPh sb="234" eb="236">
      <t>ウワマワ</t>
    </rPh>
    <rPh sb="241" eb="244">
      <t>ショウライテキ</t>
    </rPh>
    <rPh sb="245" eb="247">
      <t>コウシン</t>
    </rPh>
    <rPh sb="247" eb="248">
      <t>トウ</t>
    </rPh>
    <rPh sb="251" eb="253">
      <t>コンゴ</t>
    </rPh>
    <rPh sb="254" eb="255">
      <t>タカ</t>
    </rPh>
    <rPh sb="256" eb="258">
      <t>スウチ</t>
    </rPh>
    <rPh sb="264" eb="266">
      <t>ミコ</t>
    </rPh>
    <rPh sb="272" eb="274">
      <t>テキセツ</t>
    </rPh>
    <rPh sb="275" eb="277">
      <t>キュウスイ</t>
    </rPh>
    <rPh sb="277" eb="279">
      <t>シュウエキ</t>
    </rPh>
    <rPh sb="280" eb="282">
      <t>カクホ</t>
    </rPh>
    <rPh sb="283" eb="285">
      <t>ヒツヨウ</t>
    </rPh>
    <rPh sb="286" eb="287">
      <t>カンガ</t>
    </rPh>
    <rPh sb="295" eb="297">
      <t>リョウキン</t>
    </rPh>
    <rPh sb="297" eb="299">
      <t>カイシュウ</t>
    </rPh>
    <rPh sb="299" eb="300">
      <t>リツ</t>
    </rPh>
    <rPh sb="310" eb="312">
      <t>シタマワ</t>
    </rPh>
    <rPh sb="321" eb="323">
      <t>ゲンジョウ</t>
    </rPh>
    <rPh sb="325" eb="327">
      <t>キュウスイ</t>
    </rPh>
    <rPh sb="328" eb="329">
      <t>カカ</t>
    </rPh>
    <rPh sb="330" eb="332">
      <t>ヒヨウ</t>
    </rPh>
    <rPh sb="333" eb="335">
      <t>キュウスイ</t>
    </rPh>
    <rPh sb="335" eb="337">
      <t>シュウエキ</t>
    </rPh>
    <rPh sb="337" eb="339">
      <t>イガイ</t>
    </rPh>
    <rPh sb="340" eb="342">
      <t>シュウニュウ</t>
    </rPh>
    <rPh sb="343" eb="344">
      <t>マカナ</t>
    </rPh>
    <rPh sb="354" eb="356">
      <t>カイゼン</t>
    </rPh>
    <rPh sb="356" eb="358">
      <t>ケイコウ</t>
    </rPh>
    <rPh sb="364" eb="365">
      <t>ヒ</t>
    </rPh>
    <rPh sb="366" eb="367">
      <t>ツヅ</t>
    </rPh>
    <rPh sb="368" eb="370">
      <t>テキセツ</t>
    </rPh>
    <rPh sb="371" eb="373">
      <t>リョウキン</t>
    </rPh>
    <rPh sb="373" eb="375">
      <t>シュウニュウ</t>
    </rPh>
    <rPh sb="376" eb="378">
      <t>カクホ</t>
    </rPh>
    <rPh sb="379" eb="381">
      <t>ヒツヨウ</t>
    </rPh>
    <rPh sb="382" eb="383">
      <t>カンガ</t>
    </rPh>
    <rPh sb="391" eb="393">
      <t>キュウスイ</t>
    </rPh>
    <rPh sb="393" eb="395">
      <t>ゲンカ</t>
    </rPh>
    <rPh sb="401" eb="403">
      <t>ルイジ</t>
    </rPh>
    <rPh sb="403" eb="405">
      <t>ダンタイ</t>
    </rPh>
    <rPh sb="405" eb="408">
      <t>ヘイキンチ</t>
    </rPh>
    <rPh sb="409" eb="411">
      <t>シタマワ</t>
    </rPh>
    <rPh sb="416" eb="418">
      <t>キュウスイ</t>
    </rPh>
    <rPh sb="425" eb="427">
      <t>コウリツ</t>
    </rPh>
    <rPh sb="430" eb="432">
      <t>イジ</t>
    </rPh>
    <rPh sb="432" eb="435">
      <t>カンリヒ</t>
    </rPh>
    <rPh sb="436" eb="438">
      <t>ケイエイ</t>
    </rPh>
    <rPh sb="439" eb="440">
      <t>ツト</t>
    </rPh>
    <rPh sb="445" eb="447">
      <t>ヒョウカ</t>
    </rPh>
    <rPh sb="454" eb="456">
      <t>シセツ</t>
    </rPh>
    <rPh sb="456" eb="459">
      <t>リヨウリツ</t>
    </rPh>
    <rPh sb="465" eb="469">
      <t>ルイジダンタイ</t>
    </rPh>
    <rPh sb="469" eb="471">
      <t>ヘイキン</t>
    </rPh>
    <rPh sb="471" eb="472">
      <t>チ</t>
    </rPh>
    <rPh sb="473" eb="475">
      <t>ウワマワ</t>
    </rPh>
    <rPh sb="480" eb="482">
      <t>テキセイ</t>
    </rPh>
    <rPh sb="482" eb="484">
      <t>キボ</t>
    </rPh>
    <rPh sb="485" eb="487">
      <t>ハイスイ</t>
    </rPh>
    <rPh sb="487" eb="489">
      <t>ノウリョク</t>
    </rPh>
    <rPh sb="492" eb="494">
      <t>テキセツ</t>
    </rPh>
    <rPh sb="495" eb="497">
      <t>シセツ</t>
    </rPh>
    <rPh sb="498" eb="500">
      <t>リヨウ</t>
    </rPh>
    <rPh sb="501" eb="502">
      <t>ツト</t>
    </rPh>
    <rPh sb="507" eb="509">
      <t>ヒョウカ</t>
    </rPh>
    <rPh sb="516" eb="518">
      <t>ユウシュウ</t>
    </rPh>
    <rPh sb="518" eb="519">
      <t>リツ</t>
    </rPh>
    <rPh sb="525" eb="527">
      <t>ビゾウ</t>
    </rPh>
    <rPh sb="528" eb="530">
      <t>カイゼン</t>
    </rPh>
    <rPh sb="531" eb="532">
      <t>ハカ</t>
    </rPh>
    <rPh sb="540" eb="544">
      <t>ルイジダンタイ</t>
    </rPh>
    <rPh sb="544" eb="546">
      <t>ヘイキン</t>
    </rPh>
    <rPh sb="546" eb="547">
      <t>チ</t>
    </rPh>
    <rPh sb="548" eb="550">
      <t>シタマワ</t>
    </rPh>
    <rPh sb="555" eb="557">
      <t>コンゴ</t>
    </rPh>
    <rPh sb="558" eb="560">
      <t>ロウスイ</t>
    </rPh>
    <rPh sb="560" eb="562">
      <t>タイサク</t>
    </rPh>
    <rPh sb="562" eb="563">
      <t>トウ</t>
    </rPh>
    <rPh sb="564" eb="566">
      <t>シュウチュウ</t>
    </rPh>
    <rPh sb="568" eb="569">
      <t>ツト</t>
    </rPh>
    <rPh sb="573" eb="575">
      <t>ヒツヨウ</t>
    </rPh>
    <rPh sb="579" eb="580">
      <t>カンガ</t>
    </rPh>
    <phoneticPr fontId="4"/>
  </si>
  <si>
    <t>① 有形固定資産減価償却率については、類似団体平均値及び全国平均値に近似値であるものの、基幹浄水場等、法定耐用年数を大幅に経過した施設を利用しており、当時の資産価値を反映してはいないことから、数値が示す資産の老朽化度合はこの限りではない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管路更新率については、類似団体平均値や全国平均値と比較し、下回っていることから効率的・計画的な管路延長に努めることができていると評価できる。</t>
    <rPh sb="2" eb="4">
      <t>ユウケイ</t>
    </rPh>
    <rPh sb="4" eb="6">
      <t>コテイ</t>
    </rPh>
    <rPh sb="6" eb="8">
      <t>シサン</t>
    </rPh>
    <rPh sb="8" eb="10">
      <t>ゲンカ</t>
    </rPh>
    <rPh sb="10" eb="12">
      <t>ショウキャク</t>
    </rPh>
    <rPh sb="12" eb="13">
      <t>リツ</t>
    </rPh>
    <rPh sb="19" eb="21">
      <t>ルイジ</t>
    </rPh>
    <rPh sb="21" eb="23">
      <t>ダンタイ</t>
    </rPh>
    <rPh sb="23" eb="26">
      <t>ヘイキンチ</t>
    </rPh>
    <rPh sb="26" eb="27">
      <t>オヨ</t>
    </rPh>
    <rPh sb="28" eb="30">
      <t>ゼンコク</t>
    </rPh>
    <rPh sb="30" eb="32">
      <t>ヘイキン</t>
    </rPh>
    <rPh sb="32" eb="33">
      <t>チ</t>
    </rPh>
    <rPh sb="34" eb="37">
      <t>キンジチ</t>
    </rPh>
    <rPh sb="44" eb="46">
      <t>キカン</t>
    </rPh>
    <rPh sb="46" eb="49">
      <t>ジョウスイジョウ</t>
    </rPh>
    <rPh sb="49" eb="50">
      <t>トウ</t>
    </rPh>
    <rPh sb="51" eb="53">
      <t>ホウテイ</t>
    </rPh>
    <rPh sb="53" eb="55">
      <t>タイヨウ</t>
    </rPh>
    <rPh sb="55" eb="57">
      <t>ネンスウ</t>
    </rPh>
    <rPh sb="58" eb="60">
      <t>オオハバ</t>
    </rPh>
    <rPh sb="61" eb="63">
      <t>ケイカ</t>
    </rPh>
    <rPh sb="65" eb="67">
      <t>シセツ</t>
    </rPh>
    <rPh sb="68" eb="70">
      <t>リヨウ</t>
    </rPh>
    <rPh sb="75" eb="77">
      <t>トウジ</t>
    </rPh>
    <rPh sb="78" eb="80">
      <t>シサン</t>
    </rPh>
    <rPh sb="80" eb="82">
      <t>カチ</t>
    </rPh>
    <rPh sb="83" eb="85">
      <t>ハンエイ</t>
    </rPh>
    <rPh sb="96" eb="98">
      <t>スウチ</t>
    </rPh>
    <rPh sb="99" eb="100">
      <t>シメ</t>
    </rPh>
    <rPh sb="101" eb="103">
      <t>シサン</t>
    </rPh>
    <rPh sb="104" eb="107">
      <t>ロウキュウカ</t>
    </rPh>
    <rPh sb="107" eb="109">
      <t>ドアイ</t>
    </rPh>
    <rPh sb="112" eb="113">
      <t>カギ</t>
    </rPh>
    <rPh sb="119" eb="120">
      <t>カンガ</t>
    </rPh>
    <rPh sb="128" eb="130">
      <t>カンロ</t>
    </rPh>
    <rPh sb="130" eb="133">
      <t>ケイネンカ</t>
    </rPh>
    <rPh sb="133" eb="134">
      <t>リツ</t>
    </rPh>
    <rPh sb="140" eb="147">
      <t>ルイジダンタイヘイキンチ</t>
    </rPh>
    <rPh sb="148" eb="150">
      <t>ゼンコク</t>
    </rPh>
    <rPh sb="150" eb="152">
      <t>ヘイキン</t>
    </rPh>
    <rPh sb="153" eb="155">
      <t>シタマワ</t>
    </rPh>
    <rPh sb="164" eb="166">
      <t>キンネン</t>
    </rPh>
    <rPh sb="166" eb="168">
      <t>スウチ</t>
    </rPh>
    <rPh sb="169" eb="170">
      <t>タカ</t>
    </rPh>
    <rPh sb="179" eb="181">
      <t>コンゴ</t>
    </rPh>
    <rPh sb="182" eb="185">
      <t>コウリツテキ</t>
    </rPh>
    <rPh sb="186" eb="188">
      <t>カンロ</t>
    </rPh>
    <rPh sb="189" eb="191">
      <t>コウシン</t>
    </rPh>
    <rPh sb="192" eb="193">
      <t>ツト</t>
    </rPh>
    <rPh sb="201" eb="202">
      <t>カンガ</t>
    </rPh>
    <rPh sb="210" eb="212">
      <t>カンロ</t>
    </rPh>
    <rPh sb="212" eb="214">
      <t>コウシン</t>
    </rPh>
    <rPh sb="214" eb="215">
      <t>リツ</t>
    </rPh>
    <rPh sb="221" eb="228">
      <t>ルイジダンタイヘイキンチ</t>
    </rPh>
    <rPh sb="229" eb="231">
      <t>ゼンコク</t>
    </rPh>
    <rPh sb="231" eb="233">
      <t>ヘイキン</t>
    </rPh>
    <rPh sb="233" eb="234">
      <t>チ</t>
    </rPh>
    <rPh sb="235" eb="237">
      <t>ヒカク</t>
    </rPh>
    <rPh sb="239" eb="241">
      <t>シタマワ</t>
    </rPh>
    <rPh sb="249" eb="252">
      <t>コウリツテキ</t>
    </rPh>
    <rPh sb="253" eb="256">
      <t>ケイカクテキ</t>
    </rPh>
    <rPh sb="257" eb="259">
      <t>カンロ</t>
    </rPh>
    <rPh sb="259" eb="261">
      <t>エンチョウ</t>
    </rPh>
    <rPh sb="262" eb="263">
      <t>ツト</t>
    </rPh>
    <rPh sb="274" eb="276">
      <t>ヒョウカ</t>
    </rPh>
    <phoneticPr fontId="4"/>
  </si>
  <si>
    <t>　全体の分析結果から前橋市における経営の状況を見ると、①経常収支比率が100%以上となっていても、⑤料金回収率が100%以下であり給水収益以外の収益（加入金等）で維持管理費や支払利息を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く、漏水への対策に引き続き力を入れる必要があると考えられる。
  前橋市水道事業においては平成26年度に水道ビジョンの長期計画を策定済みであるため、これらの結果を照らし合わせ、健全な経営による事業運営を目指していきたい。</t>
    <rPh sb="1" eb="3">
      <t>ゼンタイ</t>
    </rPh>
    <rPh sb="4" eb="6">
      <t>ブンセキ</t>
    </rPh>
    <rPh sb="6" eb="8">
      <t>ケッカ</t>
    </rPh>
    <rPh sb="10" eb="13">
      <t>マエバシシ</t>
    </rPh>
    <rPh sb="17" eb="19">
      <t>ケイエイ</t>
    </rPh>
    <rPh sb="20" eb="22">
      <t>ジョウキョウ</t>
    </rPh>
    <rPh sb="23" eb="24">
      <t>ミ</t>
    </rPh>
    <rPh sb="28" eb="30">
      <t>ケイジョウ</t>
    </rPh>
    <rPh sb="30" eb="32">
      <t>シュウシ</t>
    </rPh>
    <rPh sb="32" eb="34">
      <t>ヒリツ</t>
    </rPh>
    <rPh sb="39" eb="41">
      <t>イジョウ</t>
    </rPh>
    <rPh sb="50" eb="52">
      <t>リョウキン</t>
    </rPh>
    <rPh sb="52" eb="54">
      <t>カイシュウ</t>
    </rPh>
    <rPh sb="54" eb="55">
      <t>リツ</t>
    </rPh>
    <rPh sb="60" eb="62">
      <t>イカ</t>
    </rPh>
    <rPh sb="65" eb="67">
      <t>キュウスイ</t>
    </rPh>
    <rPh sb="67" eb="69">
      <t>シュウエキ</t>
    </rPh>
    <rPh sb="69" eb="71">
      <t>イガイ</t>
    </rPh>
    <rPh sb="72" eb="74">
      <t>シュウエキ</t>
    </rPh>
    <rPh sb="75" eb="77">
      <t>カニュウ</t>
    </rPh>
    <rPh sb="77" eb="78">
      <t>キン</t>
    </rPh>
    <rPh sb="78" eb="79">
      <t>トウ</t>
    </rPh>
    <rPh sb="81" eb="83">
      <t>イジ</t>
    </rPh>
    <rPh sb="83" eb="86">
      <t>カンリヒ</t>
    </rPh>
    <rPh sb="87" eb="89">
      <t>シハライ</t>
    </rPh>
    <rPh sb="89" eb="91">
      <t>リソク</t>
    </rPh>
    <rPh sb="92" eb="93">
      <t>マカナ</t>
    </rPh>
    <rPh sb="98" eb="100">
      <t>ジョウキョウ</t>
    </rPh>
    <rPh sb="108" eb="110">
      <t>リョウキン</t>
    </rPh>
    <rPh sb="111" eb="113">
      <t>ミナオ</t>
    </rPh>
    <rPh sb="117" eb="119">
      <t>ヒツヨウ</t>
    </rPh>
    <rPh sb="123" eb="124">
      <t>カンガ</t>
    </rPh>
    <rPh sb="133" eb="135">
      <t>リュウドウ</t>
    </rPh>
    <rPh sb="135" eb="137">
      <t>ヒリツ</t>
    </rPh>
    <rPh sb="137" eb="138">
      <t>オヨ</t>
    </rPh>
    <rPh sb="140" eb="142">
      <t>キギョウ</t>
    </rPh>
    <rPh sb="142" eb="143">
      <t>サイ</t>
    </rPh>
    <rPh sb="143" eb="145">
      <t>ザンダカ</t>
    </rPh>
    <rPh sb="145" eb="146">
      <t>タイ</t>
    </rPh>
    <rPh sb="146" eb="148">
      <t>キュウスイ</t>
    </rPh>
    <rPh sb="148" eb="150">
      <t>シュウエキ</t>
    </rPh>
    <rPh sb="150" eb="152">
      <t>ヒリツ</t>
    </rPh>
    <rPh sb="153" eb="155">
      <t>ケッカ</t>
    </rPh>
    <rPh sb="158" eb="160">
      <t>テキセイ</t>
    </rPh>
    <rPh sb="161" eb="163">
      <t>キュウスイ</t>
    </rPh>
    <rPh sb="163" eb="165">
      <t>シュウエキ</t>
    </rPh>
    <rPh sb="166" eb="168">
      <t>カクホ</t>
    </rPh>
    <rPh sb="169" eb="171">
      <t>ヒツヨウ</t>
    </rPh>
    <rPh sb="172" eb="173">
      <t>カンガ</t>
    </rPh>
    <rPh sb="179" eb="181">
      <t>シセツ</t>
    </rPh>
    <rPh sb="181" eb="184">
      <t>リヨウリツ</t>
    </rPh>
    <rPh sb="185" eb="186">
      <t>タカ</t>
    </rPh>
    <rPh sb="187" eb="189">
      <t>シセツ</t>
    </rPh>
    <rPh sb="189" eb="191">
      <t>キボ</t>
    </rPh>
    <rPh sb="192" eb="194">
      <t>テキセイ</t>
    </rPh>
    <rPh sb="206" eb="208">
      <t>ユウシュウ</t>
    </rPh>
    <rPh sb="208" eb="209">
      <t>リツ</t>
    </rPh>
    <rPh sb="210" eb="211">
      <t>ヒク</t>
    </rPh>
    <rPh sb="213" eb="215">
      <t>ロウスイ</t>
    </rPh>
    <rPh sb="217" eb="219">
      <t>タイサク</t>
    </rPh>
    <rPh sb="220" eb="221">
      <t>ヒ</t>
    </rPh>
    <rPh sb="222" eb="223">
      <t>ツヅ</t>
    </rPh>
    <rPh sb="224" eb="225">
      <t>チカラ</t>
    </rPh>
    <rPh sb="226" eb="227">
      <t>イ</t>
    </rPh>
    <rPh sb="229" eb="231">
      <t>ヒツヨウ</t>
    </rPh>
    <rPh sb="235" eb="236">
      <t>カンガ</t>
    </rPh>
    <rPh sb="244" eb="247">
      <t>マエバシシ</t>
    </rPh>
    <rPh sb="247" eb="249">
      <t>スイドウ</t>
    </rPh>
    <rPh sb="249" eb="251">
      <t>ジギョウ</t>
    </rPh>
    <rPh sb="256" eb="258">
      <t>ヘイセイ</t>
    </rPh>
    <rPh sb="260" eb="262">
      <t>ネンド</t>
    </rPh>
    <rPh sb="263" eb="265">
      <t>スイドウ</t>
    </rPh>
    <rPh sb="270" eb="272">
      <t>チョウキ</t>
    </rPh>
    <rPh sb="272" eb="274">
      <t>ケイカク</t>
    </rPh>
    <rPh sb="275" eb="277">
      <t>サクテイ</t>
    </rPh>
    <rPh sb="277" eb="278">
      <t>ズ</t>
    </rPh>
    <rPh sb="289" eb="291">
      <t>ケッカ</t>
    </rPh>
    <rPh sb="292" eb="293">
      <t>テ</t>
    </rPh>
    <rPh sb="295" eb="296">
      <t>ア</t>
    </rPh>
    <rPh sb="299" eb="301">
      <t>ケンゼン</t>
    </rPh>
    <rPh sb="302" eb="304">
      <t>ケイエイ</t>
    </rPh>
    <rPh sb="307" eb="309">
      <t>ジギョウ</t>
    </rPh>
    <rPh sb="309" eb="311">
      <t>ウンエイ</t>
    </rPh>
    <rPh sb="312" eb="31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</si>
</sst>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3.44</c:v>
                </c:pt>
                <c:pt idx="1">
                  <c:v>0.39</c:v>
                </c:pt>
                <c:pt idx="2">
                  <c:v>0.56999999999999995</c:v>
                </c:pt>
                <c:pt idx="3">
                  <c:v>0.51</c:v>
                </c:pt>
                <c:pt idx="4">
                  <c:v>0.4</c:v>
                </c:pt>
              </c:numCache>
            </c:numRef>
          </c:val>
        </c:ser>
        <c:dLbls>
          <c:showLegendKey val="0"/>
          <c:showVal val="0"/>
          <c:showCatName val="0"/>
          <c:showSerName val="0"/>
          <c:showPercent val="0"/>
          <c:showBubbleSize val="0"/>
        </c:dLbls>
        <c:gapWidth val="150"/>
        <c:axId val="153502552"/>
        <c:axId val="1535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53502552"/>
        <c:axId val="153502944"/>
      </c:lineChart>
      <c:dateAx>
        <c:axId val="153502552"/>
        <c:scaling>
          <c:orientation val="minMax"/>
        </c:scaling>
        <c:delete val="1"/>
        <c:axPos val="b"/>
        <c:numFmt formatCode="ge" sourceLinked="1"/>
        <c:majorTickMark val="none"/>
        <c:minorTickMark val="none"/>
        <c:tickLblPos val="none"/>
        <c:crossAx val="153502944"/>
        <c:crosses val="autoZero"/>
        <c:auto val="1"/>
        <c:lblOffset val="100"/>
        <c:baseTimeUnit val="years"/>
      </c:dateAx>
      <c:valAx>
        <c:axId val="1535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0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75.760000000000005</c:v>
                </c:pt>
                <c:pt idx="1">
                  <c:v>75.22</c:v>
                </c:pt>
                <c:pt idx="2">
                  <c:v>74.64</c:v>
                </c:pt>
                <c:pt idx="3">
                  <c:v>73</c:v>
                </c:pt>
                <c:pt idx="4">
                  <c:v>72.63</c:v>
                </c:pt>
              </c:numCache>
            </c:numRef>
          </c:val>
        </c:ser>
        <c:dLbls>
          <c:showLegendKey val="0"/>
          <c:showVal val="0"/>
          <c:showCatName val="0"/>
          <c:showSerName val="0"/>
          <c:showPercent val="0"/>
          <c:showBubbleSize val="0"/>
        </c:dLbls>
        <c:gapWidth val="150"/>
        <c:axId val="241325328"/>
        <c:axId val="24132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241325328"/>
        <c:axId val="241325720"/>
      </c:lineChart>
      <c:dateAx>
        <c:axId val="241325328"/>
        <c:scaling>
          <c:orientation val="minMax"/>
        </c:scaling>
        <c:delete val="1"/>
        <c:axPos val="b"/>
        <c:numFmt formatCode="ge" sourceLinked="1"/>
        <c:majorTickMark val="none"/>
        <c:minorTickMark val="none"/>
        <c:tickLblPos val="none"/>
        <c:crossAx val="241325720"/>
        <c:crosses val="autoZero"/>
        <c:auto val="1"/>
        <c:lblOffset val="100"/>
        <c:baseTimeUnit val="years"/>
      </c:dateAx>
      <c:valAx>
        <c:axId val="2413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82.98</c:v>
                </c:pt>
                <c:pt idx="1">
                  <c:v>83.41</c:v>
                </c:pt>
                <c:pt idx="2">
                  <c:v>84.08</c:v>
                </c:pt>
                <c:pt idx="3">
                  <c:v>84.9</c:v>
                </c:pt>
                <c:pt idx="4">
                  <c:v>85.09</c:v>
                </c:pt>
              </c:numCache>
            </c:numRef>
          </c:val>
        </c:ser>
        <c:dLbls>
          <c:showLegendKey val="0"/>
          <c:showVal val="0"/>
          <c:showCatName val="0"/>
          <c:showSerName val="0"/>
          <c:showPercent val="0"/>
          <c:showBubbleSize val="0"/>
        </c:dLbls>
        <c:gapWidth val="150"/>
        <c:axId val="155622112"/>
        <c:axId val="15562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55622112"/>
        <c:axId val="155622504"/>
      </c:lineChart>
      <c:dateAx>
        <c:axId val="155622112"/>
        <c:scaling>
          <c:orientation val="minMax"/>
        </c:scaling>
        <c:delete val="1"/>
        <c:axPos val="b"/>
        <c:numFmt formatCode="ge" sourceLinked="1"/>
        <c:majorTickMark val="none"/>
        <c:minorTickMark val="none"/>
        <c:tickLblPos val="none"/>
        <c:crossAx val="155622504"/>
        <c:crosses val="autoZero"/>
        <c:auto val="1"/>
        <c:lblOffset val="100"/>
        <c:baseTimeUnit val="years"/>
      </c:dateAx>
      <c:valAx>
        <c:axId val="15562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99.04</c:v>
                </c:pt>
                <c:pt idx="1">
                  <c:v>98.68</c:v>
                </c:pt>
                <c:pt idx="2">
                  <c:v>100.96</c:v>
                </c:pt>
                <c:pt idx="3">
                  <c:v>105.19</c:v>
                </c:pt>
                <c:pt idx="4">
                  <c:v>104.44</c:v>
                </c:pt>
              </c:numCache>
            </c:numRef>
          </c:val>
        </c:ser>
        <c:dLbls>
          <c:showLegendKey val="0"/>
          <c:showVal val="0"/>
          <c:showCatName val="0"/>
          <c:showSerName val="0"/>
          <c:showPercent val="0"/>
          <c:showBubbleSize val="0"/>
        </c:dLbls>
        <c:gapWidth val="150"/>
        <c:axId val="154117840"/>
        <c:axId val="15411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54117840"/>
        <c:axId val="154118232"/>
      </c:lineChart>
      <c:dateAx>
        <c:axId val="154117840"/>
        <c:scaling>
          <c:orientation val="minMax"/>
        </c:scaling>
        <c:delete val="1"/>
        <c:axPos val="b"/>
        <c:numFmt formatCode="ge" sourceLinked="1"/>
        <c:majorTickMark val="none"/>
        <c:minorTickMark val="none"/>
        <c:tickLblPos val="none"/>
        <c:crossAx val="154118232"/>
        <c:crosses val="autoZero"/>
        <c:auto val="1"/>
        <c:lblOffset val="100"/>
        <c:baseTimeUnit val="years"/>
      </c:dateAx>
      <c:valAx>
        <c:axId val="15411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1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40.43</c:v>
                </c:pt>
                <c:pt idx="1">
                  <c:v>41.97</c:v>
                </c:pt>
                <c:pt idx="2">
                  <c:v>43.28</c:v>
                </c:pt>
                <c:pt idx="3">
                  <c:v>47.32</c:v>
                </c:pt>
                <c:pt idx="4">
                  <c:v>48.98</c:v>
                </c:pt>
              </c:numCache>
            </c:numRef>
          </c:val>
        </c:ser>
        <c:dLbls>
          <c:showLegendKey val="0"/>
          <c:showVal val="0"/>
          <c:showCatName val="0"/>
          <c:showSerName val="0"/>
          <c:showPercent val="0"/>
          <c:showBubbleSize val="0"/>
        </c:dLbls>
        <c:gapWidth val="150"/>
        <c:axId val="152916992"/>
        <c:axId val="15291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52916992"/>
        <c:axId val="152917384"/>
      </c:lineChart>
      <c:dateAx>
        <c:axId val="152916992"/>
        <c:scaling>
          <c:orientation val="minMax"/>
        </c:scaling>
        <c:delete val="1"/>
        <c:axPos val="b"/>
        <c:numFmt formatCode="ge" sourceLinked="1"/>
        <c:majorTickMark val="none"/>
        <c:minorTickMark val="none"/>
        <c:tickLblPos val="none"/>
        <c:crossAx val="152917384"/>
        <c:crosses val="autoZero"/>
        <c:auto val="1"/>
        <c:lblOffset val="100"/>
        <c:baseTimeUnit val="years"/>
      </c:dateAx>
      <c:valAx>
        <c:axId val="1529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5.0599999999999996</c:v>
                </c:pt>
                <c:pt idx="1">
                  <c:v>5.74</c:v>
                </c:pt>
                <c:pt idx="2">
                  <c:v>6.94</c:v>
                </c:pt>
                <c:pt idx="3">
                  <c:v>7.97</c:v>
                </c:pt>
                <c:pt idx="4">
                  <c:v>8.92</c:v>
                </c:pt>
              </c:numCache>
            </c:numRef>
          </c:val>
        </c:ser>
        <c:dLbls>
          <c:showLegendKey val="0"/>
          <c:showVal val="0"/>
          <c:showCatName val="0"/>
          <c:showSerName val="0"/>
          <c:showPercent val="0"/>
          <c:showBubbleSize val="0"/>
        </c:dLbls>
        <c:gapWidth val="150"/>
        <c:axId val="152918560"/>
        <c:axId val="15311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52918560"/>
        <c:axId val="153116656"/>
      </c:lineChart>
      <c:dateAx>
        <c:axId val="152918560"/>
        <c:scaling>
          <c:orientation val="minMax"/>
        </c:scaling>
        <c:delete val="1"/>
        <c:axPos val="b"/>
        <c:numFmt formatCode="ge" sourceLinked="1"/>
        <c:majorTickMark val="none"/>
        <c:minorTickMark val="none"/>
        <c:tickLblPos val="none"/>
        <c:crossAx val="153116656"/>
        <c:crosses val="autoZero"/>
        <c:auto val="1"/>
        <c:lblOffset val="100"/>
        <c:baseTimeUnit val="years"/>
      </c:dateAx>
      <c:valAx>
        <c:axId val="15311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50576"/>
        <c:axId val="15235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52350576"/>
        <c:axId val="152350968"/>
      </c:lineChart>
      <c:dateAx>
        <c:axId val="152350576"/>
        <c:scaling>
          <c:orientation val="minMax"/>
        </c:scaling>
        <c:delete val="1"/>
        <c:axPos val="b"/>
        <c:numFmt formatCode="ge" sourceLinked="1"/>
        <c:majorTickMark val="none"/>
        <c:minorTickMark val="none"/>
        <c:tickLblPos val="none"/>
        <c:crossAx val="152350968"/>
        <c:crosses val="autoZero"/>
        <c:auto val="1"/>
        <c:lblOffset val="100"/>
        <c:baseTimeUnit val="years"/>
      </c:dateAx>
      <c:valAx>
        <c:axId val="15235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3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484.52</c:v>
                </c:pt>
                <c:pt idx="1">
                  <c:v>502.57</c:v>
                </c:pt>
                <c:pt idx="2">
                  <c:v>489.24</c:v>
                </c:pt>
                <c:pt idx="3">
                  <c:v>194.64</c:v>
                </c:pt>
                <c:pt idx="4">
                  <c:v>200.66</c:v>
                </c:pt>
              </c:numCache>
            </c:numRef>
          </c:val>
        </c:ser>
        <c:dLbls>
          <c:showLegendKey val="0"/>
          <c:showVal val="0"/>
          <c:showCatName val="0"/>
          <c:showSerName val="0"/>
          <c:showPercent val="0"/>
          <c:showBubbleSize val="0"/>
        </c:dLbls>
        <c:gapWidth val="150"/>
        <c:axId val="241042336"/>
        <c:axId val="2410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241042336"/>
        <c:axId val="241042728"/>
      </c:lineChart>
      <c:dateAx>
        <c:axId val="241042336"/>
        <c:scaling>
          <c:orientation val="minMax"/>
        </c:scaling>
        <c:delete val="1"/>
        <c:axPos val="b"/>
        <c:numFmt formatCode="ge" sourceLinked="1"/>
        <c:majorTickMark val="none"/>
        <c:minorTickMark val="none"/>
        <c:tickLblPos val="none"/>
        <c:crossAx val="241042728"/>
        <c:crosses val="autoZero"/>
        <c:auto val="1"/>
        <c:lblOffset val="100"/>
        <c:baseTimeUnit val="years"/>
      </c:dateAx>
      <c:valAx>
        <c:axId val="24104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0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354.3</c:v>
                </c:pt>
                <c:pt idx="1">
                  <c:v>338.34</c:v>
                </c:pt>
                <c:pt idx="2">
                  <c:v>323.93</c:v>
                </c:pt>
                <c:pt idx="3">
                  <c:v>315.45999999999998</c:v>
                </c:pt>
                <c:pt idx="4">
                  <c:v>300.72000000000003</c:v>
                </c:pt>
              </c:numCache>
            </c:numRef>
          </c:val>
        </c:ser>
        <c:dLbls>
          <c:showLegendKey val="0"/>
          <c:showVal val="0"/>
          <c:showCatName val="0"/>
          <c:showSerName val="0"/>
          <c:showPercent val="0"/>
          <c:showBubbleSize val="0"/>
        </c:dLbls>
        <c:gapWidth val="150"/>
        <c:axId val="152349792"/>
        <c:axId val="15234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52349792"/>
        <c:axId val="152349400"/>
      </c:lineChart>
      <c:dateAx>
        <c:axId val="152349792"/>
        <c:scaling>
          <c:orientation val="minMax"/>
        </c:scaling>
        <c:delete val="1"/>
        <c:axPos val="b"/>
        <c:numFmt formatCode="ge" sourceLinked="1"/>
        <c:majorTickMark val="none"/>
        <c:minorTickMark val="none"/>
        <c:tickLblPos val="none"/>
        <c:crossAx val="152349400"/>
        <c:crosses val="autoZero"/>
        <c:auto val="1"/>
        <c:lblOffset val="100"/>
        <c:baseTimeUnit val="years"/>
      </c:dateAx>
      <c:valAx>
        <c:axId val="152349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3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91.42</c:v>
                </c:pt>
                <c:pt idx="1">
                  <c:v>90.47</c:v>
                </c:pt>
                <c:pt idx="2">
                  <c:v>91.91</c:v>
                </c:pt>
                <c:pt idx="3">
                  <c:v>97.97</c:v>
                </c:pt>
                <c:pt idx="4">
                  <c:v>97.49</c:v>
                </c:pt>
              </c:numCache>
            </c:numRef>
          </c:val>
        </c:ser>
        <c:dLbls>
          <c:showLegendKey val="0"/>
          <c:showVal val="0"/>
          <c:showCatName val="0"/>
          <c:showSerName val="0"/>
          <c:showPercent val="0"/>
          <c:showBubbleSize val="0"/>
        </c:dLbls>
        <c:gapWidth val="150"/>
        <c:axId val="152350184"/>
        <c:axId val="15546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52350184"/>
        <c:axId val="155462712"/>
      </c:lineChart>
      <c:dateAx>
        <c:axId val="152350184"/>
        <c:scaling>
          <c:orientation val="minMax"/>
        </c:scaling>
        <c:delete val="1"/>
        <c:axPos val="b"/>
        <c:numFmt formatCode="ge" sourceLinked="1"/>
        <c:majorTickMark val="none"/>
        <c:minorTickMark val="none"/>
        <c:tickLblPos val="none"/>
        <c:crossAx val="155462712"/>
        <c:crosses val="autoZero"/>
        <c:auto val="1"/>
        <c:lblOffset val="100"/>
        <c:baseTimeUnit val="years"/>
      </c:dateAx>
      <c:valAx>
        <c:axId val="15546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5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143.28</c:v>
                </c:pt>
                <c:pt idx="1">
                  <c:v>145.09</c:v>
                </c:pt>
                <c:pt idx="2">
                  <c:v>143.26</c:v>
                </c:pt>
                <c:pt idx="3">
                  <c:v>134.32</c:v>
                </c:pt>
                <c:pt idx="4">
                  <c:v>134.9</c:v>
                </c:pt>
              </c:numCache>
            </c:numRef>
          </c:val>
        </c:ser>
        <c:dLbls>
          <c:showLegendKey val="0"/>
          <c:showVal val="0"/>
          <c:showCatName val="0"/>
          <c:showSerName val="0"/>
          <c:showPercent val="0"/>
          <c:showBubbleSize val="0"/>
        </c:dLbls>
        <c:gapWidth val="150"/>
        <c:axId val="153117832"/>
        <c:axId val="24132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53117832"/>
        <c:axId val="241324152"/>
      </c:lineChart>
      <c:dateAx>
        <c:axId val="153117832"/>
        <c:scaling>
          <c:orientation val="minMax"/>
        </c:scaling>
        <c:delete val="1"/>
        <c:axPos val="b"/>
        <c:numFmt formatCode="ge" sourceLinked="1"/>
        <c:majorTickMark val="none"/>
        <c:minorTickMark val="none"/>
        <c:tickLblPos val="none"/>
        <c:crossAx val="241324152"/>
        <c:crosses val="autoZero"/>
        <c:auto val="1"/>
        <c:lblOffset val="100"/>
        <c:baseTimeUnit val="years"/>
      </c:dateAx>
      <c:valAx>
        <c:axId val="24132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前橋市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339366</v>
      </c>
      <c r="AJ8" s="75"/>
      <c r="AK8" s="75"/>
      <c r="AL8" s="75"/>
      <c r="AM8" s="75"/>
      <c r="AN8" s="75"/>
      <c r="AO8" s="75"/>
      <c r="AP8" s="76"/>
      <c r="AQ8" s="57">
        <f>データ!R6</f>
        <v>311.58999999999997</v>
      </c>
      <c r="AR8" s="57"/>
      <c r="AS8" s="57"/>
      <c r="AT8" s="57"/>
      <c r="AU8" s="57"/>
      <c r="AV8" s="57"/>
      <c r="AW8" s="57"/>
      <c r="AX8" s="57"/>
      <c r="AY8" s="57">
        <f>データ!S6</f>
        <v>1089.1400000000001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70.540000000000006</v>
      </c>
      <c r="K10" s="57"/>
      <c r="L10" s="57"/>
      <c r="M10" s="57"/>
      <c r="N10" s="57"/>
      <c r="O10" s="57"/>
      <c r="P10" s="57"/>
      <c r="Q10" s="57"/>
      <c r="R10" s="57">
        <f>データ!O6</f>
        <v>99.87</v>
      </c>
      <c r="S10" s="57"/>
      <c r="T10" s="57"/>
      <c r="U10" s="57"/>
      <c r="V10" s="57"/>
      <c r="W10" s="57"/>
      <c r="X10" s="57"/>
      <c r="Y10" s="57"/>
      <c r="Z10" s="65">
        <f>データ!P6</f>
        <v>2302</v>
      </c>
      <c r="AA10" s="65"/>
      <c r="AB10" s="65"/>
      <c r="AC10" s="65"/>
      <c r="AD10" s="65"/>
      <c r="AE10" s="65"/>
      <c r="AF10" s="65"/>
      <c r="AG10" s="65"/>
      <c r="AH10" s="2"/>
      <c r="AI10" s="65">
        <f>データ!T6</f>
        <v>338348</v>
      </c>
      <c r="AJ10" s="65"/>
      <c r="AK10" s="65"/>
      <c r="AL10" s="65"/>
      <c r="AM10" s="65"/>
      <c r="AN10" s="65"/>
      <c r="AO10" s="65"/>
      <c r="AP10" s="65"/>
      <c r="AQ10" s="57">
        <f>データ!U6</f>
        <v>234.73</v>
      </c>
      <c r="AR10" s="57"/>
      <c r="AS10" s="57"/>
      <c r="AT10" s="57"/>
      <c r="AU10" s="57"/>
      <c r="AV10" s="57"/>
      <c r="AW10" s="57"/>
      <c r="AX10" s="57"/>
      <c r="AY10" s="57">
        <f>データ!V6</f>
        <v>1441.43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102016</v>
      </c>
      <c r="D6" s="31">
        <f t="shared" si="3"/>
        <v>46</v>
      </c>
      <c r="E6" s="31">
        <f t="shared" si="3"/>
        <v>1</v>
      </c>
      <c r="F6" s="31">
        <f t="shared" si="3"/>
        <v>0</v>
      </c>
      <c r="G6" s="31">
        <f t="shared" si="3"/>
        <v>1</v>
      </c>
      <c r="H6" s="31" t="str">
        <f t="shared" si="3"/>
        <v>群馬県　前橋市</v>
      </c>
      <c r="I6" s="31" t="str">
        <f t="shared" si="3"/>
        <v>法適用</v>
      </c>
      <c r="J6" s="31" t="str">
        <f t="shared" si="3"/>
        <v>水道事業</v>
      </c>
      <c r="K6" s="31" t="str">
        <f t="shared" si="3"/>
        <v>末端給水事業</v>
      </c>
      <c r="L6" s="31" t="str">
        <f t="shared" si="3"/>
        <v>A1</v>
      </c>
      <c r="M6" s="32" t="str">
        <f t="shared" si="3"/>
        <v>-</v>
      </c>
      <c r="N6" s="32">
        <f t="shared" si="3"/>
        <v>70.540000000000006</v>
      </c>
      <c r="O6" s="32">
        <f t="shared" si="3"/>
        <v>99.87</v>
      </c>
      <c r="P6" s="32">
        <f t="shared" si="3"/>
        <v>2302</v>
      </c>
      <c r="Q6" s="32">
        <f t="shared" si="3"/>
        <v>339366</v>
      </c>
      <c r="R6" s="32">
        <f t="shared" si="3"/>
        <v>311.58999999999997</v>
      </c>
      <c r="S6" s="32">
        <f t="shared" si="3"/>
        <v>1089.1400000000001</v>
      </c>
      <c r="T6" s="32">
        <f t="shared" si="3"/>
        <v>338348</v>
      </c>
      <c r="U6" s="32">
        <f t="shared" si="3"/>
        <v>234.73</v>
      </c>
      <c r="V6" s="32">
        <f t="shared" si="3"/>
        <v>1441.43</v>
      </c>
      <c r="W6" s="33">
        <f>IF(W7="",NA(),W7)</f>
        <v>99.04</v>
      </c>
      <c r="X6" s="33">
        <f t="shared" ref="X6:AF6" si="4">IF(X7="",NA(),X7)</f>
        <v>98.68</v>
      </c>
      <c r="Y6" s="33">
        <f t="shared" si="4"/>
        <v>100.96</v>
      </c>
      <c r="Z6" s="33">
        <f t="shared" si="4"/>
        <v>105.19</v>
      </c>
      <c r="AA6" s="33">
        <f t="shared" si="4"/>
        <v>104.44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484.52</v>
      </c>
      <c r="AT6" s="33">
        <f t="shared" ref="AT6:BB6" si="6">IF(AT7="",NA(),AT7)</f>
        <v>502.57</v>
      </c>
      <c r="AU6" s="33">
        <f t="shared" si="6"/>
        <v>489.24</v>
      </c>
      <c r="AV6" s="33">
        <f t="shared" si="6"/>
        <v>194.64</v>
      </c>
      <c r="AW6" s="33">
        <f t="shared" si="6"/>
        <v>200.66</v>
      </c>
      <c r="AX6" s="33">
        <f t="shared" si="6"/>
        <v>487.15</v>
      </c>
      <c r="AY6" s="33">
        <f t="shared" si="6"/>
        <v>475.07</v>
      </c>
      <c r="AZ6" s="33">
        <f t="shared" si="6"/>
        <v>473.46</v>
      </c>
      <c r="BA6" s="33">
        <f t="shared" si="6"/>
        <v>240.81</v>
      </c>
      <c r="BB6" s="33">
        <f t="shared" si="6"/>
        <v>241.71</v>
      </c>
      <c r="BC6" s="32" t="str">
        <f>IF(BC7="","",IF(BC7="-","【-】","【"&amp;SUBSTITUTE(TEXT(BC7,"#,##0.00"),"-","△")&amp;"】"))</f>
        <v>【262.74】</v>
      </c>
      <c r="BD6" s="33">
        <f>IF(BD7="",NA(),BD7)</f>
        <v>354.3</v>
      </c>
      <c r="BE6" s="33">
        <f t="shared" ref="BE6:BM6" si="7">IF(BE7="",NA(),BE7)</f>
        <v>338.34</v>
      </c>
      <c r="BF6" s="33">
        <f t="shared" si="7"/>
        <v>323.93</v>
      </c>
      <c r="BG6" s="33">
        <f t="shared" si="7"/>
        <v>315.45999999999998</v>
      </c>
      <c r="BH6" s="33">
        <f t="shared" si="7"/>
        <v>300.72000000000003</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91.42</v>
      </c>
      <c r="BP6" s="33">
        <f t="shared" ref="BP6:BX6" si="8">IF(BP7="",NA(),BP7)</f>
        <v>90.47</v>
      </c>
      <c r="BQ6" s="33">
        <f t="shared" si="8"/>
        <v>91.91</v>
      </c>
      <c r="BR6" s="33">
        <f t="shared" si="8"/>
        <v>97.97</v>
      </c>
      <c r="BS6" s="33">
        <f t="shared" si="8"/>
        <v>97.49</v>
      </c>
      <c r="BT6" s="33">
        <f t="shared" si="8"/>
        <v>100.35</v>
      </c>
      <c r="BU6" s="33">
        <f t="shared" si="8"/>
        <v>100.42</v>
      </c>
      <c r="BV6" s="33">
        <f t="shared" si="8"/>
        <v>100.77</v>
      </c>
      <c r="BW6" s="33">
        <f t="shared" si="8"/>
        <v>107.74</v>
      </c>
      <c r="BX6" s="33">
        <f t="shared" si="8"/>
        <v>108.81</v>
      </c>
      <c r="BY6" s="32" t="str">
        <f>IF(BY7="","",IF(BY7="-","【-】","【"&amp;SUBSTITUTE(TEXT(BY7,"#,##0.00"),"-","△")&amp;"】"))</f>
        <v>【104.99】</v>
      </c>
      <c r="BZ6" s="33">
        <f>IF(BZ7="",NA(),BZ7)</f>
        <v>143.28</v>
      </c>
      <c r="CA6" s="33">
        <f t="shared" ref="CA6:CI6" si="9">IF(CA7="",NA(),CA7)</f>
        <v>145.09</v>
      </c>
      <c r="CB6" s="33">
        <f t="shared" si="9"/>
        <v>143.26</v>
      </c>
      <c r="CC6" s="33">
        <f t="shared" si="9"/>
        <v>134.32</v>
      </c>
      <c r="CD6" s="33">
        <f t="shared" si="9"/>
        <v>134.9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75.760000000000005</v>
      </c>
      <c r="CL6" s="33">
        <f t="shared" ref="CL6:CT6" si="10">IF(CL7="",NA(),CL7)</f>
        <v>75.22</v>
      </c>
      <c r="CM6" s="33">
        <f t="shared" si="10"/>
        <v>74.64</v>
      </c>
      <c r="CN6" s="33">
        <f t="shared" si="10"/>
        <v>73</v>
      </c>
      <c r="CO6" s="33">
        <f t="shared" si="10"/>
        <v>72.63</v>
      </c>
      <c r="CP6" s="33">
        <f t="shared" si="10"/>
        <v>64.66</v>
      </c>
      <c r="CQ6" s="33">
        <f t="shared" si="10"/>
        <v>64.09</v>
      </c>
      <c r="CR6" s="33">
        <f t="shared" si="10"/>
        <v>63.91</v>
      </c>
      <c r="CS6" s="33">
        <f t="shared" si="10"/>
        <v>63.25</v>
      </c>
      <c r="CT6" s="33">
        <f t="shared" si="10"/>
        <v>63.03</v>
      </c>
      <c r="CU6" s="32" t="str">
        <f>IF(CU7="","",IF(CU7="-","【-】","【"&amp;SUBSTITUTE(TEXT(CU7,"#,##0.00"),"-","△")&amp;"】"))</f>
        <v>【59.76】</v>
      </c>
      <c r="CV6" s="33">
        <f>IF(CV7="",NA(),CV7)</f>
        <v>82.98</v>
      </c>
      <c r="CW6" s="33">
        <f t="shared" ref="CW6:DE6" si="11">IF(CW7="",NA(),CW7)</f>
        <v>83.41</v>
      </c>
      <c r="CX6" s="33">
        <f t="shared" si="11"/>
        <v>84.08</v>
      </c>
      <c r="CY6" s="33">
        <f t="shared" si="11"/>
        <v>84.9</v>
      </c>
      <c r="CZ6" s="33">
        <f t="shared" si="11"/>
        <v>85.09</v>
      </c>
      <c r="DA6" s="33">
        <f t="shared" si="11"/>
        <v>90.63</v>
      </c>
      <c r="DB6" s="33">
        <f t="shared" si="11"/>
        <v>91.19</v>
      </c>
      <c r="DC6" s="33">
        <f t="shared" si="11"/>
        <v>91.45</v>
      </c>
      <c r="DD6" s="33">
        <f t="shared" si="11"/>
        <v>91.07</v>
      </c>
      <c r="DE6" s="33">
        <f t="shared" si="11"/>
        <v>91.21</v>
      </c>
      <c r="DF6" s="32" t="str">
        <f>IF(DF7="","",IF(DF7="-","【-】","【"&amp;SUBSTITUTE(TEXT(DF7,"#,##0.00"),"-","△")&amp;"】"))</f>
        <v>【89.95】</v>
      </c>
      <c r="DG6" s="33">
        <f>IF(DG7="",NA(),DG7)</f>
        <v>40.43</v>
      </c>
      <c r="DH6" s="33">
        <f t="shared" ref="DH6:DP6" si="12">IF(DH7="",NA(),DH7)</f>
        <v>41.97</v>
      </c>
      <c r="DI6" s="33">
        <f t="shared" si="12"/>
        <v>43.28</v>
      </c>
      <c r="DJ6" s="33">
        <f t="shared" si="12"/>
        <v>47.32</v>
      </c>
      <c r="DK6" s="33">
        <f t="shared" si="12"/>
        <v>48.98</v>
      </c>
      <c r="DL6" s="33">
        <f t="shared" si="12"/>
        <v>43.4</v>
      </c>
      <c r="DM6" s="33">
        <f t="shared" si="12"/>
        <v>44.41</v>
      </c>
      <c r="DN6" s="33">
        <f t="shared" si="12"/>
        <v>45.38</v>
      </c>
      <c r="DO6" s="33">
        <f t="shared" si="12"/>
        <v>47.7</v>
      </c>
      <c r="DP6" s="33">
        <f t="shared" si="12"/>
        <v>48.41</v>
      </c>
      <c r="DQ6" s="32" t="str">
        <f>IF(DQ7="","",IF(DQ7="-","【-】","【"&amp;SUBSTITUTE(TEXT(DQ7,"#,##0.00"),"-","△")&amp;"】"))</f>
        <v>【47.18】</v>
      </c>
      <c r="DR6" s="33">
        <f>IF(DR7="",NA(),DR7)</f>
        <v>5.0599999999999996</v>
      </c>
      <c r="DS6" s="33">
        <f t="shared" ref="DS6:EA6" si="13">IF(DS7="",NA(),DS7)</f>
        <v>5.74</v>
      </c>
      <c r="DT6" s="33">
        <f t="shared" si="13"/>
        <v>6.94</v>
      </c>
      <c r="DU6" s="33">
        <f t="shared" si="13"/>
        <v>7.97</v>
      </c>
      <c r="DV6" s="33">
        <f t="shared" si="13"/>
        <v>8.92</v>
      </c>
      <c r="DW6" s="33">
        <f t="shared" si="13"/>
        <v>10.94</v>
      </c>
      <c r="DX6" s="33">
        <f t="shared" si="13"/>
        <v>12.28</v>
      </c>
      <c r="DY6" s="33">
        <f t="shared" si="13"/>
        <v>13.33</v>
      </c>
      <c r="DZ6" s="33">
        <f t="shared" si="13"/>
        <v>14.54</v>
      </c>
      <c r="EA6" s="33">
        <f t="shared" si="13"/>
        <v>16.16</v>
      </c>
      <c r="EB6" s="32" t="str">
        <f>IF(EB7="","",IF(EB7="-","【-】","【"&amp;SUBSTITUTE(TEXT(EB7,"#,##0.00"),"-","△")&amp;"】"))</f>
        <v>【13.18】</v>
      </c>
      <c r="EC6" s="33">
        <f>IF(EC7="",NA(),EC7)</f>
        <v>3.44</v>
      </c>
      <c r="ED6" s="33">
        <f t="shared" ref="ED6:EL6" si="14">IF(ED7="",NA(),ED7)</f>
        <v>0.39</v>
      </c>
      <c r="EE6" s="33">
        <f t="shared" si="14"/>
        <v>0.56999999999999995</v>
      </c>
      <c r="EF6" s="33">
        <f t="shared" si="14"/>
        <v>0.51</v>
      </c>
      <c r="EG6" s="33">
        <f t="shared" si="14"/>
        <v>0.4</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102016</v>
      </c>
      <c r="D7" s="35">
        <v>46</v>
      </c>
      <c r="E7" s="35">
        <v>1</v>
      </c>
      <c r="F7" s="35">
        <v>0</v>
      </c>
      <c r="G7" s="35">
        <v>1</v>
      </c>
      <c r="H7" s="35" t="s">
        <v>93</v>
      </c>
      <c r="I7" s="35" t="s">
        <v>94</v>
      </c>
      <c r="J7" s="35" t="s">
        <v>95</v>
      </c>
      <c r="K7" s="35" t="s">
        <v>96</v>
      </c>
      <c r="L7" s="35" t="s">
        <v>97</v>
      </c>
      <c r="M7" s="36" t="s">
        <v>98</v>
      </c>
      <c r="N7" s="36">
        <v>70.540000000000006</v>
      </c>
      <c r="O7" s="36">
        <v>99.87</v>
      </c>
      <c r="P7" s="36">
        <v>2302</v>
      </c>
      <c r="Q7" s="36">
        <v>339366</v>
      </c>
      <c r="R7" s="36">
        <v>311.58999999999997</v>
      </c>
      <c r="S7" s="36">
        <v>1089.1400000000001</v>
      </c>
      <c r="T7" s="36">
        <v>338348</v>
      </c>
      <c r="U7" s="36">
        <v>234.73</v>
      </c>
      <c r="V7" s="36">
        <v>1441.43</v>
      </c>
      <c r="W7" s="36">
        <v>99.04</v>
      </c>
      <c r="X7" s="36">
        <v>98.68</v>
      </c>
      <c r="Y7" s="36">
        <v>100.96</v>
      </c>
      <c r="Z7" s="36">
        <v>105.19</v>
      </c>
      <c r="AA7" s="36">
        <v>104.44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484.52</v>
      </c>
      <c r="AT7" s="36">
        <v>502.57</v>
      </c>
      <c r="AU7" s="36">
        <v>489.24</v>
      </c>
      <c r="AV7" s="36">
        <v>194.64</v>
      </c>
      <c r="AW7" s="36">
        <v>200.66</v>
      </c>
      <c r="AX7" s="36">
        <v>487.15</v>
      </c>
      <c r="AY7" s="36">
        <v>475.07</v>
      </c>
      <c r="AZ7" s="36">
        <v>473.46</v>
      </c>
      <c r="BA7" s="36">
        <v>240.81</v>
      </c>
      <c r="BB7" s="36">
        <v>241.71</v>
      </c>
      <c r="BC7" s="36">
        <v>262.74</v>
      </c>
      <c r="BD7" s="36">
        <v>354.3</v>
      </c>
      <c r="BE7" s="36">
        <v>338.34</v>
      </c>
      <c r="BF7" s="36">
        <v>323.93</v>
      </c>
      <c r="BG7" s="36">
        <v>315.45999999999998</v>
      </c>
      <c r="BH7" s="36">
        <v>300.72000000000003</v>
      </c>
      <c r="BI7" s="36">
        <v>304.97000000000003</v>
      </c>
      <c r="BJ7" s="36">
        <v>296.5</v>
      </c>
      <c r="BK7" s="36">
        <v>285.77</v>
      </c>
      <c r="BL7" s="36">
        <v>283.10000000000002</v>
      </c>
      <c r="BM7" s="36">
        <v>274.14</v>
      </c>
      <c r="BN7" s="36">
        <v>276.38</v>
      </c>
      <c r="BO7" s="36">
        <v>91.42</v>
      </c>
      <c r="BP7" s="36">
        <v>90.47</v>
      </c>
      <c r="BQ7" s="36">
        <v>91.91</v>
      </c>
      <c r="BR7" s="36">
        <v>97.97</v>
      </c>
      <c r="BS7" s="36">
        <v>97.49</v>
      </c>
      <c r="BT7" s="36">
        <v>100.35</v>
      </c>
      <c r="BU7" s="36">
        <v>100.42</v>
      </c>
      <c r="BV7" s="36">
        <v>100.77</v>
      </c>
      <c r="BW7" s="36">
        <v>107.74</v>
      </c>
      <c r="BX7" s="36">
        <v>108.81</v>
      </c>
      <c r="BY7" s="36">
        <v>104.99</v>
      </c>
      <c r="BZ7" s="36">
        <v>143.28</v>
      </c>
      <c r="CA7" s="36">
        <v>145.09</v>
      </c>
      <c r="CB7" s="36">
        <v>143.26</v>
      </c>
      <c r="CC7" s="36">
        <v>134.32</v>
      </c>
      <c r="CD7" s="36">
        <v>134.9</v>
      </c>
      <c r="CE7" s="36">
        <v>166.95</v>
      </c>
      <c r="CF7" s="36">
        <v>166.61</v>
      </c>
      <c r="CG7" s="36">
        <v>165.74</v>
      </c>
      <c r="CH7" s="36">
        <v>154.33000000000001</v>
      </c>
      <c r="CI7" s="36">
        <v>152.94999999999999</v>
      </c>
      <c r="CJ7" s="36">
        <v>163.72</v>
      </c>
      <c r="CK7" s="36">
        <v>75.760000000000005</v>
      </c>
      <c r="CL7" s="36">
        <v>75.22</v>
      </c>
      <c r="CM7" s="36">
        <v>74.64</v>
      </c>
      <c r="CN7" s="36">
        <v>73</v>
      </c>
      <c r="CO7" s="36">
        <v>72.63</v>
      </c>
      <c r="CP7" s="36">
        <v>64.66</v>
      </c>
      <c r="CQ7" s="36">
        <v>64.09</v>
      </c>
      <c r="CR7" s="36">
        <v>63.91</v>
      </c>
      <c r="CS7" s="36">
        <v>63.25</v>
      </c>
      <c r="CT7" s="36">
        <v>63.03</v>
      </c>
      <c r="CU7" s="36">
        <v>59.76</v>
      </c>
      <c r="CV7" s="36">
        <v>82.98</v>
      </c>
      <c r="CW7" s="36">
        <v>83.41</v>
      </c>
      <c r="CX7" s="36">
        <v>84.08</v>
      </c>
      <c r="CY7" s="36">
        <v>84.9</v>
      </c>
      <c r="CZ7" s="36">
        <v>85.09</v>
      </c>
      <c r="DA7" s="36">
        <v>90.63</v>
      </c>
      <c r="DB7" s="36">
        <v>91.19</v>
      </c>
      <c r="DC7" s="36">
        <v>91.45</v>
      </c>
      <c r="DD7" s="36">
        <v>91.07</v>
      </c>
      <c r="DE7" s="36">
        <v>91.21</v>
      </c>
      <c r="DF7" s="36">
        <v>89.95</v>
      </c>
      <c r="DG7" s="36">
        <v>40.43</v>
      </c>
      <c r="DH7" s="36">
        <v>41.97</v>
      </c>
      <c r="DI7" s="36">
        <v>43.28</v>
      </c>
      <c r="DJ7" s="36">
        <v>47.32</v>
      </c>
      <c r="DK7" s="36">
        <v>48.98</v>
      </c>
      <c r="DL7" s="36">
        <v>43.4</v>
      </c>
      <c r="DM7" s="36">
        <v>44.41</v>
      </c>
      <c r="DN7" s="36">
        <v>45.38</v>
      </c>
      <c r="DO7" s="36">
        <v>47.7</v>
      </c>
      <c r="DP7" s="36">
        <v>48.41</v>
      </c>
      <c r="DQ7" s="36">
        <v>47.18</v>
      </c>
      <c r="DR7" s="36">
        <v>5.0599999999999996</v>
      </c>
      <c r="DS7" s="36">
        <v>5.74</v>
      </c>
      <c r="DT7" s="36">
        <v>6.94</v>
      </c>
      <c r="DU7" s="36">
        <v>7.97</v>
      </c>
      <c r="DV7" s="36">
        <v>8.92</v>
      </c>
      <c r="DW7" s="36">
        <v>10.94</v>
      </c>
      <c r="DX7" s="36">
        <v>12.28</v>
      </c>
      <c r="DY7" s="36">
        <v>13.33</v>
      </c>
      <c r="DZ7" s="36">
        <v>14.54</v>
      </c>
      <c r="EA7" s="36">
        <v>16.16</v>
      </c>
      <c r="EB7" s="36">
        <v>13.18</v>
      </c>
      <c r="EC7" s="36">
        <v>3.44</v>
      </c>
      <c r="ED7" s="36">
        <v>0.39</v>
      </c>
      <c r="EE7" s="36">
        <v>0.56999999999999995</v>
      </c>
      <c r="EF7" s="36">
        <v>0.51</v>
      </c>
      <c r="EG7" s="36">
        <v>0.4</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2017-02-07T04:51:35Z</cp:lastPrinted>
  <dcterms:created xsi:type="dcterms:W3CDTF">2017-02-01T08:37:05Z</dcterms:created>
  <dcterms:modified xsi:type="dcterms:W3CDTF">2017-02-15T05:28:00Z</dcterms:modified>
</cp:coreProperties>
</file>