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61_東部水道企業団　※\"/>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<sst xmlns="http://schemas.openxmlformats.org/spreadsheetml/2006/main" count="217" uniqueCount="106">
  <si>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</si>
  <si>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</si>
  <si>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</si>
  <si>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</si>
  <si>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</si>
  <si>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</si>
  <si>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</si>
  <si>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</si>
  <si>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</si>
  <si>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</si>
  <si>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</si>
  <si>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</si>
  <si>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</si>
  <si>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</si>
  <si>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</si>
  <si>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</si>
  <si>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</si>
  <si>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</si>
  <si>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</si>
  <si>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</si>
  <si>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</si>
  <si>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</si>
  <si>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</si>
  <si>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</si>
  <si>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</si>
  <si>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</si>
  <si>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</si>
  <si>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</si>
  <si>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</si>
  <si>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</si>
  <si>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</si>
  <si>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</si>
  <si>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</si>
  <si>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</si>
  <si>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</si>
  <si>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</si>
  <si>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</si>
  <si>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</si>
  <si>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</si>
  <si>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</si>
  <si>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</si>
  <si>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</si>
  <si>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</si>
  <si>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</si>
  <si>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</si>
  <si>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</si>
  <si>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</si>
  <si>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</si>
  <si>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</si>
  <si>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</si>
  <si>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</si>
  <si>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</si>
  <si>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</si>
  <si>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</si>
  <si>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</si>
  <si>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</si>
  <si>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</si>
  <si>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</si>
  <si>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</si>
  <si>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</si>
  <si>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</si>
  <si>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</si>
  <si>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</si>
  <si>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</si>
  <si>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</si>
  <si>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</si>
  <si>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</si>
  <si>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</si>
  <si>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</si>
  <si>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</si>
  <si>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</si>
  <si>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</si>
  <si>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</si>
  <si>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</si>
  <si>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</si>
  <si>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</si>
  <si>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</si>
  <si>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</si>
  <si>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</si>
  <si>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</si>
  <si>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</si>
  <si>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</si>
  <si>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</si>
  <si>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</si>
  <si>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</si>
  <si>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</si>
  <si>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</si>
  <si>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</si>
  <si>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</si>
  <si>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</si>
  <si>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</si>
  <si>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太田市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</si>
  <si>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</si>
  <si>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</si>
  <si>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</si>
  <si>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</si>
  <si>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</si>
  <si>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</si>
  <si>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</si>
  <si>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</si>
  <si>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</si>
  <si>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</si>
  <si>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経営の健全性・効率性について</t>
    <phoneticPr fontId="4"/>
  </si>
  <si>
    <t>　当市水道事業の経常利益は黒字を継続して維持している状況である。このうち①の経常収支比率については、夏季の猛暑や閏年の影響で給水収益が伸びて経常収入としては増加に転じたものの、経常支出についても減価償却費や資産減耗費が増加した影響で全体として増となったことから、対前年比でわずかに減少する結果となった。
　②の累積欠損金比率については、過去に欠損金が発生したことがない。
　③の流動比率については、流動資産における現金預金の増加に対して、流動負債においては企業債元金や建設改良未払金が減少したことにより、前年と比べて増加する結果となった。
　④の企業債残高対給水収益比率については、対前年比で給水収益が増加したのに対し、企業債残高については新規の起債を抑制し、未償還残高の削減に努めたことにより、昨年度以上に数値を改善することができた。
　⑤の料金回収率については、経常費用における減価償却費や資産減耗費が増加したことで、⑥の給水原価が対前年で増加したことに伴い、料金回収率は減少する結果となった。
　⑦の施設利用率については、ここ数年減少傾向にあったが、平成27年度については年間総配水量が夏季の猛暑や閏年の影響でわずかに増加したことにより、前年に比べて改善する結果となった。
　⑧の有収率については、ここ数年横ばいの状態が続いている。今後は漏水状況に応じて優先的に管路の修繕に努めてまいりたい。
　</t>
    <rPh sb="1" eb="3">
      <t>トウシ</t>
    </rPh>
    <rPh sb="3" eb="5">
      <t>スイドウ</t>
    </rPh>
    <rPh sb="5" eb="7">
      <t>ジギョウ</t>
    </rPh>
    <rPh sb="8" eb="10">
      <t>ケイジョウ</t>
    </rPh>
    <rPh sb="10" eb="12">
      <t>リエキ</t>
    </rPh>
    <rPh sb="13" eb="15">
      <t>クロジ</t>
    </rPh>
    <rPh sb="16" eb="18">
      <t>ケイゾク</t>
    </rPh>
    <rPh sb="20" eb="22">
      <t>イジ</t>
    </rPh>
    <rPh sb="26" eb="28">
      <t>ジョウキョウ</t>
    </rPh>
    <rPh sb="38" eb="40">
      <t>ケイジョウ</t>
    </rPh>
    <rPh sb="40" eb="42">
      <t>シュウシ</t>
    </rPh>
    <rPh sb="42" eb="44">
      <t>ヒリツ</t>
    </rPh>
    <rPh sb="62" eb="64">
      <t>キュウスイ</t>
    </rPh>
    <rPh sb="64" eb="66">
      <t>シュウエキ</t>
    </rPh>
    <rPh sb="67" eb="68">
      <t>ノ</t>
    </rPh>
    <rPh sb="70" eb="72">
      <t>ケイジョウ</t>
    </rPh>
    <rPh sb="72" eb="74">
      <t>シュウニュウ</t>
    </rPh>
    <rPh sb="78" eb="80">
      <t>ゾウカ</t>
    </rPh>
    <rPh sb="81" eb="82">
      <t>テン</t>
    </rPh>
    <rPh sb="88" eb="90">
      <t>ケイジョウ</t>
    </rPh>
    <rPh sb="90" eb="92">
      <t>シシュツ</t>
    </rPh>
    <rPh sb="97" eb="99">
      <t>ゲンカ</t>
    </rPh>
    <rPh sb="99" eb="101">
      <t>ショウキャク</t>
    </rPh>
    <rPh sb="101" eb="102">
      <t>ヒ</t>
    </rPh>
    <rPh sb="103" eb="105">
      <t>シサン</t>
    </rPh>
    <rPh sb="105" eb="107">
      <t>ゲンモウ</t>
    </rPh>
    <rPh sb="107" eb="108">
      <t>ヒ</t>
    </rPh>
    <rPh sb="109" eb="111">
      <t>ゾウカ</t>
    </rPh>
    <rPh sb="113" eb="115">
      <t>エイキョウ</t>
    </rPh>
    <rPh sb="121" eb="122">
      <t>ゾウ</t>
    </rPh>
    <rPh sb="131" eb="132">
      <t>タイ</t>
    </rPh>
    <rPh sb="132" eb="135">
      <t>ゼンネンヒ</t>
    </rPh>
    <rPh sb="140" eb="142">
      <t>ゲンショウ</t>
    </rPh>
    <rPh sb="144" eb="146">
      <t>ケッカ</t>
    </rPh>
    <rPh sb="155" eb="157">
      <t>ルイセキ</t>
    </rPh>
    <rPh sb="157" eb="160">
      <t>ケッソンキン</t>
    </rPh>
    <rPh sb="160" eb="162">
      <t>ヒリツ</t>
    </rPh>
    <rPh sb="168" eb="170">
      <t>カコ</t>
    </rPh>
    <rPh sb="171" eb="174">
      <t>ケッソンキン</t>
    </rPh>
    <rPh sb="175" eb="177">
      <t>ハッセイ</t>
    </rPh>
    <rPh sb="189" eb="191">
      <t>リュウドウ</t>
    </rPh>
    <rPh sb="191" eb="193">
      <t>ヒリツ</t>
    </rPh>
    <rPh sb="199" eb="201">
      <t>リュウドウ</t>
    </rPh>
    <rPh sb="201" eb="203">
      <t>シサン</t>
    </rPh>
    <rPh sb="207" eb="209">
      <t>ゲンキン</t>
    </rPh>
    <rPh sb="209" eb="211">
      <t>ヨキン</t>
    </rPh>
    <rPh sb="212" eb="214">
      <t>ゾウカ</t>
    </rPh>
    <rPh sb="215" eb="216">
      <t>タイ</t>
    </rPh>
    <rPh sb="219" eb="221">
      <t>リュウドウ</t>
    </rPh>
    <rPh sb="221" eb="223">
      <t>フサイ</t>
    </rPh>
    <rPh sb="228" eb="230">
      <t>キギョウ</t>
    </rPh>
    <rPh sb="291" eb="292">
      <t>タイ</t>
    </rPh>
    <rPh sb="292" eb="295">
      <t>ゼンネンヒ</t>
    </rPh>
    <rPh sb="301" eb="303">
      <t>ゾウカ</t>
    </rPh>
    <rPh sb="383" eb="385">
      <t>ケイジョウ</t>
    </rPh>
    <rPh sb="385" eb="387">
      <t>ヒヨウ</t>
    </rPh>
    <rPh sb="391" eb="393">
      <t>ゲンカ</t>
    </rPh>
    <rPh sb="393" eb="395">
      <t>ショウキャク</t>
    </rPh>
    <rPh sb="395" eb="396">
      <t>ヒ</t>
    </rPh>
    <rPh sb="397" eb="399">
      <t>シサン</t>
    </rPh>
    <rPh sb="399" eb="401">
      <t>ゲンモウ</t>
    </rPh>
    <rPh sb="401" eb="402">
      <t>ヒ</t>
    </rPh>
    <rPh sb="403" eb="405">
      <t>ゾウカ</t>
    </rPh>
    <rPh sb="413" eb="415">
      <t>キュウスイ</t>
    </rPh>
    <rPh sb="415" eb="417">
      <t>ゲンカ</t>
    </rPh>
    <rPh sb="418" eb="421">
      <t>タイゼンネン</t>
    </rPh>
    <rPh sb="422" eb="424">
      <t>ゾウカ</t>
    </rPh>
    <rPh sb="429" eb="430">
      <t>トモナ</t>
    </rPh>
    <rPh sb="432" eb="434">
      <t>リョウキン</t>
    </rPh>
    <rPh sb="434" eb="436">
      <t>カイシュウ</t>
    </rPh>
    <rPh sb="436" eb="437">
      <t>リツ</t>
    </rPh>
    <rPh sb="438" eb="440">
      <t>ゲンショウ</t>
    </rPh>
    <rPh sb="442" eb="444">
      <t>ケッカ</t>
    </rPh>
    <rPh sb="453" eb="455">
      <t>シセツ</t>
    </rPh>
    <rPh sb="455" eb="458">
      <t>リヨウリツ</t>
    </rPh>
    <rPh sb="466" eb="468">
      <t>スウネン</t>
    </rPh>
    <rPh sb="468" eb="470">
      <t>ゲンショウ</t>
    </rPh>
    <rPh sb="470" eb="472">
      <t>ケイコウ</t>
    </rPh>
    <rPh sb="478" eb="480">
      <t>ヘイセイ</t>
    </rPh>
    <rPh sb="482" eb="484">
      <t>ネンド</t>
    </rPh>
    <rPh sb="489" eb="491">
      <t>ネンカン</t>
    </rPh>
    <rPh sb="491" eb="492">
      <t>ソウ</t>
    </rPh>
    <rPh sb="492" eb="494">
      <t>ハイスイ</t>
    </rPh>
    <rPh sb="494" eb="495">
      <t>リョウ</t>
    </rPh>
    <rPh sb="512" eb="514">
      <t>ゾウカ</t>
    </rPh>
    <rPh sb="522" eb="524">
      <t>ゼンネン</t>
    </rPh>
    <rPh sb="525" eb="526">
      <t>クラ</t>
    </rPh>
    <rPh sb="528" eb="530">
      <t>カイゼン</t>
    </rPh>
    <rPh sb="532" eb="534">
      <t>ケッカ</t>
    </rPh>
    <rPh sb="545" eb="546">
      <t>リツ</t>
    </rPh>
    <rPh sb="554" eb="556">
      <t>スウネン</t>
    </rPh>
    <rPh sb="556" eb="557">
      <t>ヨコ</t>
    </rPh>
    <rPh sb="560" eb="562">
      <t>ジョウタイ</t>
    </rPh>
    <rPh sb="563" eb="564">
      <t>ツヅ</t>
    </rPh>
    <rPh sb="569" eb="571">
      <t>コンゴ</t>
    </rPh>
    <rPh sb="572" eb="574">
      <t>ロウスイ</t>
    </rPh>
    <rPh sb="574" eb="576">
      <t>ジョウキョウ</t>
    </rPh>
    <rPh sb="577" eb="578">
      <t>オウ</t>
    </rPh>
    <rPh sb="580" eb="583">
      <t>ユウセンテキ</t>
    </rPh>
    <rPh sb="584" eb="586">
      <t>カンロ</t>
    </rPh>
    <rPh sb="587" eb="589">
      <t>シュウゼン</t>
    </rPh>
    <rPh sb="590" eb="591">
      <t>ツト</t>
    </rPh>
    <phoneticPr fontId="4"/>
  </si>
  <si>
    <t>　当市水道事業でも水道施設の老朽化が年々進行しており、管路等の更新計画に基づき効率的な更新を実施している状況である。
　このうち、①の有形固定資産減価償却率については、全国平均を下回っているものの、年々増加の一途をたどっており、当面はこの傾向が続いていくことが予測される。また、②の管路経年化率についても、ここ数年の上昇が顕著であり、管路の老朽化が急速に進行していることが窺える。
　一方で、③の管路更新率については、平成28年度の水道事業広域化に先んじて大規模な更新事業に着手したことから、前年に比べて数値が改善する結果となっている。
　以上のことから、今後もアセットマネジメントの手法を用いて、施設及び管路の老朽度の把握に努めるとともに、国の交付金を有効に活用しながら効率的な更新に努めてまいりたい。
　</t>
    <rPh sb="1" eb="3">
      <t>トウシ</t>
    </rPh>
    <rPh sb="3" eb="5">
      <t>スイドウ</t>
    </rPh>
    <rPh sb="5" eb="7">
      <t>ジギョウ</t>
    </rPh>
    <rPh sb="9" eb="11">
      <t>スイドウ</t>
    </rPh>
    <rPh sb="11" eb="13">
      <t>シセツ</t>
    </rPh>
    <rPh sb="14" eb="17">
      <t>ロウキュウカ</t>
    </rPh>
    <rPh sb="18" eb="20">
      <t>ネンネン</t>
    </rPh>
    <rPh sb="20" eb="22">
      <t>シンコウ</t>
    </rPh>
    <rPh sb="27" eb="29">
      <t>カンロ</t>
    </rPh>
    <rPh sb="29" eb="30">
      <t>ナド</t>
    </rPh>
    <rPh sb="31" eb="33">
      <t>コウシン</t>
    </rPh>
    <rPh sb="33" eb="35">
      <t>ケイカク</t>
    </rPh>
    <rPh sb="36" eb="37">
      <t>モト</t>
    </rPh>
    <rPh sb="39" eb="42">
      <t>コウリツテキ</t>
    </rPh>
    <rPh sb="43" eb="45">
      <t>コウシン</t>
    </rPh>
    <rPh sb="46" eb="48">
      <t>ジッシ</t>
    </rPh>
    <rPh sb="52" eb="54">
      <t>ジョウキョウ</t>
    </rPh>
    <rPh sb="67" eb="69">
      <t>ユウケイ</t>
    </rPh>
    <rPh sb="69" eb="71">
      <t>コテイ</t>
    </rPh>
    <rPh sb="71" eb="73">
      <t>シサン</t>
    </rPh>
    <rPh sb="73" eb="75">
      <t>ゲンカ</t>
    </rPh>
    <rPh sb="75" eb="77">
      <t>ショウキャク</t>
    </rPh>
    <rPh sb="77" eb="78">
      <t>リツ</t>
    </rPh>
    <rPh sb="84" eb="86">
      <t>ゼンコク</t>
    </rPh>
    <rPh sb="86" eb="88">
      <t>ヘイキン</t>
    </rPh>
    <rPh sb="89" eb="91">
      <t>シタマワ</t>
    </rPh>
    <rPh sb="99" eb="101">
      <t>ネンネン</t>
    </rPh>
    <rPh sb="101" eb="103">
      <t>ゾウカ</t>
    </rPh>
    <rPh sb="104" eb="106">
      <t>イット</t>
    </rPh>
    <rPh sb="114" eb="116">
      <t>トウメン</t>
    </rPh>
    <rPh sb="119" eb="121">
      <t>ケイコウ</t>
    </rPh>
    <rPh sb="122" eb="123">
      <t>ツヅ</t>
    </rPh>
    <rPh sb="130" eb="132">
      <t>ヨソク</t>
    </rPh>
    <rPh sb="141" eb="143">
      <t>カンロ</t>
    </rPh>
    <rPh sb="143" eb="145">
      <t>ケイネン</t>
    </rPh>
    <rPh sb="145" eb="146">
      <t>カ</t>
    </rPh>
    <rPh sb="146" eb="147">
      <t>リツ</t>
    </rPh>
    <rPh sb="155" eb="157">
      <t>スウネン</t>
    </rPh>
    <rPh sb="158" eb="160">
      <t>ジョウショウ</t>
    </rPh>
    <rPh sb="161" eb="163">
      <t>ケンチョ</t>
    </rPh>
    <rPh sb="167" eb="169">
      <t>カンロ</t>
    </rPh>
    <rPh sb="170" eb="173">
      <t>ロウキュウカ</t>
    </rPh>
    <rPh sb="174" eb="176">
      <t>キュウソク</t>
    </rPh>
    <rPh sb="177" eb="179">
      <t>シンコウ</t>
    </rPh>
    <rPh sb="186" eb="187">
      <t>ウカガ</t>
    </rPh>
    <rPh sb="192" eb="194">
      <t>イッポウ</t>
    </rPh>
    <rPh sb="198" eb="200">
      <t>カンロ</t>
    </rPh>
    <rPh sb="200" eb="202">
      <t>コウシン</t>
    </rPh>
    <rPh sb="202" eb="203">
      <t>リツ</t>
    </rPh>
    <rPh sb="209" eb="211">
      <t>ヘイセイ</t>
    </rPh>
    <rPh sb="213" eb="215">
      <t>ネンド</t>
    </rPh>
    <rPh sb="216" eb="218">
      <t>スイドウ</t>
    </rPh>
    <rPh sb="218" eb="220">
      <t>ジギョウ</t>
    </rPh>
    <rPh sb="220" eb="223">
      <t>コウイキカ</t>
    </rPh>
    <rPh sb="224" eb="225">
      <t>サキ</t>
    </rPh>
    <rPh sb="228" eb="231">
      <t>ダイキボ</t>
    </rPh>
    <rPh sb="232" eb="234">
      <t>コウシン</t>
    </rPh>
    <rPh sb="234" eb="236">
      <t>ジギョウ</t>
    </rPh>
    <rPh sb="237" eb="239">
      <t>チャクシュ</t>
    </rPh>
    <rPh sb="246" eb="248">
      <t>ゼンネン</t>
    </rPh>
    <rPh sb="249" eb="250">
      <t>クラ</t>
    </rPh>
    <rPh sb="252" eb="254">
      <t>スウチ</t>
    </rPh>
    <rPh sb="255" eb="257">
      <t>カイゼン</t>
    </rPh>
    <rPh sb="259" eb="261">
      <t>ケッカ</t>
    </rPh>
    <rPh sb="270" eb="272">
      <t>イジョウ</t>
    </rPh>
    <rPh sb="278" eb="280">
      <t>コンゴ</t>
    </rPh>
    <rPh sb="292" eb="294">
      <t>シュホウ</t>
    </rPh>
    <rPh sb="295" eb="296">
      <t>モチ</t>
    </rPh>
    <rPh sb="299" eb="301">
      <t>シセツ</t>
    </rPh>
    <rPh sb="301" eb="302">
      <t>オヨ</t>
    </rPh>
    <rPh sb="303" eb="305">
      <t>カンロ</t>
    </rPh>
    <rPh sb="306" eb="308">
      <t>ロウキュウ</t>
    </rPh>
    <rPh sb="308" eb="309">
      <t>ド</t>
    </rPh>
    <rPh sb="310" eb="312">
      <t>ハアク</t>
    </rPh>
    <rPh sb="313" eb="314">
      <t>ツト</t>
    </rPh>
    <rPh sb="321" eb="322">
      <t>クニ</t>
    </rPh>
    <rPh sb="323" eb="326">
      <t>コウフキン</t>
    </rPh>
    <rPh sb="327" eb="329">
      <t>ユウコウ</t>
    </rPh>
    <rPh sb="330" eb="332">
      <t>カツヨウ</t>
    </rPh>
    <rPh sb="336" eb="339">
      <t>コウリツテキ</t>
    </rPh>
    <rPh sb="340" eb="342">
      <t>コウシン</t>
    </rPh>
    <rPh sb="343" eb="344">
      <t>ツト</t>
    </rPh>
    <phoneticPr fontId="4"/>
  </si>
  <si>
    <t>　今後、人口減少に伴い給水収益が減少する中で、高度経済成長期に建設された浄水場等の更新は大きな投資を必要とし、水道経営に多大な影響を及ぼすものと想定されている。このような課題に対処し水道事業の運営基盤を強化する方策として、市町村の行政区域を越えた適切な地域設定による広域水道は、水資源の広域的利用や重複投資を避けた施設の合理的利用により、水道事業運営の財政面や技術面の強化につながるものと考えている。
　現在、水道事業を統合し広域的な業務、運用を行い費用の削減に努めるとともに、国の交付金を活用し老朽した施設や管路の早期更新を実現するため、平成28年度より太田市、館林市、みどり市、邑楽郡5町にて群馬東部水道企業団を設立し、管路や施設の計画的な更新を行い経営の向上を目指していきた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</si>
</sst>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pplyProtection="1">
      <alignment horizontal="left" vertical="center"/>
    </xf>
    <xf numFmtId="0" fontId="12" fillId="0" borderId="7" xfId="0" applyFont="1" applyBorder="1" applyAlignment="1" applyProtection="1">
      <alignment horizontal="left" vertical="center"/>
    </xf>
    <xf numFmtId="0" fontId="12" fillId="0" borderId="8" xfId="0" applyFont="1" applyBorder="1" applyAlignment="1" applyProtection="1">
      <alignment horizontal="left" vertical="center"/>
    </xf>
    <xf numFmtId="0" fontId="12" fillId="0" borderId="9"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10" xfId="0" applyFont="1" applyBorder="1" applyAlignment="1" applyProtection="1">
      <alignment horizontal="left" vertical="center"/>
    </xf>
    <xf numFmtId="176" fontId="5" fillId="0" borderId="5" xfId="0" applyNumberFormat="1" applyFont="1" applyBorder="1" applyAlignment="1" applyProtection="1">
      <alignment horizontal="center" vertical="center"/>
      <protection hidden="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0.38</c:v>
                </c:pt>
                <c:pt idx="1">
                  <c:v>0.31</c:v>
                </c:pt>
                <c:pt idx="2">
                  <c:v>0.4</c:v>
                </c:pt>
                <c:pt idx="3">
                  <c:v>0.16</c:v>
                </c:pt>
                <c:pt idx="4">
                  <c:v>0.36</c:v>
                </c:pt>
              </c:numCache>
            </c:numRef>
          </c:val>
        </c:ser>
        <c:dLbls>
          <c:showLegendKey val="0"/>
          <c:showVal val="0"/>
          <c:showCatName val="0"/>
          <c:showSerName val="0"/>
          <c:showPercent val="0"/>
          <c:showBubbleSize val="0"/>
        </c:dLbls>
        <c:gapWidth val="150"/>
        <c:axId val="140435152"/>
        <c:axId val="14043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40435152"/>
        <c:axId val="140435544"/>
      </c:lineChart>
      <c:dateAx>
        <c:axId val="140435152"/>
        <c:scaling>
          <c:orientation val="minMax"/>
        </c:scaling>
        <c:delete val="1"/>
        <c:axPos val="b"/>
        <c:numFmt formatCode="ge" sourceLinked="1"/>
        <c:majorTickMark val="none"/>
        <c:minorTickMark val="none"/>
        <c:tickLblPos val="none"/>
        <c:crossAx val="140435544"/>
        <c:crosses val="autoZero"/>
        <c:auto val="1"/>
        <c:lblOffset val="100"/>
        <c:baseTimeUnit val="years"/>
      </c:dateAx>
      <c:valAx>
        <c:axId val="14043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3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71.81</c:v>
                </c:pt>
                <c:pt idx="1">
                  <c:v>72.2</c:v>
                </c:pt>
                <c:pt idx="2">
                  <c:v>72.06</c:v>
                </c:pt>
                <c:pt idx="3">
                  <c:v>70.95</c:v>
                </c:pt>
                <c:pt idx="4">
                  <c:v>71.17</c:v>
                </c:pt>
              </c:numCache>
            </c:numRef>
          </c:val>
        </c:ser>
        <c:dLbls>
          <c:showLegendKey val="0"/>
          <c:showVal val="0"/>
          <c:showCatName val="0"/>
          <c:showSerName val="0"/>
          <c:showPercent val="0"/>
          <c:showBubbleSize val="0"/>
        </c:dLbls>
        <c:gapWidth val="150"/>
        <c:axId val="238206080"/>
        <c:axId val="23820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238206080"/>
        <c:axId val="238205688"/>
      </c:lineChart>
      <c:dateAx>
        <c:axId val="238206080"/>
        <c:scaling>
          <c:orientation val="minMax"/>
        </c:scaling>
        <c:delete val="1"/>
        <c:axPos val="b"/>
        <c:numFmt formatCode="ge" sourceLinked="1"/>
        <c:majorTickMark val="none"/>
        <c:minorTickMark val="none"/>
        <c:tickLblPos val="none"/>
        <c:crossAx val="238205688"/>
        <c:crosses val="autoZero"/>
        <c:auto val="1"/>
        <c:lblOffset val="100"/>
        <c:baseTimeUnit val="years"/>
      </c:dateAx>
      <c:valAx>
        <c:axId val="23820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86.13</c:v>
                </c:pt>
                <c:pt idx="1">
                  <c:v>86.03</c:v>
                </c:pt>
                <c:pt idx="2">
                  <c:v>85.97</c:v>
                </c:pt>
                <c:pt idx="3">
                  <c:v>86.02</c:v>
                </c:pt>
                <c:pt idx="4">
                  <c:v>86.02</c:v>
                </c:pt>
              </c:numCache>
            </c:numRef>
          </c:val>
        </c:ser>
        <c:dLbls>
          <c:showLegendKey val="0"/>
          <c:showVal val="0"/>
          <c:showCatName val="0"/>
          <c:showSerName val="0"/>
          <c:showPercent val="0"/>
          <c:showBubbleSize val="0"/>
        </c:dLbls>
        <c:gapWidth val="150"/>
        <c:axId val="142731912"/>
        <c:axId val="14273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42731912"/>
        <c:axId val="142732304"/>
      </c:lineChart>
      <c:dateAx>
        <c:axId val="142731912"/>
        <c:scaling>
          <c:orientation val="minMax"/>
        </c:scaling>
        <c:delete val="1"/>
        <c:axPos val="b"/>
        <c:numFmt formatCode="ge" sourceLinked="1"/>
        <c:majorTickMark val="none"/>
        <c:minorTickMark val="none"/>
        <c:tickLblPos val="none"/>
        <c:crossAx val="142732304"/>
        <c:crosses val="autoZero"/>
        <c:auto val="1"/>
        <c:lblOffset val="100"/>
        <c:baseTimeUnit val="years"/>
      </c:dateAx>
      <c:valAx>
        <c:axId val="14273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3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105.71</c:v>
                </c:pt>
                <c:pt idx="1">
                  <c:v>106.03</c:v>
                </c:pt>
                <c:pt idx="2">
                  <c:v>105.56</c:v>
                </c:pt>
                <c:pt idx="3">
                  <c:v>110.55</c:v>
                </c:pt>
                <c:pt idx="4">
                  <c:v>110.4</c:v>
                </c:pt>
              </c:numCache>
            </c:numRef>
          </c:val>
        </c:ser>
        <c:dLbls>
          <c:showLegendKey val="0"/>
          <c:showVal val="0"/>
          <c:showCatName val="0"/>
          <c:showSerName val="0"/>
          <c:showPercent val="0"/>
          <c:showBubbleSize val="0"/>
        </c:dLbls>
        <c:gapWidth val="150"/>
        <c:axId val="141252080"/>
        <c:axId val="14125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41252080"/>
        <c:axId val="141252472"/>
      </c:lineChart>
      <c:dateAx>
        <c:axId val="141252080"/>
        <c:scaling>
          <c:orientation val="minMax"/>
        </c:scaling>
        <c:delete val="1"/>
        <c:axPos val="b"/>
        <c:numFmt formatCode="ge" sourceLinked="1"/>
        <c:majorTickMark val="none"/>
        <c:minorTickMark val="none"/>
        <c:tickLblPos val="none"/>
        <c:crossAx val="141252472"/>
        <c:crosses val="autoZero"/>
        <c:auto val="1"/>
        <c:lblOffset val="100"/>
        <c:baseTimeUnit val="years"/>
      </c:dateAx>
      <c:valAx>
        <c:axId val="141252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25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40.22</c:v>
                </c:pt>
                <c:pt idx="1">
                  <c:v>41.23</c:v>
                </c:pt>
                <c:pt idx="2">
                  <c:v>42.49</c:v>
                </c:pt>
                <c:pt idx="3">
                  <c:v>45.81</c:v>
                </c:pt>
                <c:pt idx="4">
                  <c:v>46.87</c:v>
                </c:pt>
              </c:numCache>
            </c:numRef>
          </c:val>
        </c:ser>
        <c:dLbls>
          <c:showLegendKey val="0"/>
          <c:showVal val="0"/>
          <c:showCatName val="0"/>
          <c:showSerName val="0"/>
          <c:showPercent val="0"/>
          <c:showBubbleSize val="0"/>
        </c:dLbls>
        <c:gapWidth val="150"/>
        <c:axId val="4524040"/>
        <c:axId val="452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4524040"/>
        <c:axId val="4524432"/>
      </c:lineChart>
      <c:dateAx>
        <c:axId val="4524040"/>
        <c:scaling>
          <c:orientation val="minMax"/>
        </c:scaling>
        <c:delete val="1"/>
        <c:axPos val="b"/>
        <c:numFmt formatCode="ge" sourceLinked="1"/>
        <c:majorTickMark val="none"/>
        <c:minorTickMark val="none"/>
        <c:tickLblPos val="none"/>
        <c:crossAx val="4524432"/>
        <c:crosses val="autoZero"/>
        <c:auto val="1"/>
        <c:lblOffset val="100"/>
        <c:baseTimeUnit val="years"/>
      </c:dateAx>
      <c:valAx>
        <c:axId val="45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0.59</c:v>
                </c:pt>
                <c:pt idx="2">
                  <c:v>4.04</c:v>
                </c:pt>
                <c:pt idx="3">
                  <c:v>4.8099999999999996</c:v>
                </c:pt>
                <c:pt idx="4">
                  <c:v>7.46</c:v>
                </c:pt>
              </c:numCache>
            </c:numRef>
          </c:val>
        </c:ser>
        <c:dLbls>
          <c:showLegendKey val="0"/>
          <c:showVal val="0"/>
          <c:showCatName val="0"/>
          <c:showSerName val="0"/>
          <c:showPercent val="0"/>
          <c:showBubbleSize val="0"/>
        </c:dLbls>
        <c:gapWidth val="150"/>
        <c:axId val="4525608"/>
        <c:axId val="14262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4525608"/>
        <c:axId val="142622552"/>
      </c:lineChart>
      <c:dateAx>
        <c:axId val="4525608"/>
        <c:scaling>
          <c:orientation val="minMax"/>
        </c:scaling>
        <c:delete val="1"/>
        <c:axPos val="b"/>
        <c:numFmt formatCode="ge" sourceLinked="1"/>
        <c:majorTickMark val="none"/>
        <c:minorTickMark val="none"/>
        <c:tickLblPos val="none"/>
        <c:crossAx val="142622552"/>
        <c:crosses val="autoZero"/>
        <c:auto val="1"/>
        <c:lblOffset val="100"/>
        <c:baseTimeUnit val="years"/>
      </c:dateAx>
      <c:valAx>
        <c:axId val="14262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623728"/>
        <c:axId val="14262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42623728"/>
        <c:axId val="142624120"/>
      </c:lineChart>
      <c:dateAx>
        <c:axId val="142623728"/>
        <c:scaling>
          <c:orientation val="minMax"/>
        </c:scaling>
        <c:delete val="1"/>
        <c:axPos val="b"/>
        <c:numFmt formatCode="ge" sourceLinked="1"/>
        <c:majorTickMark val="none"/>
        <c:minorTickMark val="none"/>
        <c:tickLblPos val="none"/>
        <c:crossAx val="142624120"/>
        <c:crosses val="autoZero"/>
        <c:auto val="1"/>
        <c:lblOffset val="100"/>
        <c:baseTimeUnit val="years"/>
      </c:dateAx>
      <c:valAx>
        <c:axId val="142624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62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847.39</c:v>
                </c:pt>
                <c:pt idx="1">
                  <c:v>393.03</c:v>
                </c:pt>
                <c:pt idx="2">
                  <c:v>440.41</c:v>
                </c:pt>
                <c:pt idx="3">
                  <c:v>146.81</c:v>
                </c:pt>
                <c:pt idx="4">
                  <c:v>155.44999999999999</c:v>
                </c:pt>
              </c:numCache>
            </c:numRef>
          </c:val>
        </c:ser>
        <c:dLbls>
          <c:showLegendKey val="0"/>
          <c:showVal val="0"/>
          <c:showCatName val="0"/>
          <c:showSerName val="0"/>
          <c:showPercent val="0"/>
          <c:showBubbleSize val="0"/>
        </c:dLbls>
        <c:gapWidth val="150"/>
        <c:axId val="238174960"/>
        <c:axId val="23817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238174960"/>
        <c:axId val="238175352"/>
      </c:lineChart>
      <c:dateAx>
        <c:axId val="238174960"/>
        <c:scaling>
          <c:orientation val="minMax"/>
        </c:scaling>
        <c:delete val="1"/>
        <c:axPos val="b"/>
        <c:numFmt formatCode="ge" sourceLinked="1"/>
        <c:majorTickMark val="none"/>
        <c:minorTickMark val="none"/>
        <c:tickLblPos val="none"/>
        <c:crossAx val="238175352"/>
        <c:crosses val="autoZero"/>
        <c:auto val="1"/>
        <c:lblOffset val="100"/>
        <c:baseTimeUnit val="years"/>
      </c:dateAx>
      <c:valAx>
        <c:axId val="238175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17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463.14</c:v>
                </c:pt>
                <c:pt idx="1">
                  <c:v>434.76</c:v>
                </c:pt>
                <c:pt idx="2">
                  <c:v>416.88</c:v>
                </c:pt>
                <c:pt idx="3">
                  <c:v>395.71</c:v>
                </c:pt>
                <c:pt idx="4">
                  <c:v>371.15</c:v>
                </c:pt>
              </c:numCache>
            </c:numRef>
          </c:val>
        </c:ser>
        <c:dLbls>
          <c:showLegendKey val="0"/>
          <c:showVal val="0"/>
          <c:showCatName val="0"/>
          <c:showSerName val="0"/>
          <c:showPercent val="0"/>
          <c:showBubbleSize val="0"/>
        </c:dLbls>
        <c:gapWidth val="150"/>
        <c:axId val="238245200"/>
        <c:axId val="23824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238245200"/>
        <c:axId val="238245592"/>
      </c:lineChart>
      <c:dateAx>
        <c:axId val="238245200"/>
        <c:scaling>
          <c:orientation val="minMax"/>
        </c:scaling>
        <c:delete val="1"/>
        <c:axPos val="b"/>
        <c:numFmt formatCode="ge" sourceLinked="1"/>
        <c:majorTickMark val="none"/>
        <c:minorTickMark val="none"/>
        <c:tickLblPos val="none"/>
        <c:crossAx val="238245592"/>
        <c:crosses val="autoZero"/>
        <c:auto val="1"/>
        <c:lblOffset val="100"/>
        <c:baseTimeUnit val="years"/>
      </c:dateAx>
      <c:valAx>
        <c:axId val="238245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24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98.69</c:v>
                </c:pt>
                <c:pt idx="1">
                  <c:v>98.92</c:v>
                </c:pt>
                <c:pt idx="2">
                  <c:v>97.45</c:v>
                </c:pt>
                <c:pt idx="3">
                  <c:v>103.85</c:v>
                </c:pt>
                <c:pt idx="4">
                  <c:v>102.99</c:v>
                </c:pt>
              </c:numCache>
            </c:numRef>
          </c:val>
        </c:ser>
        <c:dLbls>
          <c:showLegendKey val="0"/>
          <c:showVal val="0"/>
          <c:showCatName val="0"/>
          <c:showSerName val="0"/>
          <c:showPercent val="0"/>
          <c:showBubbleSize val="0"/>
        </c:dLbls>
        <c:gapWidth val="150"/>
        <c:axId val="238342072"/>
        <c:axId val="2383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238342072"/>
        <c:axId val="238342464"/>
      </c:lineChart>
      <c:dateAx>
        <c:axId val="238342072"/>
        <c:scaling>
          <c:orientation val="minMax"/>
        </c:scaling>
        <c:delete val="1"/>
        <c:axPos val="b"/>
        <c:numFmt formatCode="ge" sourceLinked="1"/>
        <c:majorTickMark val="none"/>
        <c:minorTickMark val="none"/>
        <c:tickLblPos val="none"/>
        <c:crossAx val="238342464"/>
        <c:crosses val="autoZero"/>
        <c:auto val="1"/>
        <c:lblOffset val="100"/>
        <c:baseTimeUnit val="years"/>
      </c:dateAx>
      <c:valAx>
        <c:axId val="2383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4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157.9</c:v>
                </c:pt>
                <c:pt idx="1">
                  <c:v>158.01</c:v>
                </c:pt>
                <c:pt idx="2">
                  <c:v>160.69</c:v>
                </c:pt>
                <c:pt idx="3">
                  <c:v>151.47</c:v>
                </c:pt>
                <c:pt idx="4">
                  <c:v>152.94999999999999</c:v>
                </c:pt>
              </c:numCache>
            </c:numRef>
          </c:val>
        </c:ser>
        <c:dLbls>
          <c:showLegendKey val="0"/>
          <c:showVal val="0"/>
          <c:showCatName val="0"/>
          <c:showSerName val="0"/>
          <c:showPercent val="0"/>
          <c:showBubbleSize val="0"/>
        </c:dLbls>
        <c:gapWidth val="150"/>
        <c:axId val="238174568"/>
        <c:axId val="2381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238174568"/>
        <c:axId val="238174176"/>
      </c:lineChart>
      <c:dateAx>
        <c:axId val="238174568"/>
        <c:scaling>
          <c:orientation val="minMax"/>
        </c:scaling>
        <c:delete val="1"/>
        <c:axPos val="b"/>
        <c:numFmt formatCode="ge" sourceLinked="1"/>
        <c:majorTickMark val="none"/>
        <c:minorTickMark val="none"/>
        <c:tickLblPos val="none"/>
        <c:crossAx val="238174176"/>
        <c:crosses val="autoZero"/>
        <c:auto val="1"/>
        <c:lblOffset val="100"/>
        <c:baseTimeUnit val="years"/>
      </c:dateAx>
      <c:valAx>
        <c:axId val="2381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7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75" zoomScaleNormal="100" zoomScaleSheetLayoutView="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太田市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222897</v>
      </c>
      <c r="AJ8" s="56"/>
      <c r="AK8" s="56"/>
      <c r="AL8" s="56"/>
      <c r="AM8" s="56"/>
      <c r="AN8" s="56"/>
      <c r="AO8" s="56"/>
      <c r="AP8" s="57"/>
      <c r="AQ8" s="47">
        <f>データ!R6</f>
        <v>175.54</v>
      </c>
      <c r="AR8" s="47"/>
      <c r="AS8" s="47"/>
      <c r="AT8" s="47"/>
      <c r="AU8" s="47"/>
      <c r="AV8" s="47"/>
      <c r="AW8" s="47"/>
      <c r="AX8" s="47"/>
      <c r="AY8" s="47">
        <f>データ!S6</f>
        <v>1269.78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64.33</v>
      </c>
      <c r="K10" s="47"/>
      <c r="L10" s="47"/>
      <c r="M10" s="47"/>
      <c r="N10" s="47"/>
      <c r="O10" s="47"/>
      <c r="P10" s="47"/>
      <c r="Q10" s="47"/>
      <c r="R10" s="47">
        <f>データ!O6</f>
        <v>99.61</v>
      </c>
      <c r="S10" s="47"/>
      <c r="T10" s="47"/>
      <c r="U10" s="47"/>
      <c r="V10" s="47"/>
      <c r="W10" s="47"/>
      <c r="X10" s="47"/>
      <c r="Y10" s="47"/>
      <c r="Z10" s="78">
        <f>データ!P6</f>
        <v>2214</v>
      </c>
      <c r="AA10" s="78"/>
      <c r="AB10" s="78"/>
      <c r="AC10" s="78"/>
      <c r="AD10" s="78"/>
      <c r="AE10" s="78"/>
      <c r="AF10" s="78"/>
      <c r="AG10" s="78"/>
      <c r="AH10" s="2"/>
      <c r="AI10" s="78">
        <f>データ!T6</f>
        <v>222560</v>
      </c>
      <c r="AJ10" s="78"/>
      <c r="AK10" s="78"/>
      <c r="AL10" s="78"/>
      <c r="AM10" s="78"/>
      <c r="AN10" s="78"/>
      <c r="AO10" s="78"/>
      <c r="AP10" s="78"/>
      <c r="AQ10" s="47">
        <f>データ!U6</f>
        <v>176.77</v>
      </c>
      <c r="AR10" s="47"/>
      <c r="AS10" s="47"/>
      <c r="AT10" s="47"/>
      <c r="AU10" s="47"/>
      <c r="AV10" s="47"/>
      <c r="AW10" s="47"/>
      <c r="AX10" s="47"/>
      <c r="AY10" s="47">
        <f>データ!V6</f>
        <v>1259.04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102</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24</v>
      </c>
      <c r="D34" s="61"/>
      <c r="E34" s="61"/>
      <c r="F34" s="61"/>
      <c r="G34" s="61"/>
      <c r="H34" s="61"/>
      <c r="I34" s="61"/>
      <c r="J34" s="61"/>
      <c r="K34" s="61"/>
      <c r="L34" s="61"/>
      <c r="M34" s="61"/>
      <c r="N34" s="61"/>
      <c r="O34" s="61"/>
      <c r="P34" s="61"/>
      <c r="Q34" s="19"/>
      <c r="R34" s="61" t="s">
        <v>25</v>
      </c>
      <c r="S34" s="61"/>
      <c r="T34" s="61"/>
      <c r="U34" s="61"/>
      <c r="V34" s="61"/>
      <c r="W34" s="61"/>
      <c r="X34" s="61"/>
      <c r="Y34" s="61"/>
      <c r="Z34" s="61"/>
      <c r="AA34" s="61"/>
      <c r="AB34" s="61"/>
      <c r="AC34" s="61"/>
      <c r="AD34" s="61"/>
      <c r="AE34" s="61"/>
      <c r="AF34" s="19"/>
      <c r="AG34" s="61" t="s">
        <v>26</v>
      </c>
      <c r="AH34" s="61"/>
      <c r="AI34" s="61"/>
      <c r="AJ34" s="61"/>
      <c r="AK34" s="61"/>
      <c r="AL34" s="61"/>
      <c r="AM34" s="61"/>
      <c r="AN34" s="61"/>
      <c r="AO34" s="61"/>
      <c r="AP34" s="61"/>
      <c r="AQ34" s="61"/>
      <c r="AR34" s="61"/>
      <c r="AS34" s="61"/>
      <c r="AT34" s="61"/>
      <c r="AU34" s="19"/>
      <c r="AV34" s="61" t="s">
        <v>27</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9" t="s">
        <v>28</v>
      </c>
      <c r="BM45" s="80"/>
      <c r="BN45" s="80"/>
      <c r="BO45" s="80"/>
      <c r="BP45" s="80"/>
      <c r="BQ45" s="80"/>
      <c r="BR45" s="80"/>
      <c r="BS45" s="80"/>
      <c r="BT45" s="80"/>
      <c r="BU45" s="80"/>
      <c r="BV45" s="80"/>
      <c r="BW45" s="80"/>
      <c r="BX45" s="80"/>
      <c r="BY45" s="80"/>
      <c r="BZ45" s="8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2"/>
      <c r="BM46" s="83"/>
      <c r="BN46" s="83"/>
      <c r="BO46" s="83"/>
      <c r="BP46" s="83"/>
      <c r="BQ46" s="83"/>
      <c r="BR46" s="83"/>
      <c r="BS46" s="83"/>
      <c r="BT46" s="83"/>
      <c r="BU46" s="83"/>
      <c r="BV46" s="83"/>
      <c r="BW46" s="83"/>
      <c r="BX46" s="83"/>
      <c r="BY46" s="83"/>
      <c r="BZ46" s="8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29</v>
      </c>
      <c r="D56" s="61"/>
      <c r="E56" s="61"/>
      <c r="F56" s="61"/>
      <c r="G56" s="61"/>
      <c r="H56" s="61"/>
      <c r="I56" s="61"/>
      <c r="J56" s="61"/>
      <c r="K56" s="61"/>
      <c r="L56" s="61"/>
      <c r="M56" s="61"/>
      <c r="N56" s="61"/>
      <c r="O56" s="61"/>
      <c r="P56" s="61"/>
      <c r="Q56" s="19"/>
      <c r="R56" s="61" t="s">
        <v>30</v>
      </c>
      <c r="S56" s="61"/>
      <c r="T56" s="61"/>
      <c r="U56" s="61"/>
      <c r="V56" s="61"/>
      <c r="W56" s="61"/>
      <c r="X56" s="61"/>
      <c r="Y56" s="61"/>
      <c r="Z56" s="61"/>
      <c r="AA56" s="61"/>
      <c r="AB56" s="61"/>
      <c r="AC56" s="61"/>
      <c r="AD56" s="61"/>
      <c r="AE56" s="61"/>
      <c r="AF56" s="19"/>
      <c r="AG56" s="61" t="s">
        <v>31</v>
      </c>
      <c r="AH56" s="61"/>
      <c r="AI56" s="61"/>
      <c r="AJ56" s="61"/>
      <c r="AK56" s="61"/>
      <c r="AL56" s="61"/>
      <c r="AM56" s="61"/>
      <c r="AN56" s="61"/>
      <c r="AO56" s="61"/>
      <c r="AP56" s="61"/>
      <c r="AQ56" s="61"/>
      <c r="AR56" s="61"/>
      <c r="AS56" s="61"/>
      <c r="AT56" s="61"/>
      <c r="AU56" s="19"/>
      <c r="AV56" s="61" t="s">
        <v>32</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33</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9" t="s">
        <v>34</v>
      </c>
      <c r="BM64" s="80"/>
      <c r="BN64" s="80"/>
      <c r="BO64" s="80"/>
      <c r="BP64" s="80"/>
      <c r="BQ64" s="80"/>
      <c r="BR64" s="80"/>
      <c r="BS64" s="80"/>
      <c r="BT64" s="80"/>
      <c r="BU64" s="80"/>
      <c r="BV64" s="80"/>
      <c r="BW64" s="80"/>
      <c r="BX64" s="80"/>
      <c r="BY64" s="80"/>
      <c r="BZ64" s="8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2"/>
      <c r="BM65" s="83"/>
      <c r="BN65" s="83"/>
      <c r="BO65" s="83"/>
      <c r="BP65" s="83"/>
      <c r="BQ65" s="83"/>
      <c r="BR65" s="83"/>
      <c r="BS65" s="83"/>
      <c r="BT65" s="83"/>
      <c r="BU65" s="83"/>
      <c r="BV65" s="83"/>
      <c r="BW65" s="83"/>
      <c r="BX65" s="83"/>
      <c r="BY65" s="83"/>
      <c r="BZ65" s="8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35</v>
      </c>
      <c r="D79" s="61"/>
      <c r="E79" s="61"/>
      <c r="F79" s="61"/>
      <c r="G79" s="61"/>
      <c r="H79" s="61"/>
      <c r="I79" s="61"/>
      <c r="J79" s="61"/>
      <c r="K79" s="61"/>
      <c r="L79" s="61"/>
      <c r="M79" s="61"/>
      <c r="N79" s="61"/>
      <c r="O79" s="61"/>
      <c r="P79" s="61"/>
      <c r="Q79" s="61"/>
      <c r="R79" s="61"/>
      <c r="S79" s="61"/>
      <c r="T79" s="61"/>
      <c r="U79" s="19"/>
      <c r="V79" s="19"/>
      <c r="W79" s="61" t="s">
        <v>36</v>
      </c>
      <c r="X79" s="61"/>
      <c r="Y79" s="61"/>
      <c r="Z79" s="61"/>
      <c r="AA79" s="61"/>
      <c r="AB79" s="61"/>
      <c r="AC79" s="61"/>
      <c r="AD79" s="61"/>
      <c r="AE79" s="61"/>
      <c r="AF79" s="61"/>
      <c r="AG79" s="61"/>
      <c r="AH79" s="61"/>
      <c r="AI79" s="61"/>
      <c r="AJ79" s="61"/>
      <c r="AK79" s="61"/>
      <c r="AL79" s="61"/>
      <c r="AM79" s="61"/>
      <c r="AN79" s="61"/>
      <c r="AO79" s="19"/>
      <c r="AP79" s="19"/>
      <c r="AQ79" s="61" t="s">
        <v>37</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c r="C83" s="2" t="s">
        <v>38</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39</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40</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41</v>
      </c>
      <c r="B3" s="27" t="s">
        <v>42</v>
      </c>
      <c r="C3" s="27" t="s">
        <v>43</v>
      </c>
      <c r="D3" s="27" t="s">
        <v>44</v>
      </c>
      <c r="E3" s="27" t="s">
        <v>45</v>
      </c>
      <c r="F3" s="27" t="s">
        <v>46</v>
      </c>
      <c r="G3" s="27" t="s">
        <v>47</v>
      </c>
      <c r="H3" s="89" t="s">
        <v>48</v>
      </c>
      <c r="I3" s="90"/>
      <c r="J3" s="90"/>
      <c r="K3" s="90"/>
      <c r="L3" s="90"/>
      <c r="M3" s="90"/>
      <c r="N3" s="90"/>
      <c r="O3" s="90"/>
      <c r="P3" s="90"/>
      <c r="Q3" s="90"/>
      <c r="R3" s="90"/>
      <c r="S3" s="90"/>
      <c r="T3" s="90"/>
      <c r="U3" s="90"/>
      <c r="V3" s="91"/>
      <c r="W3" s="95" t="s">
        <v>49</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33</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50</v>
      </c>
      <c r="B4" s="28"/>
      <c r="C4" s="28"/>
      <c r="D4" s="28"/>
      <c r="E4" s="28"/>
      <c r="F4" s="28"/>
      <c r="G4" s="28"/>
      <c r="H4" s="92"/>
      <c r="I4" s="93"/>
      <c r="J4" s="93"/>
      <c r="K4" s="93"/>
      <c r="L4" s="93"/>
      <c r="M4" s="93"/>
      <c r="N4" s="93"/>
      <c r="O4" s="93"/>
      <c r="P4" s="93"/>
      <c r="Q4" s="93"/>
      <c r="R4" s="93"/>
      <c r="S4" s="93"/>
      <c r="T4" s="93"/>
      <c r="U4" s="93"/>
      <c r="V4" s="94"/>
      <c r="W4" s="88" t="s">
        <v>51</v>
      </c>
      <c r="X4" s="88"/>
      <c r="Y4" s="88"/>
      <c r="Z4" s="88"/>
      <c r="AA4" s="88"/>
      <c r="AB4" s="88"/>
      <c r="AC4" s="88"/>
      <c r="AD4" s="88"/>
      <c r="AE4" s="88"/>
      <c r="AF4" s="88"/>
      <c r="AG4" s="88"/>
      <c r="AH4" s="88" t="s">
        <v>52</v>
      </c>
      <c r="AI4" s="88"/>
      <c r="AJ4" s="88"/>
      <c r="AK4" s="88"/>
      <c r="AL4" s="88"/>
      <c r="AM4" s="88"/>
      <c r="AN4" s="88"/>
      <c r="AO4" s="88"/>
      <c r="AP4" s="88"/>
      <c r="AQ4" s="88"/>
      <c r="AR4" s="88"/>
      <c r="AS4" s="88" t="s">
        <v>53</v>
      </c>
      <c r="AT4" s="88"/>
      <c r="AU4" s="88"/>
      <c r="AV4" s="88"/>
      <c r="AW4" s="88"/>
      <c r="AX4" s="88"/>
      <c r="AY4" s="88"/>
      <c r="AZ4" s="88"/>
      <c r="BA4" s="88"/>
      <c r="BB4" s="88"/>
      <c r="BC4" s="88"/>
      <c r="BD4" s="88" t="s">
        <v>54</v>
      </c>
      <c r="BE4" s="88"/>
      <c r="BF4" s="88"/>
      <c r="BG4" s="88"/>
      <c r="BH4" s="88"/>
      <c r="BI4" s="88"/>
      <c r="BJ4" s="88"/>
      <c r="BK4" s="88"/>
      <c r="BL4" s="88"/>
      <c r="BM4" s="88"/>
      <c r="BN4" s="88"/>
      <c r="BO4" s="88" t="s">
        <v>55</v>
      </c>
      <c r="BP4" s="88"/>
      <c r="BQ4" s="88"/>
      <c r="BR4" s="88"/>
      <c r="BS4" s="88"/>
      <c r="BT4" s="88"/>
      <c r="BU4" s="88"/>
      <c r="BV4" s="88"/>
      <c r="BW4" s="88"/>
      <c r="BX4" s="88"/>
      <c r="BY4" s="88"/>
      <c r="BZ4" s="88" t="s">
        <v>56</v>
      </c>
      <c r="CA4" s="88"/>
      <c r="CB4" s="88"/>
      <c r="CC4" s="88"/>
      <c r="CD4" s="88"/>
      <c r="CE4" s="88"/>
      <c r="CF4" s="88"/>
      <c r="CG4" s="88"/>
      <c r="CH4" s="88"/>
      <c r="CI4" s="88"/>
      <c r="CJ4" s="88"/>
      <c r="CK4" s="88" t="s">
        <v>57</v>
      </c>
      <c r="CL4" s="88"/>
      <c r="CM4" s="88"/>
      <c r="CN4" s="88"/>
      <c r="CO4" s="88"/>
      <c r="CP4" s="88"/>
      <c r="CQ4" s="88"/>
      <c r="CR4" s="88"/>
      <c r="CS4" s="88"/>
      <c r="CT4" s="88"/>
      <c r="CU4" s="88"/>
      <c r="CV4" s="88" t="s">
        <v>58</v>
      </c>
      <c r="CW4" s="88"/>
      <c r="CX4" s="88"/>
      <c r="CY4" s="88"/>
      <c r="CZ4" s="88"/>
      <c r="DA4" s="88"/>
      <c r="DB4" s="88"/>
      <c r="DC4" s="88"/>
      <c r="DD4" s="88"/>
      <c r="DE4" s="88"/>
      <c r="DF4" s="88"/>
      <c r="DG4" s="88" t="s">
        <v>59</v>
      </c>
      <c r="DH4" s="88"/>
      <c r="DI4" s="88"/>
      <c r="DJ4" s="88"/>
      <c r="DK4" s="88"/>
      <c r="DL4" s="88"/>
      <c r="DM4" s="88"/>
      <c r="DN4" s="88"/>
      <c r="DO4" s="88"/>
      <c r="DP4" s="88"/>
      <c r="DQ4" s="88"/>
      <c r="DR4" s="88" t="s">
        <v>60</v>
      </c>
      <c r="DS4" s="88"/>
      <c r="DT4" s="88"/>
      <c r="DU4" s="88"/>
      <c r="DV4" s="88"/>
      <c r="DW4" s="88"/>
      <c r="DX4" s="88"/>
      <c r="DY4" s="88"/>
      <c r="DZ4" s="88"/>
      <c r="EA4" s="88"/>
      <c r="EB4" s="88"/>
      <c r="EC4" s="88" t="s">
        <v>61</v>
      </c>
      <c r="ED4" s="88"/>
      <c r="EE4" s="88"/>
      <c r="EF4" s="88"/>
      <c r="EG4" s="88"/>
      <c r="EH4" s="88"/>
      <c r="EI4" s="88"/>
      <c r="EJ4" s="88"/>
      <c r="EK4" s="88"/>
      <c r="EL4" s="88"/>
      <c r="EM4" s="88"/>
    </row>
    <row r="5" spans="1:143">
      <c r="A5" s="26" t="s">
        <v>62</v>
      </c>
      <c r="B5" s="29"/>
      <c r="C5" s="29"/>
      <c r="D5" s="29"/>
      <c r="E5" s="29"/>
      <c r="F5" s="29"/>
      <c r="G5" s="29"/>
      <c r="H5" s="30" t="s">
        <v>63</v>
      </c>
      <c r="I5" s="30" t="s">
        <v>64</v>
      </c>
      <c r="J5" s="30" t="s">
        <v>65</v>
      </c>
      <c r="K5" s="30" t="s">
        <v>66</v>
      </c>
      <c r="L5" s="30" t="s">
        <v>67</v>
      </c>
      <c r="M5" s="30" t="s">
        <v>68</v>
      </c>
      <c r="N5" s="30" t="s">
        <v>69</v>
      </c>
      <c r="O5" s="30" t="s">
        <v>70</v>
      </c>
      <c r="P5" s="30" t="s">
        <v>71</v>
      </c>
      <c r="Q5" s="30" t="s">
        <v>72</v>
      </c>
      <c r="R5" s="30" t="s">
        <v>73</v>
      </c>
      <c r="S5" s="30" t="s">
        <v>74</v>
      </c>
      <c r="T5" s="30" t="s">
        <v>75</v>
      </c>
      <c r="U5" s="30" t="s">
        <v>76</v>
      </c>
      <c r="V5" s="30" t="s">
        <v>77</v>
      </c>
      <c r="W5" s="30" t="s">
        <v>78</v>
      </c>
      <c r="X5" s="30" t="s">
        <v>79</v>
      </c>
      <c r="Y5" s="30" t="s">
        <v>80</v>
      </c>
      <c r="Z5" s="30" t="s">
        <v>81</v>
      </c>
      <c r="AA5" s="30" t="s">
        <v>82</v>
      </c>
      <c r="AB5" s="30" t="s">
        <v>83</v>
      </c>
      <c r="AC5" s="30" t="s">
        <v>84</v>
      </c>
      <c r="AD5" s="30" t="s">
        <v>85</v>
      </c>
      <c r="AE5" s="30" t="s">
        <v>86</v>
      </c>
      <c r="AF5" s="30" t="s">
        <v>87</v>
      </c>
      <c r="AG5" s="30" t="s">
        <v>88</v>
      </c>
      <c r="AH5" s="30" t="s">
        <v>78</v>
      </c>
      <c r="AI5" s="30" t="s">
        <v>79</v>
      </c>
      <c r="AJ5" s="30" t="s">
        <v>80</v>
      </c>
      <c r="AK5" s="30" t="s">
        <v>81</v>
      </c>
      <c r="AL5" s="30" t="s">
        <v>82</v>
      </c>
      <c r="AM5" s="30" t="s">
        <v>83</v>
      </c>
      <c r="AN5" s="30" t="s">
        <v>84</v>
      </c>
      <c r="AO5" s="30" t="s">
        <v>85</v>
      </c>
      <c r="AP5" s="30" t="s">
        <v>86</v>
      </c>
      <c r="AQ5" s="30" t="s">
        <v>87</v>
      </c>
      <c r="AR5" s="30" t="s">
        <v>89</v>
      </c>
      <c r="AS5" s="30" t="s">
        <v>78</v>
      </c>
      <c r="AT5" s="30" t="s">
        <v>79</v>
      </c>
      <c r="AU5" s="30" t="s">
        <v>80</v>
      </c>
      <c r="AV5" s="30" t="s">
        <v>81</v>
      </c>
      <c r="AW5" s="30" t="s">
        <v>82</v>
      </c>
      <c r="AX5" s="30" t="s">
        <v>83</v>
      </c>
      <c r="AY5" s="30" t="s">
        <v>84</v>
      </c>
      <c r="AZ5" s="30" t="s">
        <v>85</v>
      </c>
      <c r="BA5" s="30" t="s">
        <v>86</v>
      </c>
      <c r="BB5" s="30" t="s">
        <v>87</v>
      </c>
      <c r="BC5" s="30" t="s">
        <v>89</v>
      </c>
      <c r="BD5" s="30" t="s">
        <v>78</v>
      </c>
      <c r="BE5" s="30" t="s">
        <v>79</v>
      </c>
      <c r="BF5" s="30" t="s">
        <v>80</v>
      </c>
      <c r="BG5" s="30" t="s">
        <v>81</v>
      </c>
      <c r="BH5" s="30" t="s">
        <v>82</v>
      </c>
      <c r="BI5" s="30" t="s">
        <v>83</v>
      </c>
      <c r="BJ5" s="30" t="s">
        <v>84</v>
      </c>
      <c r="BK5" s="30" t="s">
        <v>85</v>
      </c>
      <c r="BL5" s="30" t="s">
        <v>86</v>
      </c>
      <c r="BM5" s="30" t="s">
        <v>87</v>
      </c>
      <c r="BN5" s="30" t="s">
        <v>89</v>
      </c>
      <c r="BO5" s="30" t="s">
        <v>78</v>
      </c>
      <c r="BP5" s="30" t="s">
        <v>79</v>
      </c>
      <c r="BQ5" s="30" t="s">
        <v>80</v>
      </c>
      <c r="BR5" s="30" t="s">
        <v>81</v>
      </c>
      <c r="BS5" s="30" t="s">
        <v>82</v>
      </c>
      <c r="BT5" s="30" t="s">
        <v>83</v>
      </c>
      <c r="BU5" s="30" t="s">
        <v>84</v>
      </c>
      <c r="BV5" s="30" t="s">
        <v>85</v>
      </c>
      <c r="BW5" s="30" t="s">
        <v>86</v>
      </c>
      <c r="BX5" s="30" t="s">
        <v>87</v>
      </c>
      <c r="BY5" s="30" t="s">
        <v>89</v>
      </c>
      <c r="BZ5" s="30" t="s">
        <v>78</v>
      </c>
      <c r="CA5" s="30" t="s">
        <v>79</v>
      </c>
      <c r="CB5" s="30" t="s">
        <v>80</v>
      </c>
      <c r="CC5" s="30" t="s">
        <v>81</v>
      </c>
      <c r="CD5" s="30" t="s">
        <v>82</v>
      </c>
      <c r="CE5" s="30" t="s">
        <v>83</v>
      </c>
      <c r="CF5" s="30" t="s">
        <v>84</v>
      </c>
      <c r="CG5" s="30" t="s">
        <v>85</v>
      </c>
      <c r="CH5" s="30" t="s">
        <v>86</v>
      </c>
      <c r="CI5" s="30" t="s">
        <v>87</v>
      </c>
      <c r="CJ5" s="30" t="s">
        <v>89</v>
      </c>
      <c r="CK5" s="30" t="s">
        <v>78</v>
      </c>
      <c r="CL5" s="30" t="s">
        <v>79</v>
      </c>
      <c r="CM5" s="30" t="s">
        <v>80</v>
      </c>
      <c r="CN5" s="30" t="s">
        <v>81</v>
      </c>
      <c r="CO5" s="30" t="s">
        <v>82</v>
      </c>
      <c r="CP5" s="30" t="s">
        <v>83</v>
      </c>
      <c r="CQ5" s="30" t="s">
        <v>84</v>
      </c>
      <c r="CR5" s="30" t="s">
        <v>85</v>
      </c>
      <c r="CS5" s="30" t="s">
        <v>86</v>
      </c>
      <c r="CT5" s="30" t="s">
        <v>87</v>
      </c>
      <c r="CU5" s="30" t="s">
        <v>89</v>
      </c>
      <c r="CV5" s="30" t="s">
        <v>78</v>
      </c>
      <c r="CW5" s="30" t="s">
        <v>79</v>
      </c>
      <c r="CX5" s="30" t="s">
        <v>80</v>
      </c>
      <c r="CY5" s="30" t="s">
        <v>81</v>
      </c>
      <c r="CZ5" s="30" t="s">
        <v>82</v>
      </c>
      <c r="DA5" s="30" t="s">
        <v>83</v>
      </c>
      <c r="DB5" s="30" t="s">
        <v>84</v>
      </c>
      <c r="DC5" s="30" t="s">
        <v>85</v>
      </c>
      <c r="DD5" s="30" t="s">
        <v>86</v>
      </c>
      <c r="DE5" s="30" t="s">
        <v>87</v>
      </c>
      <c r="DF5" s="30" t="s">
        <v>89</v>
      </c>
      <c r="DG5" s="30" t="s">
        <v>78</v>
      </c>
      <c r="DH5" s="30" t="s">
        <v>79</v>
      </c>
      <c r="DI5" s="30" t="s">
        <v>80</v>
      </c>
      <c r="DJ5" s="30" t="s">
        <v>81</v>
      </c>
      <c r="DK5" s="30" t="s">
        <v>82</v>
      </c>
      <c r="DL5" s="30" t="s">
        <v>83</v>
      </c>
      <c r="DM5" s="30" t="s">
        <v>84</v>
      </c>
      <c r="DN5" s="30" t="s">
        <v>85</v>
      </c>
      <c r="DO5" s="30" t="s">
        <v>86</v>
      </c>
      <c r="DP5" s="30" t="s">
        <v>87</v>
      </c>
      <c r="DQ5" s="30" t="s">
        <v>89</v>
      </c>
      <c r="DR5" s="30" t="s">
        <v>78</v>
      </c>
      <c r="DS5" s="30" t="s">
        <v>79</v>
      </c>
      <c r="DT5" s="30" t="s">
        <v>80</v>
      </c>
      <c r="DU5" s="30" t="s">
        <v>81</v>
      </c>
      <c r="DV5" s="30" t="s">
        <v>82</v>
      </c>
      <c r="DW5" s="30" t="s">
        <v>83</v>
      </c>
      <c r="DX5" s="30" t="s">
        <v>84</v>
      </c>
      <c r="DY5" s="30" t="s">
        <v>85</v>
      </c>
      <c r="DZ5" s="30" t="s">
        <v>86</v>
      </c>
      <c r="EA5" s="30" t="s">
        <v>87</v>
      </c>
      <c r="EB5" s="30" t="s">
        <v>89</v>
      </c>
      <c r="EC5" s="30" t="s">
        <v>78</v>
      </c>
      <c r="ED5" s="30" t="s">
        <v>79</v>
      </c>
      <c r="EE5" s="30" t="s">
        <v>80</v>
      </c>
      <c r="EF5" s="30" t="s">
        <v>81</v>
      </c>
      <c r="EG5" s="30" t="s">
        <v>82</v>
      </c>
      <c r="EH5" s="30" t="s">
        <v>83</v>
      </c>
      <c r="EI5" s="30" t="s">
        <v>84</v>
      </c>
      <c r="EJ5" s="30" t="s">
        <v>85</v>
      </c>
      <c r="EK5" s="30" t="s">
        <v>86</v>
      </c>
      <c r="EL5" s="30" t="s">
        <v>87</v>
      </c>
      <c r="EM5" s="30" t="s">
        <v>89</v>
      </c>
    </row>
    <row r="6" spans="1:143" s="34" customFormat="1">
      <c r="A6" s="26" t="s">
        <v>90</v>
      </c>
      <c r="B6" s="31">
        <f>B7</f>
        <v>2015</v>
      </c>
      <c r="C6" s="31">
        <f t="shared" ref="C6:V6" si="3">C7</f>
        <v>102059</v>
      </c>
      <c r="D6" s="31">
        <f t="shared" si="3"/>
        <v>46</v>
      </c>
      <c r="E6" s="31">
        <f t="shared" si="3"/>
        <v>1</v>
      </c>
      <c r="F6" s="31">
        <f t="shared" si="3"/>
        <v>0</v>
      </c>
      <c r="G6" s="31">
        <f t="shared" si="3"/>
        <v>1</v>
      </c>
      <c r="H6" s="31" t="str">
        <f t="shared" si="3"/>
        <v>群馬県　太田市</v>
      </c>
      <c r="I6" s="31" t="str">
        <f t="shared" si="3"/>
        <v>法適用</v>
      </c>
      <c r="J6" s="31" t="str">
        <f t="shared" si="3"/>
        <v>水道事業</v>
      </c>
      <c r="K6" s="31" t="str">
        <f t="shared" si="3"/>
        <v>末端給水事業</v>
      </c>
      <c r="L6" s="31" t="str">
        <f t="shared" si="3"/>
        <v>A2</v>
      </c>
      <c r="M6" s="32" t="str">
        <f t="shared" si="3"/>
        <v>-</v>
      </c>
      <c r="N6" s="32">
        <f t="shared" si="3"/>
        <v>64.33</v>
      </c>
      <c r="O6" s="32">
        <f t="shared" si="3"/>
        <v>99.61</v>
      </c>
      <c r="P6" s="32">
        <f t="shared" si="3"/>
        <v>2214</v>
      </c>
      <c r="Q6" s="32">
        <f t="shared" si="3"/>
        <v>222897</v>
      </c>
      <c r="R6" s="32">
        <f t="shared" si="3"/>
        <v>175.54</v>
      </c>
      <c r="S6" s="32">
        <f t="shared" si="3"/>
        <v>1269.78</v>
      </c>
      <c r="T6" s="32">
        <f t="shared" si="3"/>
        <v>222560</v>
      </c>
      <c r="U6" s="32">
        <f t="shared" si="3"/>
        <v>176.77</v>
      </c>
      <c r="V6" s="32">
        <f t="shared" si="3"/>
        <v>1259.04</v>
      </c>
      <c r="W6" s="33">
        <f>IF(W7="",NA(),W7)</f>
        <v>105.71</v>
      </c>
      <c r="X6" s="33">
        <f t="shared" ref="X6:AF6" si="4">IF(X7="",NA(),X7)</f>
        <v>106.03</v>
      </c>
      <c r="Y6" s="33">
        <f t="shared" si="4"/>
        <v>105.56</v>
      </c>
      <c r="Z6" s="33">
        <f t="shared" si="4"/>
        <v>110.55</v>
      </c>
      <c r="AA6" s="33">
        <f t="shared" si="4"/>
        <v>110.4</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847.39</v>
      </c>
      <c r="AT6" s="33">
        <f t="shared" ref="AT6:BB6" si="6">IF(AT7="",NA(),AT7)</f>
        <v>393.03</v>
      </c>
      <c r="AU6" s="33">
        <f t="shared" si="6"/>
        <v>440.41</v>
      </c>
      <c r="AV6" s="33">
        <f t="shared" si="6"/>
        <v>146.81</v>
      </c>
      <c r="AW6" s="33">
        <f t="shared" si="6"/>
        <v>155.44999999999999</v>
      </c>
      <c r="AX6" s="33">
        <f t="shared" si="6"/>
        <v>602.73</v>
      </c>
      <c r="AY6" s="33">
        <f t="shared" si="6"/>
        <v>590.46</v>
      </c>
      <c r="AZ6" s="33">
        <f t="shared" si="6"/>
        <v>628.34</v>
      </c>
      <c r="BA6" s="33">
        <f t="shared" si="6"/>
        <v>289.8</v>
      </c>
      <c r="BB6" s="33">
        <f t="shared" si="6"/>
        <v>299.44</v>
      </c>
      <c r="BC6" s="32" t="str">
        <f>IF(BC7="","",IF(BC7="-","【-】","【"&amp;SUBSTITUTE(TEXT(BC7,"#,##0.00"),"-","△")&amp;"】"))</f>
        <v>【262.74】</v>
      </c>
      <c r="BD6" s="33">
        <f>IF(BD7="",NA(),BD7)</f>
        <v>463.14</v>
      </c>
      <c r="BE6" s="33">
        <f t="shared" ref="BE6:BM6" si="7">IF(BE7="",NA(),BE7)</f>
        <v>434.76</v>
      </c>
      <c r="BF6" s="33">
        <f t="shared" si="7"/>
        <v>416.88</v>
      </c>
      <c r="BG6" s="33">
        <f t="shared" si="7"/>
        <v>395.71</v>
      </c>
      <c r="BH6" s="33">
        <f t="shared" si="7"/>
        <v>371.15</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98.69</v>
      </c>
      <c r="BP6" s="33">
        <f t="shared" ref="BP6:BX6" si="8">IF(BP7="",NA(),BP7)</f>
        <v>98.92</v>
      </c>
      <c r="BQ6" s="33">
        <f t="shared" si="8"/>
        <v>97.45</v>
      </c>
      <c r="BR6" s="33">
        <f t="shared" si="8"/>
        <v>103.85</v>
      </c>
      <c r="BS6" s="33">
        <f t="shared" si="8"/>
        <v>102.99</v>
      </c>
      <c r="BT6" s="33">
        <f t="shared" si="8"/>
        <v>99</v>
      </c>
      <c r="BU6" s="33">
        <f t="shared" si="8"/>
        <v>99.91</v>
      </c>
      <c r="BV6" s="33">
        <f t="shared" si="8"/>
        <v>99.89</v>
      </c>
      <c r="BW6" s="33">
        <f t="shared" si="8"/>
        <v>107.05</v>
      </c>
      <c r="BX6" s="33">
        <f t="shared" si="8"/>
        <v>106.4</v>
      </c>
      <c r="BY6" s="32" t="str">
        <f>IF(BY7="","",IF(BY7="-","【-】","【"&amp;SUBSTITUTE(TEXT(BY7,"#,##0.00"),"-","△")&amp;"】"))</f>
        <v>【104.99】</v>
      </c>
      <c r="BZ6" s="33">
        <f>IF(BZ7="",NA(),BZ7)</f>
        <v>157.9</v>
      </c>
      <c r="CA6" s="33">
        <f t="shared" ref="CA6:CI6" si="9">IF(CA7="",NA(),CA7)</f>
        <v>158.01</v>
      </c>
      <c r="CB6" s="33">
        <f t="shared" si="9"/>
        <v>160.69</v>
      </c>
      <c r="CC6" s="33">
        <f t="shared" si="9"/>
        <v>151.47</v>
      </c>
      <c r="CD6" s="33">
        <f t="shared" si="9"/>
        <v>152.94999999999999</v>
      </c>
      <c r="CE6" s="33">
        <f t="shared" si="9"/>
        <v>164.03</v>
      </c>
      <c r="CF6" s="33">
        <f t="shared" si="9"/>
        <v>164.25</v>
      </c>
      <c r="CG6" s="33">
        <f t="shared" si="9"/>
        <v>165.34</v>
      </c>
      <c r="CH6" s="33">
        <f t="shared" si="9"/>
        <v>155.09</v>
      </c>
      <c r="CI6" s="33">
        <f t="shared" si="9"/>
        <v>156.29</v>
      </c>
      <c r="CJ6" s="32" t="str">
        <f>IF(CJ7="","",IF(CJ7="-","【-】","【"&amp;SUBSTITUTE(TEXT(CJ7,"#,##0.00"),"-","△")&amp;"】"))</f>
        <v>【163.72】</v>
      </c>
      <c r="CK6" s="33">
        <f>IF(CK7="",NA(),CK7)</f>
        <v>71.81</v>
      </c>
      <c r="CL6" s="33">
        <f t="shared" ref="CL6:CT6" si="10">IF(CL7="",NA(),CL7)</f>
        <v>72.2</v>
      </c>
      <c r="CM6" s="33">
        <f t="shared" si="10"/>
        <v>72.06</v>
      </c>
      <c r="CN6" s="33">
        <f t="shared" si="10"/>
        <v>70.95</v>
      </c>
      <c r="CO6" s="33">
        <f t="shared" si="10"/>
        <v>71.17</v>
      </c>
      <c r="CP6" s="33">
        <f t="shared" si="10"/>
        <v>63.07</v>
      </c>
      <c r="CQ6" s="33">
        <f t="shared" si="10"/>
        <v>62.71</v>
      </c>
      <c r="CR6" s="33">
        <f t="shared" si="10"/>
        <v>62.15</v>
      </c>
      <c r="CS6" s="33">
        <f t="shared" si="10"/>
        <v>61.61</v>
      </c>
      <c r="CT6" s="33">
        <f t="shared" si="10"/>
        <v>62.34</v>
      </c>
      <c r="CU6" s="32" t="str">
        <f>IF(CU7="","",IF(CU7="-","【-】","【"&amp;SUBSTITUTE(TEXT(CU7,"#,##0.00"),"-","△")&amp;"】"))</f>
        <v>【59.76】</v>
      </c>
      <c r="CV6" s="33">
        <f>IF(CV7="",NA(),CV7)</f>
        <v>86.13</v>
      </c>
      <c r="CW6" s="33">
        <f t="shared" ref="CW6:DE6" si="11">IF(CW7="",NA(),CW7)</f>
        <v>86.03</v>
      </c>
      <c r="CX6" s="33">
        <f t="shared" si="11"/>
        <v>85.97</v>
      </c>
      <c r="CY6" s="33">
        <f t="shared" si="11"/>
        <v>86.02</v>
      </c>
      <c r="CZ6" s="33">
        <f t="shared" si="11"/>
        <v>86.02</v>
      </c>
      <c r="DA6" s="33">
        <f t="shared" si="11"/>
        <v>89.96</v>
      </c>
      <c r="DB6" s="33">
        <f t="shared" si="11"/>
        <v>90.54</v>
      </c>
      <c r="DC6" s="33">
        <f t="shared" si="11"/>
        <v>90.64</v>
      </c>
      <c r="DD6" s="33">
        <f t="shared" si="11"/>
        <v>90.23</v>
      </c>
      <c r="DE6" s="33">
        <f t="shared" si="11"/>
        <v>90.15</v>
      </c>
      <c r="DF6" s="32" t="str">
        <f>IF(DF7="","",IF(DF7="-","【-】","【"&amp;SUBSTITUTE(TEXT(DF7,"#,##0.00"),"-","△")&amp;"】"))</f>
        <v>【89.95】</v>
      </c>
      <c r="DG6" s="33">
        <f>IF(DG7="",NA(),DG7)</f>
        <v>40.22</v>
      </c>
      <c r="DH6" s="33">
        <f t="shared" ref="DH6:DP6" si="12">IF(DH7="",NA(),DH7)</f>
        <v>41.23</v>
      </c>
      <c r="DI6" s="33">
        <f t="shared" si="12"/>
        <v>42.49</v>
      </c>
      <c r="DJ6" s="33">
        <f t="shared" si="12"/>
        <v>45.81</v>
      </c>
      <c r="DK6" s="33">
        <f t="shared" si="12"/>
        <v>46.87</v>
      </c>
      <c r="DL6" s="33">
        <f t="shared" si="12"/>
        <v>41.47</v>
      </c>
      <c r="DM6" s="33">
        <f t="shared" si="12"/>
        <v>42.43</v>
      </c>
      <c r="DN6" s="33">
        <f t="shared" si="12"/>
        <v>43.24</v>
      </c>
      <c r="DO6" s="33">
        <f t="shared" si="12"/>
        <v>46.36</v>
      </c>
      <c r="DP6" s="33">
        <f t="shared" si="12"/>
        <v>47.37</v>
      </c>
      <c r="DQ6" s="32" t="str">
        <f>IF(DQ7="","",IF(DQ7="-","【-】","【"&amp;SUBSTITUTE(TEXT(DQ7,"#,##0.00"),"-","△")&amp;"】"))</f>
        <v>【47.18】</v>
      </c>
      <c r="DR6" s="32">
        <f>IF(DR7="",NA(),DR7)</f>
        <v>0</v>
      </c>
      <c r="DS6" s="33">
        <f t="shared" ref="DS6:EA6" si="13">IF(DS7="",NA(),DS7)</f>
        <v>0.59</v>
      </c>
      <c r="DT6" s="33">
        <f t="shared" si="13"/>
        <v>4.04</v>
      </c>
      <c r="DU6" s="33">
        <f t="shared" si="13"/>
        <v>4.8099999999999996</v>
      </c>
      <c r="DV6" s="33">
        <f t="shared" si="13"/>
        <v>7.46</v>
      </c>
      <c r="DW6" s="33">
        <f t="shared" si="13"/>
        <v>9.92</v>
      </c>
      <c r="DX6" s="33">
        <f t="shared" si="13"/>
        <v>11.07</v>
      </c>
      <c r="DY6" s="33">
        <f t="shared" si="13"/>
        <v>12.21</v>
      </c>
      <c r="DZ6" s="33">
        <f t="shared" si="13"/>
        <v>13.57</v>
      </c>
      <c r="EA6" s="33">
        <f t="shared" si="13"/>
        <v>14.27</v>
      </c>
      <c r="EB6" s="32" t="str">
        <f>IF(EB7="","",IF(EB7="-","【-】","【"&amp;SUBSTITUTE(TEXT(EB7,"#,##0.00"),"-","△")&amp;"】"))</f>
        <v>【13.18】</v>
      </c>
      <c r="EC6" s="33">
        <f>IF(EC7="",NA(),EC7)</f>
        <v>0.38</v>
      </c>
      <c r="ED6" s="33">
        <f t="shared" ref="ED6:EL6" si="14">IF(ED7="",NA(),ED7)</f>
        <v>0.31</v>
      </c>
      <c r="EE6" s="33">
        <f t="shared" si="14"/>
        <v>0.4</v>
      </c>
      <c r="EF6" s="33">
        <f t="shared" si="14"/>
        <v>0.16</v>
      </c>
      <c r="EG6" s="33">
        <f t="shared" si="14"/>
        <v>0.36</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102059</v>
      </c>
      <c r="D7" s="35">
        <v>46</v>
      </c>
      <c r="E7" s="35">
        <v>1</v>
      </c>
      <c r="F7" s="35">
        <v>0</v>
      </c>
      <c r="G7" s="35">
        <v>1</v>
      </c>
      <c r="H7" s="35" t="s">
        <v>91</v>
      </c>
      <c r="I7" s="35" t="s">
        <v>92</v>
      </c>
      <c r="J7" s="35" t="s">
        <v>93</v>
      </c>
      <c r="K7" s="35" t="s">
        <v>94</v>
      </c>
      <c r="L7" s="35" t="s">
        <v>95</v>
      </c>
      <c r="M7" s="36" t="s">
        <v>96</v>
      </c>
      <c r="N7" s="36">
        <v>64.33</v>
      </c>
      <c r="O7" s="36">
        <v>99.61</v>
      </c>
      <c r="P7" s="36">
        <v>2214</v>
      </c>
      <c r="Q7" s="36">
        <v>222897</v>
      </c>
      <c r="R7" s="36">
        <v>175.54</v>
      </c>
      <c r="S7" s="36">
        <v>1269.78</v>
      </c>
      <c r="T7" s="36">
        <v>222560</v>
      </c>
      <c r="U7" s="36">
        <v>176.77</v>
      </c>
      <c r="V7" s="36">
        <v>1259.04</v>
      </c>
      <c r="W7" s="36">
        <v>105.71</v>
      </c>
      <c r="X7" s="36">
        <v>106.03</v>
      </c>
      <c r="Y7" s="36">
        <v>105.56</v>
      </c>
      <c r="Z7" s="36">
        <v>110.55</v>
      </c>
      <c r="AA7" s="36">
        <v>110.4</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847.39</v>
      </c>
      <c r="AT7" s="36">
        <v>393.03</v>
      </c>
      <c r="AU7" s="36">
        <v>440.41</v>
      </c>
      <c r="AV7" s="36">
        <v>146.81</v>
      </c>
      <c r="AW7" s="36">
        <v>155.44999999999999</v>
      </c>
      <c r="AX7" s="36">
        <v>602.73</v>
      </c>
      <c r="AY7" s="36">
        <v>590.46</v>
      </c>
      <c r="AZ7" s="36">
        <v>628.34</v>
      </c>
      <c r="BA7" s="36">
        <v>289.8</v>
      </c>
      <c r="BB7" s="36">
        <v>299.44</v>
      </c>
      <c r="BC7" s="36">
        <v>262.74</v>
      </c>
      <c r="BD7" s="36">
        <v>463.14</v>
      </c>
      <c r="BE7" s="36">
        <v>434.76</v>
      </c>
      <c r="BF7" s="36">
        <v>416.88</v>
      </c>
      <c r="BG7" s="36">
        <v>395.71</v>
      </c>
      <c r="BH7" s="36">
        <v>371.15</v>
      </c>
      <c r="BI7" s="36">
        <v>310.79000000000002</v>
      </c>
      <c r="BJ7" s="36">
        <v>299.16000000000003</v>
      </c>
      <c r="BK7" s="36">
        <v>297.13</v>
      </c>
      <c r="BL7" s="36">
        <v>301.99</v>
      </c>
      <c r="BM7" s="36">
        <v>298.08999999999997</v>
      </c>
      <c r="BN7" s="36">
        <v>276.38</v>
      </c>
      <c r="BO7" s="36">
        <v>98.69</v>
      </c>
      <c r="BP7" s="36">
        <v>98.92</v>
      </c>
      <c r="BQ7" s="36">
        <v>97.45</v>
      </c>
      <c r="BR7" s="36">
        <v>103.85</v>
      </c>
      <c r="BS7" s="36">
        <v>102.99</v>
      </c>
      <c r="BT7" s="36">
        <v>99</v>
      </c>
      <c r="BU7" s="36">
        <v>99.91</v>
      </c>
      <c r="BV7" s="36">
        <v>99.89</v>
      </c>
      <c r="BW7" s="36">
        <v>107.05</v>
      </c>
      <c r="BX7" s="36">
        <v>106.4</v>
      </c>
      <c r="BY7" s="36">
        <v>104.99</v>
      </c>
      <c r="BZ7" s="36">
        <v>157.9</v>
      </c>
      <c r="CA7" s="36">
        <v>158.01</v>
      </c>
      <c r="CB7" s="36">
        <v>160.69</v>
      </c>
      <c r="CC7" s="36">
        <v>151.47</v>
      </c>
      <c r="CD7" s="36">
        <v>152.94999999999999</v>
      </c>
      <c r="CE7" s="36">
        <v>164.03</v>
      </c>
      <c r="CF7" s="36">
        <v>164.25</v>
      </c>
      <c r="CG7" s="36">
        <v>165.34</v>
      </c>
      <c r="CH7" s="36">
        <v>155.09</v>
      </c>
      <c r="CI7" s="36">
        <v>156.29</v>
      </c>
      <c r="CJ7" s="36">
        <v>163.72</v>
      </c>
      <c r="CK7" s="36">
        <v>71.81</v>
      </c>
      <c r="CL7" s="36">
        <v>72.2</v>
      </c>
      <c r="CM7" s="36">
        <v>72.06</v>
      </c>
      <c r="CN7" s="36">
        <v>70.95</v>
      </c>
      <c r="CO7" s="36">
        <v>71.17</v>
      </c>
      <c r="CP7" s="36">
        <v>63.07</v>
      </c>
      <c r="CQ7" s="36">
        <v>62.71</v>
      </c>
      <c r="CR7" s="36">
        <v>62.15</v>
      </c>
      <c r="CS7" s="36">
        <v>61.61</v>
      </c>
      <c r="CT7" s="36">
        <v>62.34</v>
      </c>
      <c r="CU7" s="36">
        <v>59.76</v>
      </c>
      <c r="CV7" s="36">
        <v>86.13</v>
      </c>
      <c r="CW7" s="36">
        <v>86.03</v>
      </c>
      <c r="CX7" s="36">
        <v>85.97</v>
      </c>
      <c r="CY7" s="36">
        <v>86.02</v>
      </c>
      <c r="CZ7" s="36">
        <v>86.02</v>
      </c>
      <c r="DA7" s="36">
        <v>89.96</v>
      </c>
      <c r="DB7" s="36">
        <v>90.54</v>
      </c>
      <c r="DC7" s="36">
        <v>90.64</v>
      </c>
      <c r="DD7" s="36">
        <v>90.23</v>
      </c>
      <c r="DE7" s="36">
        <v>90.15</v>
      </c>
      <c r="DF7" s="36">
        <v>89.95</v>
      </c>
      <c r="DG7" s="36">
        <v>40.22</v>
      </c>
      <c r="DH7" s="36">
        <v>41.23</v>
      </c>
      <c r="DI7" s="36">
        <v>42.49</v>
      </c>
      <c r="DJ7" s="36">
        <v>45.81</v>
      </c>
      <c r="DK7" s="36">
        <v>46.87</v>
      </c>
      <c r="DL7" s="36">
        <v>41.47</v>
      </c>
      <c r="DM7" s="36">
        <v>42.43</v>
      </c>
      <c r="DN7" s="36">
        <v>43.24</v>
      </c>
      <c r="DO7" s="36">
        <v>46.36</v>
      </c>
      <c r="DP7" s="36">
        <v>47.37</v>
      </c>
      <c r="DQ7" s="36">
        <v>47.18</v>
      </c>
      <c r="DR7" s="36">
        <v>0</v>
      </c>
      <c r="DS7" s="36">
        <v>0.59</v>
      </c>
      <c r="DT7" s="36">
        <v>4.04</v>
      </c>
      <c r="DU7" s="36">
        <v>4.8099999999999996</v>
      </c>
      <c r="DV7" s="36">
        <v>7.46</v>
      </c>
      <c r="DW7" s="36">
        <v>9.92</v>
      </c>
      <c r="DX7" s="36">
        <v>11.07</v>
      </c>
      <c r="DY7" s="36">
        <v>12.21</v>
      </c>
      <c r="DZ7" s="36">
        <v>13.57</v>
      </c>
      <c r="EA7" s="36">
        <v>14.27</v>
      </c>
      <c r="EB7" s="36">
        <v>13.18</v>
      </c>
      <c r="EC7" s="36">
        <v>0.38</v>
      </c>
      <c r="ED7" s="36">
        <v>0.31</v>
      </c>
      <c r="EE7" s="36">
        <v>0.4</v>
      </c>
      <c r="EF7" s="36">
        <v>0.16</v>
      </c>
      <c r="EG7" s="36">
        <v>0.36</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97</v>
      </c>
      <c r="C9" s="39" t="s">
        <v>98</v>
      </c>
      <c r="D9" s="39" t="s">
        <v>99</v>
      </c>
      <c r="E9" s="39" t="s">
        <v>100</v>
      </c>
      <c r="F9" s="39" t="s">
        <v>101</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42</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2017-02-07T05:03:19Z</cp:lastPrinted>
  <dcterms:created xsi:type="dcterms:W3CDTF">2017-02-01T08:37:08Z</dcterms:created>
  <dcterms:modified xsi:type="dcterms:W3CDTF">2017-02-15T05:41:43Z</dcterms:modified>
  <cp:category/>
</cp:coreProperties>
</file>