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1_●安中市\"/>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<sst xmlns="http://schemas.openxmlformats.org/spreadsheetml/2006/main" count="217" uniqueCount="107">
  <si>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</si>
  <si>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</si>
  <si>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</si>
  <si>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</si>
  <si>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</si>
  <si>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</si>
  <si>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</si>
  <si>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</si>
  <si>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</si>
  <si>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</si>
  <si>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</si>
  <si>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</si>
  <si>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</si>
  <si>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</si>
  <si>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</si>
  <si>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</si>
  <si>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</si>
  <si>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</si>
  <si>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</si>
  <si>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</si>
  <si>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</si>
  <si>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</si>
  <si>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</si>
  <si>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</si>
  <si>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</si>
  <si>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</si>
  <si>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</si>
  <si>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</si>
  <si>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</si>
  <si>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</si>
  <si>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</si>
  <si>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</si>
  <si>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</si>
  <si>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</si>
  <si>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</si>
  <si>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</si>
  <si>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</si>
  <si>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</si>
  <si>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</si>
  <si>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</si>
  <si>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</si>
  <si>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</si>
  <si>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</si>
  <si>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</si>
  <si>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</si>
  <si>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</si>
  <si>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</si>
  <si>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</si>
  <si>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</si>
  <si>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</si>
  <si>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</si>
  <si>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</si>
  <si>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</si>
  <si>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</si>
  <si>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</si>
  <si>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</si>
  <si>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</si>
  <si>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</si>
  <si>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</si>
  <si>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</si>
  <si>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</si>
  <si>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</si>
  <si>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</si>
  <si>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</si>
  <si>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</si>
  <si>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</si>
  <si>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</si>
  <si>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</si>
  <si>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</si>
  <si>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</si>
  <si>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</si>
  <si>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</si>
  <si>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</si>
  <si>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</si>
  <si>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</si>
  <si>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</si>
  <si>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</si>
  <si>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</si>
  <si>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</si>
  <si>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</si>
  <si>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</si>
  <si>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</si>
  <si>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</si>
  <si>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</si>
  <si>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</si>
  <si>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</si>
  <si>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</si>
  <si>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</si>
  <si>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</si>
  <si>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</si>
  <si>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</si>
  <si>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</si>
  <si>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</si>
  <si>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安中市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</si>
  <si>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</si>
  <si>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</si>
  <si>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</si>
  <si>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</si>
  <si>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</si>
  <si>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</si>
  <si>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</si>
  <si>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</si>
  <si>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</si>
  <si>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</si>
  <si>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上回っており、収支は健全な水準にあると言える。H27については、退職給付費の計上の影響に加えて給水収益が減少したことにより、数値は若干低くなっている。短期債務に対する支払能力を示す流動比率は100%を上回っており、現時点では資金運用に支障を来す状態にはないと考えられる。企業債残高対給水収益比率は、類似団体平均値を上回っており、給水収益に対する企業債残高の規模が類似団体より大きいと言えるが、老朽管更新や管網整備を行うなど、水道施設の必要な更新や整備を計画的に実施しているためと考えられる。
　料金回収率は、H23からH26については100%を上回っており、給水収益単独で給水に必要な原価を回収でき、採算性を確保していることを示していると言える。H27については、給水に係る費用が給水収益以外の収入で賄われている。引き続き費用削減が必要である。給水原価については、概ね130円前後で推移しており、類似団体平均値より約30円程度低い。施設利用率は低下傾向にある。主な低下要因は、給水人口の減少及び節水機器の普及並びに節水意識の高まりによる使用水量の減少によって、年間総配水量が減少していることが挙げられる。また、有収率が低い水準となっているが、漏水、メーターの不感、消防用水等いくつかの要因が考えられる。無効水量の多くが漏水であることを踏まえ、今後、老朽管や配水池等の更新や耐震化など適正な施設の維持管理を計画的かつ効率的に実施していく必要がある。</t>
    <rPh sb="1" eb="3">
      <t>ケイジョウ</t>
    </rPh>
    <rPh sb="3" eb="5">
      <t>シュウシ</t>
    </rPh>
    <rPh sb="5" eb="7">
      <t>ヒリツ</t>
    </rPh>
    <rPh sb="13" eb="15">
      <t>ウワマワ</t>
    </rPh>
    <rPh sb="20" eb="22">
      <t>シュウシ</t>
    </rPh>
    <rPh sb="23" eb="25">
      <t>ケンゼン</t>
    </rPh>
    <rPh sb="26" eb="28">
      <t>スイジュン</t>
    </rPh>
    <rPh sb="32" eb="33">
      <t>イ</t>
    </rPh>
    <rPh sb="45" eb="47">
      <t>タイショク</t>
    </rPh>
    <rPh sb="47" eb="50">
      <t>キュウフヒ</t>
    </rPh>
    <rPh sb="51" eb="53">
      <t>ケイジョウ</t>
    </rPh>
    <rPh sb="54" eb="56">
      <t>エイキョウ</t>
    </rPh>
    <rPh sb="57" eb="58">
      <t>クワ</t>
    </rPh>
    <rPh sb="60" eb="62">
      <t>キュウスイ</t>
    </rPh>
    <rPh sb="62" eb="64">
      <t>シュウエキ</t>
    </rPh>
    <rPh sb="65" eb="67">
      <t>ゲンショウ</t>
    </rPh>
    <rPh sb="75" eb="77">
      <t>スウチ</t>
    </rPh>
    <rPh sb="78" eb="80">
      <t>ジャッカン</t>
    </rPh>
    <rPh sb="80" eb="81">
      <t>ヒク</t>
    </rPh>
    <rPh sb="113" eb="115">
      <t>ウワマワ</t>
    </rPh>
    <rPh sb="215" eb="217">
      <t>カンモウ</t>
    </rPh>
    <rPh sb="217" eb="219">
      <t>セイビ</t>
    </rPh>
    <rPh sb="236" eb="238">
      <t>セイビ</t>
    </rPh>
    <rPh sb="285" eb="287">
      <t>ウワマワ</t>
    </rPh>
    <rPh sb="345" eb="347">
      <t>キュウスイ</t>
    </rPh>
    <rPh sb="348" eb="349">
      <t>カカ</t>
    </rPh>
    <rPh sb="350" eb="352">
      <t>ヒヨウ</t>
    </rPh>
    <rPh sb="353" eb="355">
      <t>キュウスイ</t>
    </rPh>
    <rPh sb="355" eb="357">
      <t>シュウエキ</t>
    </rPh>
    <rPh sb="357" eb="359">
      <t>イガイ</t>
    </rPh>
    <rPh sb="360" eb="362">
      <t>シュウニュウ</t>
    </rPh>
    <rPh sb="363" eb="364">
      <t>マカナ</t>
    </rPh>
    <rPh sb="370" eb="371">
      <t>ヒ</t>
    </rPh>
    <rPh sb="372" eb="373">
      <t>ツヅ</t>
    </rPh>
    <rPh sb="374" eb="376">
      <t>ヒヨウ</t>
    </rPh>
    <rPh sb="376" eb="378">
      <t>サクゲン</t>
    </rPh>
    <rPh sb="379" eb="381">
      <t>ヒツヨウ</t>
    </rPh>
    <rPh sb="385" eb="387">
      <t>キュウスイ</t>
    </rPh>
    <rPh sb="387" eb="389">
      <t>ゲンカ</t>
    </rPh>
    <rPh sb="395" eb="396">
      <t>オオム</t>
    </rPh>
    <rPh sb="400" eb="401">
      <t>エン</t>
    </rPh>
    <rPh sb="401" eb="403">
      <t>ゼンゴ</t>
    </rPh>
    <rPh sb="404" eb="406">
      <t>スイイ</t>
    </rPh>
    <rPh sb="411" eb="413">
      <t>ルイジ</t>
    </rPh>
    <rPh sb="413" eb="415">
      <t>ダンタイ</t>
    </rPh>
    <rPh sb="415" eb="418">
      <t>ヘイキンチ</t>
    </rPh>
    <rPh sb="420" eb="421">
      <t>ヤク</t>
    </rPh>
    <rPh sb="423" eb="424">
      <t>エン</t>
    </rPh>
    <rPh sb="424" eb="426">
      <t>テイド</t>
    </rPh>
    <rPh sb="426" eb="427">
      <t>ヒク</t>
    </rPh>
    <rPh sb="429" eb="431">
      <t>シセツ</t>
    </rPh>
    <rPh sb="431" eb="434">
      <t>リヨウリツ</t>
    </rPh>
    <rPh sb="435" eb="437">
      <t>テイカ</t>
    </rPh>
    <rPh sb="437" eb="439">
      <t>ケイコウ</t>
    </rPh>
    <rPh sb="443" eb="444">
      <t>オモ</t>
    </rPh>
    <rPh sb="445" eb="447">
      <t>テイカ</t>
    </rPh>
    <rPh sb="447" eb="449">
      <t>ヨウイン</t>
    </rPh>
    <rPh sb="451" eb="453">
      <t>キュウスイ</t>
    </rPh>
    <rPh sb="453" eb="455">
      <t>ジンコウ</t>
    </rPh>
    <rPh sb="456" eb="458">
      <t>ゲンショウ</t>
    </rPh>
    <rPh sb="458" eb="459">
      <t>オヨ</t>
    </rPh>
    <rPh sb="460" eb="462">
      <t>セッスイ</t>
    </rPh>
    <rPh sb="462" eb="464">
      <t>キキ</t>
    </rPh>
    <rPh sb="465" eb="467">
      <t>フキュウ</t>
    </rPh>
    <rPh sb="467" eb="468">
      <t>ナラ</t>
    </rPh>
    <rPh sb="470" eb="472">
      <t>セッスイ</t>
    </rPh>
    <rPh sb="472" eb="474">
      <t>イシキ</t>
    </rPh>
    <rPh sb="475" eb="476">
      <t>タカ</t>
    </rPh>
    <rPh sb="481" eb="483">
      <t>シヨウ</t>
    </rPh>
    <rPh sb="483" eb="485">
      <t>スイリョウ</t>
    </rPh>
    <rPh sb="486" eb="488">
      <t>ゲンショウ</t>
    </rPh>
    <rPh sb="493" eb="495">
      <t>ネンカン</t>
    </rPh>
    <rPh sb="495" eb="496">
      <t>ソウ</t>
    </rPh>
    <rPh sb="496" eb="499">
      <t>ハイスイリョウ</t>
    </rPh>
    <rPh sb="500" eb="502">
      <t>ゲンショウ</t>
    </rPh>
    <rPh sb="509" eb="510">
      <t>ア</t>
    </rPh>
    <rPh sb="518" eb="519">
      <t>ユウ</t>
    </rPh>
    <rPh sb="519" eb="521">
      <t>シュウリツ</t>
    </rPh>
    <rPh sb="522" eb="523">
      <t>ヒク</t>
    </rPh>
    <rPh sb="524" eb="526">
      <t>スイジュン</t>
    </rPh>
    <rPh sb="534" eb="536">
      <t>ロウスイ</t>
    </rPh>
    <rPh sb="542" eb="544">
      <t>フカン</t>
    </rPh>
    <rPh sb="545" eb="547">
      <t>ショウボウ</t>
    </rPh>
    <rPh sb="547" eb="549">
      <t>ヨウスイ</t>
    </rPh>
    <rPh sb="549" eb="550">
      <t>トウ</t>
    </rPh>
    <rPh sb="555" eb="557">
      <t>ヨウイン</t>
    </rPh>
    <rPh sb="558" eb="559">
      <t>カンガ</t>
    </rPh>
    <rPh sb="564" eb="566">
      <t>ムコウ</t>
    </rPh>
    <rPh sb="566" eb="568">
      <t>スイリョウ</t>
    </rPh>
    <rPh sb="569" eb="570">
      <t>オオ</t>
    </rPh>
    <rPh sb="572" eb="574">
      <t>ロウスイ</t>
    </rPh>
    <rPh sb="580" eb="581">
      <t>フ</t>
    </rPh>
    <rPh sb="584" eb="586">
      <t>コンゴ</t>
    </rPh>
    <rPh sb="587" eb="590">
      <t>ロウキュウカン</t>
    </rPh>
    <rPh sb="591" eb="594">
      <t>ハイスイチ</t>
    </rPh>
    <rPh sb="594" eb="595">
      <t>トウ</t>
    </rPh>
    <rPh sb="596" eb="598">
      <t>コウシン</t>
    </rPh>
    <rPh sb="599" eb="602">
      <t>タイシンカ</t>
    </rPh>
    <rPh sb="604" eb="606">
      <t>テキセイ</t>
    </rPh>
    <rPh sb="607" eb="609">
      <t>シセツ</t>
    </rPh>
    <rPh sb="610" eb="612">
      <t>イジ</t>
    </rPh>
    <rPh sb="612" eb="614">
      <t>カンリ</t>
    </rPh>
    <rPh sb="615" eb="618">
      <t>ケイカクテキ</t>
    </rPh>
    <rPh sb="620" eb="623">
      <t>コウリツテキ</t>
    </rPh>
    <rPh sb="624" eb="626">
      <t>ジッシ</t>
    </rPh>
    <rPh sb="630" eb="632">
      <t>ヒツヨウ</t>
    </rPh>
    <phoneticPr fontId="4"/>
  </si>
  <si>
    <t>　有形固定資産減価償却率は、類似団体平均値は下回っているものの僅かに上昇傾向を示している。これは、施設全体の老朽化が進みつつあることを示していると言える。管路経年化率については、類似団体平均値は下回っているものの、近年は8%程度となっている。これは、老朽管の更新や管網整備を計画的に実施してきているが、昭和40年代後半に整備された管路が法定耐用年数を経過したことによるものと考えられる。管路更新率は、H23からH26については、類似団体平均値を上回っているが、H27については、管路の更新事業量の影響により低い数値となっている。本市は6つの浄水場と起伏のある複雑な地形に対応するため多くの配水池やポンプ場を保有していることから、管路だけではなくそれらの水道施設についても、耐用年数や施設の老朽化の度合並びに運転状況等を踏まえて計画的に更新を行う必要が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2" eb="24">
      <t>シタマワ</t>
    </rPh>
    <rPh sb="31" eb="32">
      <t>ワズ</t>
    </rPh>
    <rPh sb="34" eb="36">
      <t>ジョウショウ</t>
    </rPh>
    <rPh sb="36" eb="38">
      <t>ケイコウ</t>
    </rPh>
    <rPh sb="39" eb="40">
      <t>シメ</t>
    </rPh>
    <rPh sb="49" eb="51">
      <t>シセツ</t>
    </rPh>
    <rPh sb="51" eb="53">
      <t>ゼンタイ</t>
    </rPh>
    <rPh sb="54" eb="57">
      <t>ロウキュウカ</t>
    </rPh>
    <rPh sb="58" eb="59">
      <t>スス</t>
    </rPh>
    <rPh sb="67" eb="68">
      <t>シメ</t>
    </rPh>
    <rPh sb="73" eb="74">
      <t>イ</t>
    </rPh>
    <rPh sb="77" eb="79">
      <t>カンロ</t>
    </rPh>
    <rPh sb="79" eb="82">
      <t>ケイネンカ</t>
    </rPh>
    <rPh sb="82" eb="83">
      <t>リツ</t>
    </rPh>
    <rPh sb="89" eb="91">
      <t>ルイジ</t>
    </rPh>
    <rPh sb="91" eb="93">
      <t>ダンタイ</t>
    </rPh>
    <rPh sb="93" eb="95">
      <t>ヘイキン</t>
    </rPh>
    <rPh sb="95" eb="96">
      <t>チ</t>
    </rPh>
    <rPh sb="97" eb="99">
      <t>シタマワ</t>
    </rPh>
    <rPh sb="107" eb="109">
      <t>キンネン</t>
    </rPh>
    <rPh sb="112" eb="114">
      <t>テイド</t>
    </rPh>
    <rPh sb="125" eb="127">
      <t>ロウキュウ</t>
    </rPh>
    <rPh sb="127" eb="128">
      <t>カン</t>
    </rPh>
    <rPh sb="129" eb="131">
      <t>コウシン</t>
    </rPh>
    <rPh sb="132" eb="134">
      <t>カンモウ</t>
    </rPh>
    <rPh sb="134" eb="136">
      <t>セイビ</t>
    </rPh>
    <rPh sb="137" eb="140">
      <t>ケイカクテキ</t>
    </rPh>
    <rPh sb="141" eb="143">
      <t>ジッシ</t>
    </rPh>
    <rPh sb="151" eb="153">
      <t>ショウワ</t>
    </rPh>
    <rPh sb="155" eb="157">
      <t>ネンダイ</t>
    </rPh>
    <rPh sb="157" eb="159">
      <t>コウハン</t>
    </rPh>
    <rPh sb="160" eb="162">
      <t>セイビ</t>
    </rPh>
    <rPh sb="165" eb="167">
      <t>カンロ</t>
    </rPh>
    <rPh sb="168" eb="170">
      <t>ホウテイ</t>
    </rPh>
    <rPh sb="170" eb="172">
      <t>タイヨウ</t>
    </rPh>
    <rPh sb="172" eb="174">
      <t>ネンスウ</t>
    </rPh>
    <rPh sb="175" eb="177">
      <t>ケイカ</t>
    </rPh>
    <rPh sb="187" eb="188">
      <t>カンガ</t>
    </rPh>
    <rPh sb="193" eb="195">
      <t>カンロ</t>
    </rPh>
    <rPh sb="195" eb="197">
      <t>コウシン</t>
    </rPh>
    <rPh sb="197" eb="198">
      <t>リツ</t>
    </rPh>
    <rPh sb="214" eb="216">
      <t>ルイジ</t>
    </rPh>
    <rPh sb="216" eb="218">
      <t>ダンタイ</t>
    </rPh>
    <rPh sb="218" eb="221">
      <t>ヘイキンチ</t>
    </rPh>
    <rPh sb="222" eb="224">
      <t>ウワマワ</t>
    </rPh>
    <rPh sb="239" eb="241">
      <t>カンロ</t>
    </rPh>
    <rPh sb="242" eb="244">
      <t>コウシン</t>
    </rPh>
    <rPh sb="244" eb="247">
      <t>ジギョウリョウ</t>
    </rPh>
    <rPh sb="248" eb="250">
      <t>エイキョウ</t>
    </rPh>
    <rPh sb="253" eb="254">
      <t>ヒク</t>
    </rPh>
    <rPh sb="255" eb="257">
      <t>スウチ</t>
    </rPh>
    <rPh sb="270" eb="273">
      <t>ジョウスイジョウ</t>
    </rPh>
    <rPh sb="291" eb="292">
      <t>オオ</t>
    </rPh>
    <rPh sb="303" eb="305">
      <t>ホユウ</t>
    </rPh>
    <rPh sb="314" eb="316">
      <t>カンロ</t>
    </rPh>
    <rPh sb="326" eb="328">
      <t>スイドウ</t>
    </rPh>
    <rPh sb="328" eb="330">
      <t>シセツ</t>
    </rPh>
    <rPh sb="336" eb="338">
      <t>タイヨウ</t>
    </rPh>
    <rPh sb="338" eb="340">
      <t>ネンスウ</t>
    </rPh>
    <rPh sb="341" eb="343">
      <t>シセツ</t>
    </rPh>
    <rPh sb="344" eb="346">
      <t>ロウキュウ</t>
    </rPh>
    <rPh sb="346" eb="347">
      <t>カ</t>
    </rPh>
    <rPh sb="348" eb="349">
      <t>ド</t>
    </rPh>
    <rPh sb="349" eb="350">
      <t>ア</t>
    </rPh>
    <rPh sb="350" eb="351">
      <t>ナラ</t>
    </rPh>
    <rPh sb="353" eb="355">
      <t>ウンテン</t>
    </rPh>
    <rPh sb="355" eb="357">
      <t>ジョウキョウ</t>
    </rPh>
    <rPh sb="357" eb="358">
      <t>トウ</t>
    </rPh>
    <rPh sb="359" eb="360">
      <t>フ</t>
    </rPh>
    <rPh sb="363" eb="366">
      <t>ケイカクテキ</t>
    </rPh>
    <rPh sb="367" eb="369">
      <t>コウシン</t>
    </rPh>
    <rPh sb="370" eb="371">
      <t>オコナ</t>
    </rPh>
    <rPh sb="372" eb="374">
      <t>ヒツヨウ</t>
    </rPh>
    <phoneticPr fontId="4"/>
  </si>
  <si>
    <t>　収支は比較的良好な状況と言えるものの、料金回収率は直近で100%を下回っており、更なる費用削減に取り組む必要がある。
　人口減少や節水型機器の普及などによる給水収益の減少は、財政面・施設運営面に対し様々な影響を及ぼすことが想定される。引き続き経営効率化に努め費用削減を図るとともに、安定的な収益の確保が重要と考える。
　老朽施設の更新や耐震化には多額の費用を要するため、経常収支の安定化と計画的な建設改良事業の執行、損益の黒字化等により資金の減少を招かないよう料金の見直しも含め考慮する必要がある。そのためには、水道施設の計画的かつ効率的な事業を行うとともに、有収率の向上と更新財源の確保に努める必要がある。また、水道事業の健全な運営に資するため、近隣市町村との情報交換や直面する課題など意見交換を行うことも重要である。このような状況を踏まえ、より実効性のある経営戦略を策定し経営基盤の強化を図ることとする。</t>
    <rPh sb="1" eb="3">
      <t>シュウシ</t>
    </rPh>
    <rPh sb="4" eb="7">
      <t>ヒカクテキ</t>
    </rPh>
    <rPh sb="7" eb="9">
      <t>リョウコウ</t>
    </rPh>
    <rPh sb="10" eb="12">
      <t>ジョウキョウ</t>
    </rPh>
    <rPh sb="13" eb="14">
      <t>イ</t>
    </rPh>
    <rPh sb="20" eb="22">
      <t>リョウキン</t>
    </rPh>
    <rPh sb="22" eb="25">
      <t>カイシュウリツ</t>
    </rPh>
    <rPh sb="26" eb="28">
      <t>チョッキン</t>
    </rPh>
    <rPh sb="34" eb="36">
      <t>シタマワ</t>
    </rPh>
    <rPh sb="41" eb="42">
      <t>サラ</t>
    </rPh>
    <rPh sb="44" eb="46">
      <t>ヒヨウ</t>
    </rPh>
    <rPh sb="46" eb="48">
      <t>サクゲン</t>
    </rPh>
    <rPh sb="49" eb="50">
      <t>ト</t>
    </rPh>
    <rPh sb="51" eb="52">
      <t>ク</t>
    </rPh>
    <rPh sb="53" eb="55">
      <t>ヒツヨウ</t>
    </rPh>
    <rPh sb="61" eb="63">
      <t>ジンコウ</t>
    </rPh>
    <rPh sb="63" eb="65">
      <t>ゲンショウ</t>
    </rPh>
    <rPh sb="66" eb="68">
      <t>セッスイ</t>
    </rPh>
    <rPh sb="68" eb="69">
      <t>カタ</t>
    </rPh>
    <rPh sb="69" eb="71">
      <t>キキ</t>
    </rPh>
    <rPh sb="72" eb="74">
      <t>フキュウ</t>
    </rPh>
    <rPh sb="79" eb="81">
      <t>キュウスイ</t>
    </rPh>
    <rPh sb="81" eb="83">
      <t>シュウエキ</t>
    </rPh>
    <rPh sb="84" eb="86">
      <t>ゲンショウ</t>
    </rPh>
    <rPh sb="88" eb="91">
      <t>ザイセイメン</t>
    </rPh>
    <rPh sb="92" eb="94">
      <t>シセツ</t>
    </rPh>
    <rPh sb="94" eb="96">
      <t>ウンエイ</t>
    </rPh>
    <rPh sb="96" eb="97">
      <t>メン</t>
    </rPh>
    <rPh sb="98" eb="99">
      <t>タイ</t>
    </rPh>
    <rPh sb="100" eb="102">
      <t>サマザマ</t>
    </rPh>
    <rPh sb="103" eb="105">
      <t>エイキョウ</t>
    </rPh>
    <rPh sb="106" eb="107">
      <t>オヨ</t>
    </rPh>
    <rPh sb="112" eb="114">
      <t>ソウテイ</t>
    </rPh>
    <rPh sb="118" eb="119">
      <t>ヒ</t>
    </rPh>
    <rPh sb="120" eb="121">
      <t>ツヅ</t>
    </rPh>
    <rPh sb="122" eb="124">
      <t>ケイエイ</t>
    </rPh>
    <rPh sb="124" eb="127">
      <t>コウリツカ</t>
    </rPh>
    <rPh sb="128" eb="129">
      <t>ツト</t>
    </rPh>
    <rPh sb="130" eb="132">
      <t>ヒヨウ</t>
    </rPh>
    <rPh sb="132" eb="134">
      <t>サクゲン</t>
    </rPh>
    <rPh sb="135" eb="136">
      <t>ハカ</t>
    </rPh>
    <rPh sb="142" eb="145">
      <t>アンテイテキ</t>
    </rPh>
    <rPh sb="146" eb="148">
      <t>シュウエキ</t>
    </rPh>
    <rPh sb="149" eb="151">
      <t>カクホ</t>
    </rPh>
    <rPh sb="152" eb="154">
      <t>ジュウヨウ</t>
    </rPh>
    <rPh sb="155" eb="156">
      <t>カンガ</t>
    </rPh>
    <rPh sb="161" eb="163">
      <t>ロウキュウ</t>
    </rPh>
    <rPh sb="163" eb="165">
      <t>シセツ</t>
    </rPh>
    <rPh sb="166" eb="168">
      <t>コウシン</t>
    </rPh>
    <rPh sb="169" eb="172">
      <t>タイシンカ</t>
    </rPh>
    <rPh sb="174" eb="176">
      <t>タガク</t>
    </rPh>
    <rPh sb="177" eb="179">
      <t>ヒヨウ</t>
    </rPh>
    <rPh sb="180" eb="181">
      <t>ヨウ</t>
    </rPh>
    <rPh sb="186" eb="188">
      <t>ケイジョウ</t>
    </rPh>
    <rPh sb="188" eb="190">
      <t>シュウシ</t>
    </rPh>
    <rPh sb="191" eb="194">
      <t>アンテイカ</t>
    </rPh>
    <rPh sb="195" eb="198">
      <t>ケイカクテキ</t>
    </rPh>
    <rPh sb="199" eb="201">
      <t>ケンセツ</t>
    </rPh>
    <rPh sb="201" eb="203">
      <t>カイリョウ</t>
    </rPh>
    <rPh sb="203" eb="205">
      <t>ジギョウ</t>
    </rPh>
    <rPh sb="206" eb="208">
      <t>シッコウ</t>
    </rPh>
    <rPh sb="209" eb="211">
      <t>ソンエキ</t>
    </rPh>
    <rPh sb="212" eb="215">
      <t>クロジカ</t>
    </rPh>
    <rPh sb="215" eb="216">
      <t>トウ</t>
    </rPh>
    <rPh sb="219" eb="221">
      <t>シキン</t>
    </rPh>
    <rPh sb="222" eb="224">
      <t>ゲンショウ</t>
    </rPh>
    <rPh sb="225" eb="226">
      <t>マネ</t>
    </rPh>
    <rPh sb="231" eb="233">
      <t>リョウキン</t>
    </rPh>
    <rPh sb="234" eb="236">
      <t>ミナオ</t>
    </rPh>
    <rPh sb="238" eb="239">
      <t>フク</t>
    </rPh>
    <rPh sb="240" eb="242">
      <t>コウリョ</t>
    </rPh>
    <rPh sb="244" eb="246">
      <t>ヒツヨウ</t>
    </rPh>
    <rPh sb="257" eb="259">
      <t>スイドウ</t>
    </rPh>
    <rPh sb="259" eb="261">
      <t>シセツ</t>
    </rPh>
    <rPh sb="262" eb="265">
      <t>ケイカクテキ</t>
    </rPh>
    <rPh sb="267" eb="270">
      <t>コウリツテキ</t>
    </rPh>
    <rPh sb="271" eb="273">
      <t>ジギョウ</t>
    </rPh>
    <rPh sb="274" eb="275">
      <t>オコナ</t>
    </rPh>
    <rPh sb="296" eb="297">
      <t>ツト</t>
    </rPh>
    <rPh sb="299" eb="301">
      <t>ヒツヨウ</t>
    </rPh>
    <rPh sb="308" eb="312">
      <t>スイドウジギョウ</t>
    </rPh>
    <rPh sb="313" eb="315">
      <t>ケンゼン</t>
    </rPh>
    <rPh sb="316" eb="318">
      <t>ウンエイ</t>
    </rPh>
    <rPh sb="319" eb="320">
      <t>シ</t>
    </rPh>
    <rPh sb="334" eb="336">
      <t>コウカン</t>
    </rPh>
    <rPh sb="345" eb="347">
      <t>イケン</t>
    </rPh>
    <rPh sb="347" eb="349">
      <t>コウカン</t>
    </rPh>
    <rPh sb="350" eb="351">
      <t>オコナ</t>
    </rPh>
    <rPh sb="355" eb="357">
      <t>ジュウヨウ</t>
    </rPh>
    <rPh sb="366" eb="368">
      <t>ジョウキョウ</t>
    </rPh>
    <rPh sb="369" eb="370">
      <t>フ</t>
    </rPh>
    <rPh sb="375" eb="378">
      <t>ジッコウセイ</t>
    </rPh>
    <rPh sb="381" eb="383">
      <t>ケイエイ</t>
    </rPh>
    <rPh sb="383" eb="385">
      <t>センリャク</t>
    </rPh>
    <rPh sb="386" eb="388">
      <t>サクテイ</t>
    </rPh>
    <rPh sb="389" eb="391">
      <t>ケイエイ</t>
    </rPh>
    <rPh sb="391" eb="393">
      <t>キバン</t>
    </rPh>
    <rPh sb="394" eb="396">
      <t>キョウカ</t>
    </rPh>
    <rPh sb="397" eb="39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</si>
</sst>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1.52</c:v>
                </c:pt>
                <c:pt idx="1">
                  <c:v>1.1599999999999999</c:v>
                </c:pt>
                <c:pt idx="2">
                  <c:v>0.91</c:v>
                </c:pt>
                <c:pt idx="3">
                  <c:v>1.03</c:v>
                </c:pt>
                <c:pt idx="4">
                  <c:v>0.44</c:v>
                </c:pt>
              </c:numCache>
            </c:numRef>
          </c:val>
        </c:ser>
        <c:dLbls>
          <c:showLegendKey val="0"/>
          <c:showVal val="0"/>
          <c:showCatName val="0"/>
          <c:showSerName val="0"/>
          <c:showPercent val="0"/>
          <c:showBubbleSize val="0"/>
        </c:dLbls>
        <c:gapWidth val="150"/>
        <c:axId val="112881104"/>
        <c:axId val="15945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12881104"/>
        <c:axId val="159450992"/>
      </c:lineChart>
      <c:dateAx>
        <c:axId val="112881104"/>
        <c:scaling>
          <c:orientation val="minMax"/>
        </c:scaling>
        <c:delete val="1"/>
        <c:axPos val="b"/>
        <c:numFmt formatCode="ge" sourceLinked="1"/>
        <c:majorTickMark val="none"/>
        <c:minorTickMark val="none"/>
        <c:tickLblPos val="none"/>
        <c:crossAx val="159450992"/>
        <c:crosses val="autoZero"/>
        <c:auto val="1"/>
        <c:lblOffset val="100"/>
        <c:baseTimeUnit val="years"/>
      </c:dateAx>
      <c:valAx>
        <c:axId val="15945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8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64.38</c:v>
                </c:pt>
                <c:pt idx="1">
                  <c:v>63.86</c:v>
                </c:pt>
                <c:pt idx="2">
                  <c:v>61.06</c:v>
                </c:pt>
                <c:pt idx="3">
                  <c:v>59.66</c:v>
                </c:pt>
                <c:pt idx="4">
                  <c:v>59.08</c:v>
                </c:pt>
              </c:numCache>
            </c:numRef>
          </c:val>
        </c:ser>
        <c:dLbls>
          <c:showLegendKey val="0"/>
          <c:showVal val="0"/>
          <c:showCatName val="0"/>
          <c:showSerName val="0"/>
          <c:showPercent val="0"/>
          <c:showBubbleSize val="0"/>
        </c:dLbls>
        <c:gapWidth val="150"/>
        <c:axId val="241673152"/>
        <c:axId val="24167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241673152"/>
        <c:axId val="241673544"/>
      </c:lineChart>
      <c:dateAx>
        <c:axId val="241673152"/>
        <c:scaling>
          <c:orientation val="minMax"/>
        </c:scaling>
        <c:delete val="1"/>
        <c:axPos val="b"/>
        <c:numFmt formatCode="ge" sourceLinked="1"/>
        <c:majorTickMark val="none"/>
        <c:minorTickMark val="none"/>
        <c:tickLblPos val="none"/>
        <c:crossAx val="241673544"/>
        <c:crosses val="autoZero"/>
        <c:auto val="1"/>
        <c:lblOffset val="100"/>
        <c:baseTimeUnit val="years"/>
      </c:dateAx>
      <c:valAx>
        <c:axId val="24167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80.11</c:v>
                </c:pt>
                <c:pt idx="1">
                  <c:v>81.02</c:v>
                </c:pt>
                <c:pt idx="2">
                  <c:v>79.650000000000006</c:v>
                </c:pt>
                <c:pt idx="3">
                  <c:v>79.53</c:v>
                </c:pt>
                <c:pt idx="4">
                  <c:v>76.760000000000005</c:v>
                </c:pt>
              </c:numCache>
            </c:numRef>
          </c:val>
        </c:ser>
        <c:dLbls>
          <c:showLegendKey val="0"/>
          <c:showVal val="0"/>
          <c:showCatName val="0"/>
          <c:showSerName val="0"/>
          <c:showPercent val="0"/>
          <c:showBubbleSize val="0"/>
        </c:dLbls>
        <c:gapWidth val="150"/>
        <c:axId val="160343984"/>
        <c:axId val="24169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60343984"/>
        <c:axId val="241692848"/>
      </c:lineChart>
      <c:dateAx>
        <c:axId val="160343984"/>
        <c:scaling>
          <c:orientation val="minMax"/>
        </c:scaling>
        <c:delete val="1"/>
        <c:axPos val="b"/>
        <c:numFmt formatCode="ge" sourceLinked="1"/>
        <c:majorTickMark val="none"/>
        <c:minorTickMark val="none"/>
        <c:tickLblPos val="none"/>
        <c:crossAx val="241692848"/>
        <c:crosses val="autoZero"/>
        <c:auto val="1"/>
        <c:lblOffset val="100"/>
        <c:baseTimeUnit val="years"/>
      </c:dateAx>
      <c:valAx>
        <c:axId val="24169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107.04</c:v>
                </c:pt>
                <c:pt idx="1">
                  <c:v>110.43</c:v>
                </c:pt>
                <c:pt idx="2">
                  <c:v>107.61</c:v>
                </c:pt>
                <c:pt idx="3">
                  <c:v>110.31</c:v>
                </c:pt>
                <c:pt idx="4">
                  <c:v>102.09</c:v>
                </c:pt>
              </c:numCache>
            </c:numRef>
          </c:val>
        </c:ser>
        <c:dLbls>
          <c:showLegendKey val="0"/>
          <c:showVal val="0"/>
          <c:showCatName val="0"/>
          <c:showSerName val="0"/>
          <c:showPercent val="0"/>
          <c:showBubbleSize val="0"/>
        </c:dLbls>
        <c:gapWidth val="150"/>
        <c:axId val="159661032"/>
        <c:axId val="15940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59661032"/>
        <c:axId val="159402296"/>
      </c:lineChart>
      <c:dateAx>
        <c:axId val="159661032"/>
        <c:scaling>
          <c:orientation val="minMax"/>
        </c:scaling>
        <c:delete val="1"/>
        <c:axPos val="b"/>
        <c:numFmt formatCode="ge" sourceLinked="1"/>
        <c:majorTickMark val="none"/>
        <c:minorTickMark val="none"/>
        <c:tickLblPos val="none"/>
        <c:crossAx val="159402296"/>
        <c:crosses val="autoZero"/>
        <c:auto val="1"/>
        <c:lblOffset val="100"/>
        <c:baseTimeUnit val="years"/>
      </c:dateAx>
      <c:valAx>
        <c:axId val="159402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66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36.72</c:v>
                </c:pt>
                <c:pt idx="1">
                  <c:v>37.58</c:v>
                </c:pt>
                <c:pt idx="2">
                  <c:v>38.840000000000003</c:v>
                </c:pt>
                <c:pt idx="3">
                  <c:v>40.33</c:v>
                </c:pt>
                <c:pt idx="4">
                  <c:v>41.61</c:v>
                </c:pt>
              </c:numCache>
            </c:numRef>
          </c:val>
        </c:ser>
        <c:dLbls>
          <c:showLegendKey val="0"/>
          <c:showVal val="0"/>
          <c:showCatName val="0"/>
          <c:showSerName val="0"/>
          <c:showPercent val="0"/>
          <c:showBubbleSize val="0"/>
        </c:dLbls>
        <c:gapWidth val="150"/>
        <c:axId val="161982208"/>
        <c:axId val="11337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61982208"/>
        <c:axId val="113372232"/>
      </c:lineChart>
      <c:dateAx>
        <c:axId val="161982208"/>
        <c:scaling>
          <c:orientation val="minMax"/>
        </c:scaling>
        <c:delete val="1"/>
        <c:axPos val="b"/>
        <c:numFmt formatCode="ge" sourceLinked="1"/>
        <c:majorTickMark val="none"/>
        <c:minorTickMark val="none"/>
        <c:tickLblPos val="none"/>
        <c:crossAx val="113372232"/>
        <c:crosses val="autoZero"/>
        <c:auto val="1"/>
        <c:lblOffset val="100"/>
        <c:baseTimeUnit val="years"/>
      </c:dateAx>
      <c:valAx>
        <c:axId val="11337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1.03</c:v>
                </c:pt>
                <c:pt idx="1">
                  <c:v>2.81</c:v>
                </c:pt>
                <c:pt idx="2">
                  <c:v>2.88</c:v>
                </c:pt>
                <c:pt idx="3">
                  <c:v>8.0299999999999994</c:v>
                </c:pt>
                <c:pt idx="4">
                  <c:v>7.52</c:v>
                </c:pt>
              </c:numCache>
            </c:numRef>
          </c:val>
        </c:ser>
        <c:dLbls>
          <c:showLegendKey val="0"/>
          <c:showVal val="0"/>
          <c:showCatName val="0"/>
          <c:showSerName val="0"/>
          <c:showPercent val="0"/>
          <c:showBubbleSize val="0"/>
        </c:dLbls>
        <c:gapWidth val="150"/>
        <c:axId val="159118672"/>
        <c:axId val="677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59118672"/>
        <c:axId val="67727104"/>
      </c:lineChart>
      <c:dateAx>
        <c:axId val="159118672"/>
        <c:scaling>
          <c:orientation val="minMax"/>
        </c:scaling>
        <c:delete val="1"/>
        <c:axPos val="b"/>
        <c:numFmt formatCode="ge" sourceLinked="1"/>
        <c:majorTickMark val="none"/>
        <c:minorTickMark val="none"/>
        <c:tickLblPos val="none"/>
        <c:crossAx val="67727104"/>
        <c:crosses val="autoZero"/>
        <c:auto val="1"/>
        <c:lblOffset val="100"/>
        <c:baseTimeUnit val="years"/>
      </c:dateAx>
      <c:valAx>
        <c:axId val="677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701752"/>
        <c:axId val="2417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241701752"/>
        <c:axId val="241702144"/>
      </c:lineChart>
      <c:dateAx>
        <c:axId val="241701752"/>
        <c:scaling>
          <c:orientation val="minMax"/>
        </c:scaling>
        <c:delete val="1"/>
        <c:axPos val="b"/>
        <c:numFmt formatCode="ge" sourceLinked="1"/>
        <c:majorTickMark val="none"/>
        <c:minorTickMark val="none"/>
        <c:tickLblPos val="none"/>
        <c:crossAx val="241702144"/>
        <c:crosses val="autoZero"/>
        <c:auto val="1"/>
        <c:lblOffset val="100"/>
        <c:baseTimeUnit val="years"/>
      </c:dateAx>
      <c:valAx>
        <c:axId val="24170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70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6143.77</c:v>
                </c:pt>
                <c:pt idx="1">
                  <c:v>7744.33</c:v>
                </c:pt>
                <c:pt idx="2">
                  <c:v>14725.18</c:v>
                </c:pt>
                <c:pt idx="3">
                  <c:v>525.45000000000005</c:v>
                </c:pt>
                <c:pt idx="4">
                  <c:v>485.35</c:v>
                </c:pt>
              </c:numCache>
            </c:numRef>
          </c:val>
        </c:ser>
        <c:dLbls>
          <c:showLegendKey val="0"/>
          <c:showVal val="0"/>
          <c:showCatName val="0"/>
          <c:showSerName val="0"/>
          <c:showPercent val="0"/>
          <c:showBubbleSize val="0"/>
        </c:dLbls>
        <c:gapWidth val="150"/>
        <c:axId val="161958048"/>
        <c:axId val="16195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61958048"/>
        <c:axId val="161958440"/>
      </c:lineChart>
      <c:dateAx>
        <c:axId val="161958048"/>
        <c:scaling>
          <c:orientation val="minMax"/>
        </c:scaling>
        <c:delete val="1"/>
        <c:axPos val="b"/>
        <c:numFmt formatCode="ge" sourceLinked="1"/>
        <c:majorTickMark val="none"/>
        <c:minorTickMark val="none"/>
        <c:tickLblPos val="none"/>
        <c:crossAx val="161958440"/>
        <c:crosses val="autoZero"/>
        <c:auto val="1"/>
        <c:lblOffset val="100"/>
        <c:baseTimeUnit val="years"/>
      </c:dateAx>
      <c:valAx>
        <c:axId val="161958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9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572.19000000000005</c:v>
                </c:pt>
                <c:pt idx="1">
                  <c:v>560.52</c:v>
                </c:pt>
                <c:pt idx="2">
                  <c:v>570.41999999999996</c:v>
                </c:pt>
                <c:pt idx="3">
                  <c:v>572.71</c:v>
                </c:pt>
                <c:pt idx="4">
                  <c:v>586.89</c:v>
                </c:pt>
              </c:numCache>
            </c:numRef>
          </c:val>
        </c:ser>
        <c:dLbls>
          <c:showLegendKey val="0"/>
          <c:showVal val="0"/>
          <c:showCatName val="0"/>
          <c:showSerName val="0"/>
          <c:showPercent val="0"/>
          <c:showBubbleSize val="0"/>
        </c:dLbls>
        <c:gapWidth val="150"/>
        <c:axId val="241571992"/>
        <c:axId val="2415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241571992"/>
        <c:axId val="241572384"/>
      </c:lineChart>
      <c:dateAx>
        <c:axId val="241571992"/>
        <c:scaling>
          <c:orientation val="minMax"/>
        </c:scaling>
        <c:delete val="1"/>
        <c:axPos val="b"/>
        <c:numFmt formatCode="ge" sourceLinked="1"/>
        <c:majorTickMark val="none"/>
        <c:minorTickMark val="none"/>
        <c:tickLblPos val="none"/>
        <c:crossAx val="241572384"/>
        <c:crosses val="autoZero"/>
        <c:auto val="1"/>
        <c:lblOffset val="100"/>
        <c:baseTimeUnit val="years"/>
      </c:dateAx>
      <c:valAx>
        <c:axId val="24157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57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102.75</c:v>
                </c:pt>
                <c:pt idx="1">
                  <c:v>106.29</c:v>
                </c:pt>
                <c:pt idx="2">
                  <c:v>103.29</c:v>
                </c:pt>
                <c:pt idx="3">
                  <c:v>107.01</c:v>
                </c:pt>
                <c:pt idx="4">
                  <c:v>99.34</c:v>
                </c:pt>
              </c:numCache>
            </c:numRef>
          </c:val>
        </c:ser>
        <c:dLbls>
          <c:showLegendKey val="0"/>
          <c:showVal val="0"/>
          <c:showCatName val="0"/>
          <c:showSerName val="0"/>
          <c:showPercent val="0"/>
          <c:showBubbleSize val="0"/>
        </c:dLbls>
        <c:gapWidth val="150"/>
        <c:axId val="241573560"/>
        <c:axId val="24163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241573560"/>
        <c:axId val="241633448"/>
      </c:lineChart>
      <c:dateAx>
        <c:axId val="241573560"/>
        <c:scaling>
          <c:orientation val="minMax"/>
        </c:scaling>
        <c:delete val="1"/>
        <c:axPos val="b"/>
        <c:numFmt formatCode="ge" sourceLinked="1"/>
        <c:majorTickMark val="none"/>
        <c:minorTickMark val="none"/>
        <c:tickLblPos val="none"/>
        <c:crossAx val="241633448"/>
        <c:crosses val="autoZero"/>
        <c:auto val="1"/>
        <c:lblOffset val="100"/>
        <c:baseTimeUnit val="years"/>
      </c:dateAx>
      <c:valAx>
        <c:axId val="24163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7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132.57</c:v>
                </c:pt>
                <c:pt idx="1">
                  <c:v>128.4</c:v>
                </c:pt>
                <c:pt idx="2">
                  <c:v>132.29</c:v>
                </c:pt>
                <c:pt idx="3">
                  <c:v>128.09</c:v>
                </c:pt>
                <c:pt idx="4">
                  <c:v>138.06</c:v>
                </c:pt>
              </c:numCache>
            </c:numRef>
          </c:val>
        </c:ser>
        <c:dLbls>
          <c:showLegendKey val="0"/>
          <c:showVal val="0"/>
          <c:showCatName val="0"/>
          <c:showSerName val="0"/>
          <c:showPercent val="0"/>
          <c:showBubbleSize val="0"/>
        </c:dLbls>
        <c:gapWidth val="150"/>
        <c:axId val="241634624"/>
        <c:axId val="24163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241634624"/>
        <c:axId val="241635016"/>
      </c:lineChart>
      <c:dateAx>
        <c:axId val="241634624"/>
        <c:scaling>
          <c:orientation val="minMax"/>
        </c:scaling>
        <c:delete val="1"/>
        <c:axPos val="b"/>
        <c:numFmt formatCode="ge" sourceLinked="1"/>
        <c:majorTickMark val="none"/>
        <c:minorTickMark val="none"/>
        <c:tickLblPos val="none"/>
        <c:crossAx val="241635016"/>
        <c:crosses val="autoZero"/>
        <c:auto val="1"/>
        <c:lblOffset val="100"/>
        <c:baseTimeUnit val="years"/>
      </c:dateAx>
      <c:valAx>
        <c:axId val="24163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群馬県　安中市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60317</v>
      </c>
      <c r="AJ8" s="78"/>
      <c r="AK8" s="78"/>
      <c r="AL8" s="78"/>
      <c r="AM8" s="78"/>
      <c r="AN8" s="78"/>
      <c r="AO8" s="78"/>
      <c r="AP8" s="79"/>
      <c r="AQ8" s="60">
        <f>データ!R6</f>
        <v>276.31</v>
      </c>
      <c r="AR8" s="60"/>
      <c r="AS8" s="60"/>
      <c r="AT8" s="60"/>
      <c r="AU8" s="60"/>
      <c r="AV8" s="60"/>
      <c r="AW8" s="60"/>
      <c r="AX8" s="60"/>
      <c r="AY8" s="60">
        <f>データ!S6</f>
        <v>218.29</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57.4</v>
      </c>
      <c r="K10" s="60"/>
      <c r="L10" s="60"/>
      <c r="M10" s="60"/>
      <c r="N10" s="60"/>
      <c r="O10" s="60"/>
      <c r="P10" s="60"/>
      <c r="Q10" s="60"/>
      <c r="R10" s="60">
        <f>データ!O6</f>
        <v>99.09</v>
      </c>
      <c r="S10" s="60"/>
      <c r="T10" s="60"/>
      <c r="U10" s="60"/>
      <c r="V10" s="60"/>
      <c r="W10" s="60"/>
      <c r="X10" s="60"/>
      <c r="Y10" s="60"/>
      <c r="Z10" s="68">
        <f>データ!P6</f>
        <v>2370</v>
      </c>
      <c r="AA10" s="68"/>
      <c r="AB10" s="68"/>
      <c r="AC10" s="68"/>
      <c r="AD10" s="68"/>
      <c r="AE10" s="68"/>
      <c r="AF10" s="68"/>
      <c r="AG10" s="68"/>
      <c r="AH10" s="2"/>
      <c r="AI10" s="68">
        <f>データ!T6</f>
        <v>59550</v>
      </c>
      <c r="AJ10" s="68"/>
      <c r="AK10" s="68"/>
      <c r="AL10" s="68"/>
      <c r="AM10" s="68"/>
      <c r="AN10" s="68"/>
      <c r="AO10" s="68"/>
      <c r="AP10" s="68"/>
      <c r="AQ10" s="60">
        <f>データ!U6</f>
        <v>126.13</v>
      </c>
      <c r="AR10" s="60"/>
      <c r="AS10" s="60"/>
      <c r="AT10" s="60"/>
      <c r="AU10" s="60"/>
      <c r="AV10" s="60"/>
      <c r="AW10" s="60"/>
      <c r="AX10" s="60"/>
      <c r="AY10" s="60">
        <f>データ!V6</f>
        <v>472.13</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104</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102113</v>
      </c>
      <c r="D6" s="31">
        <f t="shared" si="3"/>
        <v>46</v>
      </c>
      <c r="E6" s="31">
        <f t="shared" si="3"/>
        <v>1</v>
      </c>
      <c r="F6" s="31">
        <f t="shared" si="3"/>
        <v>0</v>
      </c>
      <c r="G6" s="31">
        <f t="shared" si="3"/>
        <v>1</v>
      </c>
      <c r="H6" s="31" t="str">
        <f t="shared" si="3"/>
        <v>群馬県　安中市</v>
      </c>
      <c r="I6" s="31" t="str">
        <f t="shared" si="3"/>
        <v>法適用</v>
      </c>
      <c r="J6" s="31" t="str">
        <f t="shared" si="3"/>
        <v>水道事業</v>
      </c>
      <c r="K6" s="31" t="str">
        <f t="shared" si="3"/>
        <v>末端給水事業</v>
      </c>
      <c r="L6" s="31" t="str">
        <f t="shared" si="3"/>
        <v>A4</v>
      </c>
      <c r="M6" s="32" t="str">
        <f t="shared" si="3"/>
        <v>-</v>
      </c>
      <c r="N6" s="32">
        <f t="shared" si="3"/>
        <v>57.4</v>
      </c>
      <c r="O6" s="32">
        <f t="shared" si="3"/>
        <v>99.09</v>
      </c>
      <c r="P6" s="32">
        <f t="shared" si="3"/>
        <v>2370</v>
      </c>
      <c r="Q6" s="32">
        <f t="shared" si="3"/>
        <v>60317</v>
      </c>
      <c r="R6" s="32">
        <f t="shared" si="3"/>
        <v>276.31</v>
      </c>
      <c r="S6" s="32">
        <f t="shared" si="3"/>
        <v>218.29</v>
      </c>
      <c r="T6" s="32">
        <f t="shared" si="3"/>
        <v>59550</v>
      </c>
      <c r="U6" s="32">
        <f t="shared" si="3"/>
        <v>126.13</v>
      </c>
      <c r="V6" s="32">
        <f t="shared" si="3"/>
        <v>472.13</v>
      </c>
      <c r="W6" s="33">
        <f>IF(W7="",NA(),W7)</f>
        <v>107.04</v>
      </c>
      <c r="X6" s="33">
        <f t="shared" ref="X6:AF6" si="4">IF(X7="",NA(),X7)</f>
        <v>110.43</v>
      </c>
      <c r="Y6" s="33">
        <f t="shared" si="4"/>
        <v>107.61</v>
      </c>
      <c r="Z6" s="33">
        <f t="shared" si="4"/>
        <v>110.31</v>
      </c>
      <c r="AA6" s="33">
        <f t="shared" si="4"/>
        <v>102.09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6143.77</v>
      </c>
      <c r="AT6" s="33">
        <f t="shared" ref="AT6:BB6" si="6">IF(AT7="",NA(),AT7)</f>
        <v>7744.33</v>
      </c>
      <c r="AU6" s="33">
        <f t="shared" si="6"/>
        <v>14725.18</v>
      </c>
      <c r="AV6" s="33">
        <f t="shared" si="6"/>
        <v>525.45000000000005</v>
      </c>
      <c r="AW6" s="33">
        <f t="shared" si="6"/>
        <v>485.35</v>
      </c>
      <c r="AX6" s="33">
        <f t="shared" si="6"/>
        <v>695.41</v>
      </c>
      <c r="AY6" s="33">
        <f t="shared" si="6"/>
        <v>701</v>
      </c>
      <c r="AZ6" s="33">
        <f t="shared" si="6"/>
        <v>739.59</v>
      </c>
      <c r="BA6" s="33">
        <f t="shared" si="6"/>
        <v>335.95</v>
      </c>
      <c r="BB6" s="33">
        <f t="shared" si="6"/>
        <v>346.59</v>
      </c>
      <c r="BC6" s="32" t="str">
        <f>IF(BC7="","",IF(BC7="-","【-】","【"&amp;SUBSTITUTE(TEXT(BC7,"#,##0.00"),"-","△")&amp;"】"))</f>
        <v>【262.74】</v>
      </c>
      <c r="BD6" s="33">
        <f>IF(BD7="",NA(),BD7)</f>
        <v>572.19000000000005</v>
      </c>
      <c r="BE6" s="33">
        <f t="shared" ref="BE6:BM6" si="7">IF(BE7="",NA(),BE7)</f>
        <v>560.52</v>
      </c>
      <c r="BF6" s="33">
        <f t="shared" si="7"/>
        <v>570.41999999999996</v>
      </c>
      <c r="BG6" s="33">
        <f t="shared" si="7"/>
        <v>572.71</v>
      </c>
      <c r="BH6" s="33">
        <f t="shared" si="7"/>
        <v>586.89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102.75</v>
      </c>
      <c r="BP6" s="33">
        <f t="shared" ref="BP6:BX6" si="8">IF(BP7="",NA(),BP7)</f>
        <v>106.29</v>
      </c>
      <c r="BQ6" s="33">
        <f t="shared" si="8"/>
        <v>103.29</v>
      </c>
      <c r="BR6" s="33">
        <f t="shared" si="8"/>
        <v>107.01</v>
      </c>
      <c r="BS6" s="33">
        <f t="shared" si="8"/>
        <v>99.34</v>
      </c>
      <c r="BT6" s="33">
        <f t="shared" si="8"/>
        <v>99.61</v>
      </c>
      <c r="BU6" s="33">
        <f t="shared" si="8"/>
        <v>100.27</v>
      </c>
      <c r="BV6" s="33">
        <f t="shared" si="8"/>
        <v>99.46</v>
      </c>
      <c r="BW6" s="33">
        <f t="shared" si="8"/>
        <v>105.21</v>
      </c>
      <c r="BX6" s="33">
        <f t="shared" si="8"/>
        <v>105.71</v>
      </c>
      <c r="BY6" s="32" t="str">
        <f>IF(BY7="","",IF(BY7="-","【-】","【"&amp;SUBSTITUTE(TEXT(BY7,"#,##0.00"),"-","△")&amp;"】"))</f>
        <v>【104.99】</v>
      </c>
      <c r="BZ6" s="33">
        <f>IF(BZ7="",NA(),BZ7)</f>
        <v>132.57</v>
      </c>
      <c r="CA6" s="33">
        <f t="shared" ref="CA6:CI6" si="9">IF(CA7="",NA(),CA7)</f>
        <v>128.4</v>
      </c>
      <c r="CB6" s="33">
        <f t="shared" si="9"/>
        <v>132.29</v>
      </c>
      <c r="CC6" s="33">
        <f t="shared" si="9"/>
        <v>128.09</v>
      </c>
      <c r="CD6" s="33">
        <f t="shared" si="9"/>
        <v>138.06</v>
      </c>
      <c r="CE6" s="33">
        <f t="shared" si="9"/>
        <v>169.59</v>
      </c>
      <c r="CF6" s="33">
        <f t="shared" si="9"/>
        <v>169.62</v>
      </c>
      <c r="CG6" s="33">
        <f t="shared" si="9"/>
        <v>171.78</v>
      </c>
      <c r="CH6" s="33">
        <f t="shared" si="9"/>
        <v>162.59</v>
      </c>
      <c r="CI6" s="33">
        <f t="shared" si="9"/>
        <v>162.15</v>
      </c>
      <c r="CJ6" s="32" t="str">
        <f>IF(CJ7="","",IF(CJ7="-","【-】","【"&amp;SUBSTITUTE(TEXT(CJ7,"#,##0.00"),"-","△")&amp;"】"))</f>
        <v>【163.72】</v>
      </c>
      <c r="CK6" s="33">
        <f>IF(CK7="",NA(),CK7)</f>
        <v>64.38</v>
      </c>
      <c r="CL6" s="33">
        <f t="shared" ref="CL6:CT6" si="10">IF(CL7="",NA(),CL7)</f>
        <v>63.86</v>
      </c>
      <c r="CM6" s="33">
        <f t="shared" si="10"/>
        <v>61.06</v>
      </c>
      <c r="CN6" s="33">
        <f t="shared" si="10"/>
        <v>59.66</v>
      </c>
      <c r="CO6" s="33">
        <f t="shared" si="10"/>
        <v>59.08</v>
      </c>
      <c r="CP6" s="33">
        <f t="shared" si="10"/>
        <v>60.04</v>
      </c>
      <c r="CQ6" s="33">
        <f t="shared" si="10"/>
        <v>59.88</v>
      </c>
      <c r="CR6" s="33">
        <f t="shared" si="10"/>
        <v>59.68</v>
      </c>
      <c r="CS6" s="33">
        <f t="shared" si="10"/>
        <v>59.17</v>
      </c>
      <c r="CT6" s="33">
        <f t="shared" si="10"/>
        <v>59.34</v>
      </c>
      <c r="CU6" s="32" t="str">
        <f>IF(CU7="","",IF(CU7="-","【-】","【"&amp;SUBSTITUTE(TEXT(CU7,"#,##0.00"),"-","△")&amp;"】"))</f>
        <v>【59.76】</v>
      </c>
      <c r="CV6" s="33">
        <f>IF(CV7="",NA(),CV7)</f>
        <v>80.11</v>
      </c>
      <c r="CW6" s="33">
        <f t="shared" ref="CW6:DE6" si="11">IF(CW7="",NA(),CW7)</f>
        <v>81.02</v>
      </c>
      <c r="CX6" s="33">
        <f t="shared" si="11"/>
        <v>79.650000000000006</v>
      </c>
      <c r="CY6" s="33">
        <f t="shared" si="11"/>
        <v>79.53</v>
      </c>
      <c r="CZ6" s="33">
        <f t="shared" si="11"/>
        <v>76.760000000000005</v>
      </c>
      <c r="DA6" s="33">
        <f t="shared" si="11"/>
        <v>87.33</v>
      </c>
      <c r="DB6" s="33">
        <f t="shared" si="11"/>
        <v>87.65</v>
      </c>
      <c r="DC6" s="33">
        <f t="shared" si="11"/>
        <v>87.63</v>
      </c>
      <c r="DD6" s="33">
        <f t="shared" si="11"/>
        <v>87.6</v>
      </c>
      <c r="DE6" s="33">
        <f t="shared" si="11"/>
        <v>87.74</v>
      </c>
      <c r="DF6" s="32" t="str">
        <f>IF(DF7="","",IF(DF7="-","【-】","【"&amp;SUBSTITUTE(TEXT(DF7,"#,##0.00"),"-","△")&amp;"】"))</f>
        <v>【89.95】</v>
      </c>
      <c r="DG6" s="33">
        <f>IF(DG7="",NA(),DG7)</f>
        <v>36.72</v>
      </c>
      <c r="DH6" s="33">
        <f t="shared" ref="DH6:DP6" si="12">IF(DH7="",NA(),DH7)</f>
        <v>37.58</v>
      </c>
      <c r="DI6" s="33">
        <f t="shared" si="12"/>
        <v>38.840000000000003</v>
      </c>
      <c r="DJ6" s="33">
        <f t="shared" si="12"/>
        <v>40.33</v>
      </c>
      <c r="DK6" s="33">
        <f t="shared" si="12"/>
        <v>41.61</v>
      </c>
      <c r="DL6" s="33">
        <f t="shared" si="12"/>
        <v>37.71</v>
      </c>
      <c r="DM6" s="33">
        <f t="shared" si="12"/>
        <v>38.69</v>
      </c>
      <c r="DN6" s="33">
        <f t="shared" si="12"/>
        <v>39.65</v>
      </c>
      <c r="DO6" s="33">
        <f t="shared" si="12"/>
        <v>45.25</v>
      </c>
      <c r="DP6" s="33">
        <f t="shared" si="12"/>
        <v>46.27</v>
      </c>
      <c r="DQ6" s="32" t="str">
        <f>IF(DQ7="","",IF(DQ7="-","【-】","【"&amp;SUBSTITUTE(TEXT(DQ7,"#,##0.00"),"-","△")&amp;"】"))</f>
        <v>【47.18】</v>
      </c>
      <c r="DR6" s="33">
        <f>IF(DR7="",NA(),DR7)</f>
        <v>1.03</v>
      </c>
      <c r="DS6" s="33">
        <f t="shared" ref="DS6:EA6" si="13">IF(DS7="",NA(),DS7)</f>
        <v>2.81</v>
      </c>
      <c r="DT6" s="33">
        <f t="shared" si="13"/>
        <v>2.88</v>
      </c>
      <c r="DU6" s="33">
        <f t="shared" si="13"/>
        <v>8.0299999999999994</v>
      </c>
      <c r="DV6" s="33">
        <f t="shared" si="13"/>
        <v>7.52</v>
      </c>
      <c r="DW6" s="33">
        <f t="shared" si="13"/>
        <v>7.67</v>
      </c>
      <c r="DX6" s="33">
        <f t="shared" si="13"/>
        <v>8.4</v>
      </c>
      <c r="DY6" s="33">
        <f t="shared" si="13"/>
        <v>9.7100000000000009</v>
      </c>
      <c r="DZ6" s="33">
        <f t="shared" si="13"/>
        <v>10.71</v>
      </c>
      <c r="EA6" s="33">
        <f t="shared" si="13"/>
        <v>10.93</v>
      </c>
      <c r="EB6" s="32" t="str">
        <f>IF(EB7="","",IF(EB7="-","【-】","【"&amp;SUBSTITUTE(TEXT(EB7,"#,##0.00"),"-","△")&amp;"】"))</f>
        <v>【13.18】</v>
      </c>
      <c r="EC6" s="33">
        <f>IF(EC7="",NA(),EC7)</f>
        <v>1.52</v>
      </c>
      <c r="ED6" s="33">
        <f t="shared" ref="ED6:EL6" si="14">IF(ED7="",NA(),ED7)</f>
        <v>1.1599999999999999</v>
      </c>
      <c r="EE6" s="33">
        <f t="shared" si="14"/>
        <v>0.91</v>
      </c>
      <c r="EF6" s="33">
        <f t="shared" si="14"/>
        <v>1.03</v>
      </c>
      <c r="EG6" s="33">
        <f t="shared" si="14"/>
        <v>0.44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102113</v>
      </c>
      <c r="D7" s="35">
        <v>46</v>
      </c>
      <c r="E7" s="35">
        <v>1</v>
      </c>
      <c r="F7" s="35">
        <v>0</v>
      </c>
      <c r="G7" s="35">
        <v>1</v>
      </c>
      <c r="H7" s="35" t="s">
        <v>93</v>
      </c>
      <c r="I7" s="35" t="s">
        <v>94</v>
      </c>
      <c r="J7" s="35" t="s">
        <v>95</v>
      </c>
      <c r="K7" s="35" t="s">
        <v>96</v>
      </c>
      <c r="L7" s="35" t="s">
        <v>97</v>
      </c>
      <c r="M7" s="36" t="s">
        <v>98</v>
      </c>
      <c r="N7" s="36">
        <v>57.4</v>
      </c>
      <c r="O7" s="36">
        <v>99.09</v>
      </c>
      <c r="P7" s="36">
        <v>2370</v>
      </c>
      <c r="Q7" s="36">
        <v>60317</v>
      </c>
      <c r="R7" s="36">
        <v>276.31</v>
      </c>
      <c r="S7" s="36">
        <v>218.29</v>
      </c>
      <c r="T7" s="36">
        <v>59550</v>
      </c>
      <c r="U7" s="36">
        <v>126.13</v>
      </c>
      <c r="V7" s="36">
        <v>472.13</v>
      </c>
      <c r="W7" s="36">
        <v>107.04</v>
      </c>
      <c r="X7" s="36">
        <v>110.43</v>
      </c>
      <c r="Y7" s="36">
        <v>107.61</v>
      </c>
      <c r="Z7" s="36">
        <v>110.31</v>
      </c>
      <c r="AA7" s="36">
        <v>102.09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6143.77</v>
      </c>
      <c r="AT7" s="36">
        <v>7744.33</v>
      </c>
      <c r="AU7" s="36">
        <v>14725.18</v>
      </c>
      <c r="AV7" s="36">
        <v>525.45000000000005</v>
      </c>
      <c r="AW7" s="36">
        <v>485.35</v>
      </c>
      <c r="AX7" s="36">
        <v>695.41</v>
      </c>
      <c r="AY7" s="36">
        <v>701</v>
      </c>
      <c r="AZ7" s="36">
        <v>739.59</v>
      </c>
      <c r="BA7" s="36">
        <v>335.95</v>
      </c>
      <c r="BB7" s="36">
        <v>346.59</v>
      </c>
      <c r="BC7" s="36">
        <v>262.74</v>
      </c>
      <c r="BD7" s="36">
        <v>572.19000000000005</v>
      </c>
      <c r="BE7" s="36">
        <v>560.52</v>
      </c>
      <c r="BF7" s="36">
        <v>570.41999999999996</v>
      </c>
      <c r="BG7" s="36">
        <v>572.71</v>
      </c>
      <c r="BH7" s="36">
        <v>586.89</v>
      </c>
      <c r="BI7" s="36">
        <v>343.45</v>
      </c>
      <c r="BJ7" s="36">
        <v>330.99</v>
      </c>
      <c r="BK7" s="36">
        <v>324.08999999999997</v>
      </c>
      <c r="BL7" s="36">
        <v>319.82</v>
      </c>
      <c r="BM7" s="36">
        <v>312.02999999999997</v>
      </c>
      <c r="BN7" s="36">
        <v>276.38</v>
      </c>
      <c r="BO7" s="36">
        <v>102.75</v>
      </c>
      <c r="BP7" s="36">
        <v>106.29</v>
      </c>
      <c r="BQ7" s="36">
        <v>103.29</v>
      </c>
      <c r="BR7" s="36">
        <v>107.01</v>
      </c>
      <c r="BS7" s="36">
        <v>99.34</v>
      </c>
      <c r="BT7" s="36">
        <v>99.61</v>
      </c>
      <c r="BU7" s="36">
        <v>100.27</v>
      </c>
      <c r="BV7" s="36">
        <v>99.46</v>
      </c>
      <c r="BW7" s="36">
        <v>105.21</v>
      </c>
      <c r="BX7" s="36">
        <v>105.71</v>
      </c>
      <c r="BY7" s="36">
        <v>104.99</v>
      </c>
      <c r="BZ7" s="36">
        <v>132.57</v>
      </c>
      <c r="CA7" s="36">
        <v>128.4</v>
      </c>
      <c r="CB7" s="36">
        <v>132.29</v>
      </c>
      <c r="CC7" s="36">
        <v>128.09</v>
      </c>
      <c r="CD7" s="36">
        <v>138.06</v>
      </c>
      <c r="CE7" s="36">
        <v>169.59</v>
      </c>
      <c r="CF7" s="36">
        <v>169.62</v>
      </c>
      <c r="CG7" s="36">
        <v>171.78</v>
      </c>
      <c r="CH7" s="36">
        <v>162.59</v>
      </c>
      <c r="CI7" s="36">
        <v>162.15</v>
      </c>
      <c r="CJ7" s="36">
        <v>163.72</v>
      </c>
      <c r="CK7" s="36">
        <v>64.38</v>
      </c>
      <c r="CL7" s="36">
        <v>63.86</v>
      </c>
      <c r="CM7" s="36">
        <v>61.06</v>
      </c>
      <c r="CN7" s="36">
        <v>59.66</v>
      </c>
      <c r="CO7" s="36">
        <v>59.08</v>
      </c>
      <c r="CP7" s="36">
        <v>60.04</v>
      </c>
      <c r="CQ7" s="36">
        <v>59.88</v>
      </c>
      <c r="CR7" s="36">
        <v>59.68</v>
      </c>
      <c r="CS7" s="36">
        <v>59.17</v>
      </c>
      <c r="CT7" s="36">
        <v>59.34</v>
      </c>
      <c r="CU7" s="36">
        <v>59.76</v>
      </c>
      <c r="CV7" s="36">
        <v>80.11</v>
      </c>
      <c r="CW7" s="36">
        <v>81.02</v>
      </c>
      <c r="CX7" s="36">
        <v>79.650000000000006</v>
      </c>
      <c r="CY7" s="36">
        <v>79.53</v>
      </c>
      <c r="CZ7" s="36">
        <v>76.760000000000005</v>
      </c>
      <c r="DA7" s="36">
        <v>87.33</v>
      </c>
      <c r="DB7" s="36">
        <v>87.65</v>
      </c>
      <c r="DC7" s="36">
        <v>87.63</v>
      </c>
      <c r="DD7" s="36">
        <v>87.6</v>
      </c>
      <c r="DE7" s="36">
        <v>87.74</v>
      </c>
      <c r="DF7" s="36">
        <v>89.95</v>
      </c>
      <c r="DG7" s="36">
        <v>36.72</v>
      </c>
      <c r="DH7" s="36">
        <v>37.58</v>
      </c>
      <c r="DI7" s="36">
        <v>38.840000000000003</v>
      </c>
      <c r="DJ7" s="36">
        <v>40.33</v>
      </c>
      <c r="DK7" s="36">
        <v>41.61</v>
      </c>
      <c r="DL7" s="36">
        <v>37.71</v>
      </c>
      <c r="DM7" s="36">
        <v>38.69</v>
      </c>
      <c r="DN7" s="36">
        <v>39.65</v>
      </c>
      <c r="DO7" s="36">
        <v>45.25</v>
      </c>
      <c r="DP7" s="36">
        <v>46.27</v>
      </c>
      <c r="DQ7" s="36">
        <v>47.18</v>
      </c>
      <c r="DR7" s="36">
        <v>1.03</v>
      </c>
      <c r="DS7" s="36">
        <v>2.81</v>
      </c>
      <c r="DT7" s="36">
        <v>2.88</v>
      </c>
      <c r="DU7" s="36">
        <v>8.0299999999999994</v>
      </c>
      <c r="DV7" s="36">
        <v>7.52</v>
      </c>
      <c r="DW7" s="36">
        <v>7.67</v>
      </c>
      <c r="DX7" s="36">
        <v>8.4</v>
      </c>
      <c r="DY7" s="36">
        <v>9.7100000000000009</v>
      </c>
      <c r="DZ7" s="36">
        <v>10.71</v>
      </c>
      <c r="EA7" s="36">
        <v>10.93</v>
      </c>
      <c r="EB7" s="36">
        <v>13.18</v>
      </c>
      <c r="EC7" s="36">
        <v>1.52</v>
      </c>
      <c r="ED7" s="36">
        <v>1.1599999999999999</v>
      </c>
      <c r="EE7" s="36">
        <v>0.91</v>
      </c>
      <c r="EF7" s="36">
        <v>1.03</v>
      </c>
      <c r="EG7" s="36">
        <v>0.44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2017-02-13T00:21:02Z</cp:lastPrinted>
  <dcterms:created xsi:type="dcterms:W3CDTF">2017-02-01T08:37:14Z</dcterms:created>
  <dcterms:modified xsi:type="dcterms:W3CDTF">2017-02-15T01:10:44Z</dcterms:modified>
  <cp:category/>
</cp:coreProperties>
</file>