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7_●下仁田町\"/>
    </mc:Choice>
  </mc:AlternateContent>
  <workbookProtection workbookPassword="8649" lockStructure="1"/>
  <bookViews>
    <workbookView xWindow="14385" yWindow="-15" windowWidth="14430" windowHeight="1276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<sst xmlns="http://schemas.openxmlformats.org/spreadsheetml/2006/main" count="217" uniqueCount="107">
  <si>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</si>
  <si>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</si>
  <si>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</si>
  <si>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</si>
  <si>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</si>
  <si>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</si>
  <si>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</si>
  <si>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</si>
  <si>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</si>
  <si>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</si>
  <si>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</si>
  <si>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</si>
  <si>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</si>
  <si>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</si>
  <si>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</si>
  <si>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</si>
  <si>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</si>
  <si>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</si>
  <si>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</si>
  <si>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</si>
  <si>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</si>
  <si>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</si>
  <si>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</si>
  <si>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</si>
  <si>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</si>
  <si>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</si>
  <si>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</si>
  <si>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</si>
  <si>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</si>
  <si>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</si>
  <si>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</si>
  <si>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</si>
  <si>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</si>
  <si>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</si>
  <si>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</si>
  <si>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</si>
  <si>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</si>
  <si>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</si>
  <si>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</si>
  <si>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</si>
  <si>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</si>
  <si>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</si>
  <si>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</si>
  <si>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</si>
  <si>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</si>
  <si>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</si>
  <si>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</si>
  <si>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</si>
  <si>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</si>
  <si>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</si>
  <si>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</si>
  <si>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</si>
  <si>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</si>
  <si>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</si>
  <si>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</si>
  <si>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</si>
  <si>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</si>
  <si>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</si>
  <si>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</si>
  <si>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</si>
  <si>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</si>
  <si>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</si>
  <si>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</si>
  <si>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</si>
  <si>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</si>
  <si>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</si>
  <si>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</si>
  <si>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</si>
  <si>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</si>
  <si>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</si>
  <si>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</si>
  <si>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</si>
  <si>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</si>
  <si>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</si>
  <si>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</si>
  <si>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</si>
  <si>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</si>
  <si>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</si>
  <si>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</si>
  <si>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</si>
  <si>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</si>
  <si>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</si>
  <si>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</si>
  <si>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</si>
  <si>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</si>
  <si>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</si>
  <si>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</si>
  <si>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</si>
  <si>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</si>
  <si>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</si>
  <si>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</si>
  <si>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</si>
  <si>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</si>
  <si>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下仁田町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</si>
  <si>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</si>
  <si>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</si>
  <si>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</si>
  <si>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</si>
  <si>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</si>
  <si>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</si>
  <si>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</si>
  <si>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</si>
  <si>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</si>
  <si>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</si>
  <si>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①経常収支比率：経年で見ると類似団体と同様の変動をしているが、ほぼ常に類似団体平均値を下回っている。黒字ではあるが、人口減少等を想定した改善が必要である。
②累積欠損金比率：累積欠損金は発生していないため、今後もこれを維持する必要がある。
③流動比率：緩やかな下降からH25にやや上昇したが、会計制度の見直しに伴いH26からは大きく下降し類似団体平均値を下回った。
④企業債残高対給水収益比率：企業債の償還に伴い緩やかに下降し、また、H27簡水統合により比率が減少しているが、類似団体平均値に比べ高い比率である。
⑤料金回収率：年度により変動するがH27は類似団体平均値を下回っている。また、全国平均値も下回っており100％を超える年度はない。
⑥給水原価：H25以外は常に類似団体平均値を上回っている。
⑦施設利用率：常に能力の50％以下で稼働していたが、H27簡水統合により向上した。
⑧有収率：常に類次団体平均値を下回っており、H23以降は下降し続けていたが、H27簡水統合により僅かに上昇した。
(2)
①に見るように経営は黒字であるが、④給水収益に対する企業債残高は大きく③支払い能力の維持が必須である。⑧については段階的に本管の布設替を行っているが、上記の理由からも大幅な向上は困難である。⑤の向上については、⑥給水原価を抑えた上で、料金制度自体の見直しが必要と考えられる。
なお、平成27年度に簡易水道事業と統合したため、これまでの数値とH27以降の数値の比較の際は注意が必要である。</t>
    <rPh sb="5" eb="7">
      <t>ケイツネ</t>
    </rPh>
    <rPh sb="7" eb="9">
      <t>シュウシ</t>
    </rPh>
    <rPh sb="9" eb="11">
      <t>ヒリツ</t>
    </rPh>
    <rPh sb="62" eb="64">
      <t>ジンコウ</t>
    </rPh>
    <rPh sb="64" eb="66">
      <t>ゲンショウ</t>
    </rPh>
    <rPh sb="66" eb="67">
      <t>トウ</t>
    </rPh>
    <rPh sb="68" eb="70">
      <t>ソウテイ</t>
    </rPh>
    <rPh sb="83" eb="85">
      <t>ルイセキ</t>
    </rPh>
    <rPh sb="85" eb="88">
      <t>ケッソンキン</t>
    </rPh>
    <rPh sb="88" eb="90">
      <t>ヒリツ</t>
    </rPh>
    <rPh sb="91" eb="93">
      <t>ルイセキ</t>
    </rPh>
    <rPh sb="93" eb="96">
      <t>ケッソンキン</t>
    </rPh>
    <rPh sb="97" eb="99">
      <t>ハッセイ</t>
    </rPh>
    <rPh sb="107" eb="109">
      <t>コンゴ</t>
    </rPh>
    <rPh sb="113" eb="115">
      <t>イジ</t>
    </rPh>
    <rPh sb="117" eb="119">
      <t>ヒツヨウ</t>
    </rPh>
    <rPh sb="125" eb="127">
      <t>リュウドウ</t>
    </rPh>
    <rPh sb="127" eb="129">
      <t>ヒリツ</t>
    </rPh>
    <rPh sb="130" eb="131">
      <t>ユル</t>
    </rPh>
    <rPh sb="134" eb="136">
      <t>カコウ</t>
    </rPh>
    <rPh sb="144" eb="146">
      <t>ジョウショウ</t>
    </rPh>
    <rPh sb="150" eb="152">
      <t>カイケイ</t>
    </rPh>
    <rPh sb="152" eb="154">
      <t>セイド</t>
    </rPh>
    <rPh sb="155" eb="157">
      <t>ミナオ</t>
    </rPh>
    <rPh sb="159" eb="160">
      <t>トモナ</t>
    </rPh>
    <rPh sb="167" eb="168">
      <t>オオ</t>
    </rPh>
    <rPh sb="170" eb="172">
      <t>カコウ</t>
    </rPh>
    <rPh sb="173" eb="175">
      <t>ルイジ</t>
    </rPh>
    <rPh sb="175" eb="177">
      <t>ダンタイ</t>
    </rPh>
    <rPh sb="177" eb="180">
      <t>ヘイキンチ</t>
    </rPh>
    <rPh sb="181" eb="183">
      <t>シタマワ</t>
    </rPh>
    <rPh sb="188" eb="190">
      <t>キギョウ</t>
    </rPh>
    <rPh sb="190" eb="191">
      <t>サイ</t>
    </rPh>
    <rPh sb="191" eb="193">
      <t>ザンダカ</t>
    </rPh>
    <rPh sb="193" eb="194">
      <t>タイ</t>
    </rPh>
    <rPh sb="194" eb="196">
      <t>キュウスイ</t>
    </rPh>
    <rPh sb="196" eb="198">
      <t>シュウエキ</t>
    </rPh>
    <rPh sb="198" eb="200">
      <t>ヒリツ</t>
    </rPh>
    <rPh sb="201" eb="203">
      <t>キギョウ</t>
    </rPh>
    <rPh sb="203" eb="204">
      <t>サイ</t>
    </rPh>
    <rPh sb="205" eb="207">
      <t>ショウカン</t>
    </rPh>
    <rPh sb="208" eb="209">
      <t>トモナ</t>
    </rPh>
    <rPh sb="210" eb="211">
      <t>ユル</t>
    </rPh>
    <rPh sb="214" eb="216">
      <t>カコウ</t>
    </rPh>
    <rPh sb="224" eb="226">
      <t>カンスイ</t>
    </rPh>
    <rPh sb="226" eb="228">
      <t>トウゴウ</t>
    </rPh>
    <rPh sb="231" eb="233">
      <t>ヒリツ</t>
    </rPh>
    <rPh sb="234" eb="236">
      <t>ゲンショウ</t>
    </rPh>
    <rPh sb="242" eb="244">
      <t>ルイジ</t>
    </rPh>
    <rPh sb="244" eb="246">
      <t>ダンタイ</t>
    </rPh>
    <rPh sb="246" eb="249">
      <t>ヘイキンチ</t>
    </rPh>
    <rPh sb="250" eb="251">
      <t>クラ</t>
    </rPh>
    <rPh sb="252" eb="253">
      <t>タカ</t>
    </rPh>
    <rPh sb="254" eb="256">
      <t>ヒリツ</t>
    </rPh>
    <rPh sb="262" eb="264">
      <t>リョウキン</t>
    </rPh>
    <rPh sb="264" eb="266">
      <t>カイシュウ</t>
    </rPh>
    <rPh sb="266" eb="267">
      <t>リツ</t>
    </rPh>
    <rPh sb="268" eb="270">
      <t>ネンド</t>
    </rPh>
    <rPh sb="273" eb="275">
      <t>ヘンドウ</t>
    </rPh>
    <rPh sb="282" eb="284">
      <t>ルイジ</t>
    </rPh>
    <rPh sb="284" eb="286">
      <t>ダンタイ</t>
    </rPh>
    <rPh sb="286" eb="289">
      <t>ヘイキンチ</t>
    </rPh>
    <rPh sb="300" eb="302">
      <t>ゼンコク</t>
    </rPh>
    <rPh sb="302" eb="305">
      <t>ヘイキンチ</t>
    </rPh>
    <rPh sb="306" eb="308">
      <t>シタマワ</t>
    </rPh>
    <rPh sb="317" eb="318">
      <t>コ</t>
    </rPh>
    <rPh sb="320" eb="321">
      <t>ネン</t>
    </rPh>
    <rPh sb="321" eb="322">
      <t>ド</t>
    </rPh>
    <rPh sb="328" eb="330">
      <t>キュウスイ</t>
    </rPh>
    <rPh sb="330" eb="332">
      <t>ゲンカ</t>
    </rPh>
    <rPh sb="336" eb="338">
      <t>イガイ</t>
    </rPh>
    <rPh sb="339" eb="340">
      <t>ツネ</t>
    </rPh>
    <rPh sb="341" eb="343">
      <t>ルイジ</t>
    </rPh>
    <rPh sb="343" eb="345">
      <t>ダンタイ</t>
    </rPh>
    <rPh sb="345" eb="348">
      <t>ヘイキンチ</t>
    </rPh>
    <rPh sb="349" eb="351">
      <t>ウワマワ</t>
    </rPh>
    <rPh sb="358" eb="360">
      <t>シセツ</t>
    </rPh>
    <rPh sb="360" eb="363">
      <t>リヨウリツ</t>
    </rPh>
    <rPh sb="364" eb="365">
      <t>ツネ</t>
    </rPh>
    <rPh sb="366" eb="368">
      <t>ノウリョク</t>
    </rPh>
    <rPh sb="372" eb="374">
      <t>イカ</t>
    </rPh>
    <rPh sb="375" eb="377">
      <t>カドウ</t>
    </rPh>
    <rPh sb="386" eb="388">
      <t>カンスイ</t>
    </rPh>
    <rPh sb="388" eb="390">
      <t>トウゴウ</t>
    </rPh>
    <rPh sb="393" eb="395">
      <t>コウジョウ</t>
    </rPh>
    <rPh sb="400" eb="402">
      <t>ユウシュウ</t>
    </rPh>
    <rPh sb="402" eb="403">
      <t>リツ</t>
    </rPh>
    <rPh sb="404" eb="405">
      <t>ツネ</t>
    </rPh>
    <rPh sb="406" eb="407">
      <t>ルイ</t>
    </rPh>
    <rPh sb="407" eb="408">
      <t>ジ</t>
    </rPh>
    <rPh sb="408" eb="410">
      <t>ダンタイ</t>
    </rPh>
    <rPh sb="410" eb="413">
      <t>ヘイキンチ</t>
    </rPh>
    <rPh sb="414" eb="416">
      <t>シタマワ</t>
    </rPh>
    <rPh sb="424" eb="426">
      <t>イコウ</t>
    </rPh>
    <rPh sb="427" eb="429">
      <t>カコウ</t>
    </rPh>
    <rPh sb="430" eb="431">
      <t>ツヅ</t>
    </rPh>
    <rPh sb="440" eb="442">
      <t>カンスイ</t>
    </rPh>
    <rPh sb="442" eb="444">
      <t>トウゴウ</t>
    </rPh>
    <rPh sb="447" eb="448">
      <t>ワズ</t>
    </rPh>
    <rPh sb="450" eb="452">
      <t>ジョウショウ</t>
    </rPh>
    <rPh sb="462" eb="463">
      <t>ミ</t>
    </rPh>
    <rPh sb="467" eb="469">
      <t>ケイエイ</t>
    </rPh>
    <rPh sb="470" eb="472">
      <t>クロジ</t>
    </rPh>
    <rPh sb="478" eb="480">
      <t>キュウスイ</t>
    </rPh>
    <rPh sb="480" eb="482">
      <t>シュウエキ</t>
    </rPh>
    <rPh sb="483" eb="484">
      <t>タイ</t>
    </rPh>
    <rPh sb="486" eb="488">
      <t>キギョウ</t>
    </rPh>
    <rPh sb="488" eb="489">
      <t>サイ</t>
    </rPh>
    <rPh sb="489" eb="491">
      <t>ザンダカ</t>
    </rPh>
    <rPh sb="492" eb="493">
      <t>オオ</t>
    </rPh>
    <rPh sb="496" eb="498">
      <t>シハラ</t>
    </rPh>
    <rPh sb="499" eb="501">
      <t>ノウリョク</t>
    </rPh>
    <rPh sb="557" eb="559">
      <t>コウジョウ</t>
    </rPh>
    <rPh sb="566" eb="568">
      <t>キュウスイ</t>
    </rPh>
    <rPh sb="568" eb="570">
      <t>ゲンカ</t>
    </rPh>
    <rPh sb="571" eb="572">
      <t>オサ</t>
    </rPh>
    <rPh sb="574" eb="575">
      <t>ウエ</t>
    </rPh>
    <rPh sb="577" eb="579">
      <t>リョウキン</t>
    </rPh>
    <rPh sb="579" eb="581">
      <t>セイド</t>
    </rPh>
    <rPh sb="581" eb="583">
      <t>ジタイ</t>
    </rPh>
    <rPh sb="584" eb="586">
      <t>ミナオ</t>
    </rPh>
    <rPh sb="588" eb="590">
      <t>ヒツヨウ</t>
    </rPh>
    <rPh sb="591" eb="592">
      <t>カンガ</t>
    </rPh>
    <rPh sb="601" eb="603">
      <t>ヘイセイ</t>
    </rPh>
    <rPh sb="605" eb="607">
      <t>ネンド</t>
    </rPh>
    <rPh sb="608" eb="610">
      <t>カンイ</t>
    </rPh>
    <rPh sb="610" eb="612">
      <t>スイドウ</t>
    </rPh>
    <rPh sb="612" eb="614">
      <t>ジギョウ</t>
    </rPh>
    <rPh sb="615" eb="617">
      <t>トウゴウ</t>
    </rPh>
    <rPh sb="627" eb="629">
      <t>スウチ</t>
    </rPh>
    <rPh sb="633" eb="635">
      <t>イコウ</t>
    </rPh>
    <rPh sb="636" eb="638">
      <t>スウチ</t>
    </rPh>
    <rPh sb="639" eb="641">
      <t>ヒカク</t>
    </rPh>
    <rPh sb="642" eb="643">
      <t>サイ</t>
    </rPh>
    <rPh sb="644" eb="646">
      <t>チュウイ</t>
    </rPh>
    <rPh sb="647" eb="649">
      <t>ヒツヨウ</t>
    </rPh>
    <phoneticPr fontId="4"/>
  </si>
  <si>
    <t>(1)
①有形固定資産減価償却率：H26に会計制度の見直しにより大幅に上昇したが、H27簡水統合により下降した。資産の老朽化度合は類似団体平均値をやや下回っている。
②管路経年化率：H27簡水統合により下降したが、①と異なり、管路の老朽化度合は類似団体平均値を大きく上回っている。
③管路更新率：年度により変動するがH27は類似団体平均値を下回っている。②管路経年化率も合わせてみると、維持及び向上の努力が必要である。
(2)
平成27年度の簡易水道事業の統合による全体的な老朽化の状況は数値的に改善が見られるものの、類似団体と比較しても大きく上回っている状況である。人口減少等により経営が厳しい状況の中ではあるが、今後とも計画的な更新が必要である。</t>
    <rPh sb="5" eb="7">
      <t>ユウケイ</t>
    </rPh>
    <rPh sb="7" eb="9">
      <t>コテイ</t>
    </rPh>
    <rPh sb="9" eb="11">
      <t>シサン</t>
    </rPh>
    <rPh sb="13" eb="15">
      <t>ショウキャク</t>
    </rPh>
    <rPh sb="15" eb="16">
      <t>リツ</t>
    </rPh>
    <rPh sb="21" eb="23">
      <t>カイケイ</t>
    </rPh>
    <rPh sb="23" eb="25">
      <t>セイド</t>
    </rPh>
    <rPh sb="26" eb="28">
      <t>ミナオ</t>
    </rPh>
    <rPh sb="32" eb="34">
      <t>オオハバ</t>
    </rPh>
    <rPh sb="35" eb="37">
      <t>ジョウショウ</t>
    </rPh>
    <rPh sb="44" eb="46">
      <t>カンスイ</t>
    </rPh>
    <rPh sb="46" eb="48">
      <t>トウゴウ</t>
    </rPh>
    <rPh sb="51" eb="53">
      <t>カコウ</t>
    </rPh>
    <rPh sb="56" eb="58">
      <t>シサン</t>
    </rPh>
    <rPh sb="59" eb="62">
      <t>ロウキュウカ</t>
    </rPh>
    <rPh sb="62" eb="64">
      <t>ドアイ</t>
    </rPh>
    <rPh sb="65" eb="67">
      <t>ルイジ</t>
    </rPh>
    <rPh sb="67" eb="69">
      <t>ダンタイ</t>
    </rPh>
    <rPh sb="69" eb="72">
      <t>ヘイキンチ</t>
    </rPh>
    <rPh sb="75" eb="77">
      <t>シタマワ</t>
    </rPh>
    <rPh sb="84" eb="86">
      <t>カンロ</t>
    </rPh>
    <rPh sb="86" eb="89">
      <t>ケイネンカ</t>
    </rPh>
    <rPh sb="89" eb="90">
      <t>リツ</t>
    </rPh>
    <rPh sb="94" eb="96">
      <t>カンスイ</t>
    </rPh>
    <rPh sb="96" eb="98">
      <t>トウゴウ</t>
    </rPh>
    <rPh sb="101" eb="103">
      <t>カコウ</t>
    </rPh>
    <rPh sb="109" eb="110">
      <t>コト</t>
    </rPh>
    <rPh sb="113" eb="115">
      <t>カンロ</t>
    </rPh>
    <rPh sb="116" eb="119">
      <t>ロウキュウカ</t>
    </rPh>
    <rPh sb="119" eb="121">
      <t>ドアイ</t>
    </rPh>
    <rPh sb="122" eb="124">
      <t>ルイジ</t>
    </rPh>
    <rPh sb="124" eb="126">
      <t>ダンタイ</t>
    </rPh>
    <rPh sb="126" eb="129">
      <t>ヘイキンチ</t>
    </rPh>
    <rPh sb="129" eb="130">
      <t>カエリチ</t>
    </rPh>
    <rPh sb="130" eb="131">
      <t>オオ</t>
    </rPh>
    <rPh sb="133" eb="135">
      <t>ウワマワ</t>
    </rPh>
    <rPh sb="142" eb="144">
      <t>カンロ</t>
    </rPh>
    <rPh sb="144" eb="146">
      <t>コウシン</t>
    </rPh>
    <rPh sb="146" eb="147">
      <t>リツ</t>
    </rPh>
    <rPh sb="148" eb="150">
      <t>ネンド</t>
    </rPh>
    <rPh sb="153" eb="155">
      <t>ヘンドウ</t>
    </rPh>
    <rPh sb="162" eb="164">
      <t>ルイジ</t>
    </rPh>
    <rPh sb="164" eb="166">
      <t>ダンタイ</t>
    </rPh>
    <rPh sb="166" eb="169">
      <t>ヘイキンチ</t>
    </rPh>
    <rPh sb="178" eb="180">
      <t>カンロ</t>
    </rPh>
    <rPh sb="180" eb="183">
      <t>ケイネンカ</t>
    </rPh>
    <rPh sb="183" eb="184">
      <t>リツ</t>
    </rPh>
    <rPh sb="185" eb="186">
      <t>ア</t>
    </rPh>
    <rPh sb="193" eb="195">
      <t>イジ</t>
    </rPh>
    <rPh sb="195" eb="196">
      <t>オヨ</t>
    </rPh>
    <rPh sb="197" eb="199">
      <t>コウジョウ</t>
    </rPh>
    <rPh sb="200" eb="202">
      <t>ドリョク</t>
    </rPh>
    <rPh sb="203" eb="205">
      <t>ヒツヨウ</t>
    </rPh>
    <rPh sb="214" eb="216">
      <t>ヘイセイ</t>
    </rPh>
    <rPh sb="218" eb="219">
      <t>ネン</t>
    </rPh>
    <rPh sb="219" eb="220">
      <t>ド</t>
    </rPh>
    <rPh sb="221" eb="223">
      <t>カンイ</t>
    </rPh>
    <rPh sb="223" eb="225">
      <t>スイドウ</t>
    </rPh>
    <rPh sb="225" eb="227">
      <t>ジギョウ</t>
    </rPh>
    <rPh sb="228" eb="230">
      <t>トウゴウ</t>
    </rPh>
    <rPh sb="284" eb="286">
      <t>ジンコウ</t>
    </rPh>
    <rPh sb="286" eb="288">
      <t>ゲンショウ</t>
    </rPh>
    <rPh sb="288" eb="289">
      <t>トウ</t>
    </rPh>
    <rPh sb="292" eb="294">
      <t>ケイエイ</t>
    </rPh>
    <rPh sb="295" eb="296">
      <t>キビ</t>
    </rPh>
    <rPh sb="298" eb="300">
      <t>ジョウキョウ</t>
    </rPh>
    <rPh sb="301" eb="302">
      <t>ナカ</t>
    </rPh>
    <rPh sb="308" eb="310">
      <t>コンゴ</t>
    </rPh>
    <rPh sb="312" eb="314">
      <t>ケイカク</t>
    </rPh>
    <rPh sb="314" eb="315">
      <t>テキ</t>
    </rPh>
    <rPh sb="316" eb="318">
      <t>コウシン</t>
    </rPh>
    <rPh sb="319" eb="321">
      <t>ヒツヨウ</t>
    </rPh>
    <phoneticPr fontId="4"/>
  </si>
  <si>
    <t xml:space="preserve">今後も黒字経営や支払い能力を維持したうえ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等に必要な長期的な投資額を将来の経営予測を立てた上で算定し、計画的に実施する必要がある。
</t>
    <rPh sb="0" eb="2">
      <t>コンゴ</t>
    </rPh>
    <rPh sb="3" eb="5">
      <t>クロジ</t>
    </rPh>
    <rPh sb="5" eb="7">
      <t>ケイエイ</t>
    </rPh>
    <rPh sb="8" eb="10">
      <t>シハラ</t>
    </rPh>
    <rPh sb="11" eb="13">
      <t>ノウリョク</t>
    </rPh>
    <rPh sb="14" eb="16">
      <t>イジ</t>
    </rPh>
    <rPh sb="22" eb="24">
      <t>ユウシュウ</t>
    </rPh>
    <rPh sb="24" eb="25">
      <t>リツ</t>
    </rPh>
    <rPh sb="26" eb="28">
      <t>リョウキン</t>
    </rPh>
    <rPh sb="28" eb="30">
      <t>カイシュウ</t>
    </rPh>
    <rPh sb="30" eb="31">
      <t>リツ</t>
    </rPh>
    <rPh sb="32" eb="34">
      <t>イジ</t>
    </rPh>
    <rPh sb="34" eb="35">
      <t>オヨ</t>
    </rPh>
    <rPh sb="36" eb="38">
      <t>コウジョウ</t>
    </rPh>
    <rPh sb="39" eb="41">
      <t>ヒツヨウ</t>
    </rPh>
    <rPh sb="49" eb="51">
      <t>キギョウ</t>
    </rPh>
    <rPh sb="51" eb="52">
      <t>サイ</t>
    </rPh>
    <rPh sb="53" eb="55">
      <t>イゾン</t>
    </rPh>
    <rPh sb="57" eb="60">
      <t>ロウキュウカ</t>
    </rPh>
    <rPh sb="60" eb="62">
      <t>タイサク</t>
    </rPh>
    <rPh sb="63" eb="65">
      <t>シハラ</t>
    </rPh>
    <rPh sb="65" eb="67">
      <t>ノウリョク</t>
    </rPh>
    <rPh sb="68" eb="69">
      <t>コ</t>
    </rPh>
    <rPh sb="71" eb="72">
      <t>オソ</t>
    </rPh>
    <rPh sb="77" eb="79">
      <t>カンイ</t>
    </rPh>
    <rPh sb="79" eb="81">
      <t>スイドウ</t>
    </rPh>
    <rPh sb="81" eb="83">
      <t>トウゴウ</t>
    </rPh>
    <rPh sb="86" eb="88">
      <t>シセツ</t>
    </rPh>
    <rPh sb="89" eb="91">
      <t>ゾウカ</t>
    </rPh>
    <rPh sb="95" eb="97">
      <t>キュウスイ</t>
    </rPh>
    <rPh sb="97" eb="99">
      <t>ゲンカ</t>
    </rPh>
    <rPh sb="100" eb="102">
      <t>オオハバ</t>
    </rPh>
    <rPh sb="103" eb="105">
      <t>ヨクセイ</t>
    </rPh>
    <rPh sb="106" eb="108">
      <t>コンナン</t>
    </rPh>
    <rPh sb="112" eb="114">
      <t>ゲンザイ</t>
    </rPh>
    <rPh sb="114" eb="115">
      <t>スス</t>
    </rPh>
    <rPh sb="119" eb="120">
      <t>カン</t>
    </rPh>
    <rPh sb="121" eb="123">
      <t>フセツ</t>
    </rPh>
    <rPh sb="123" eb="124">
      <t>カエ</t>
    </rPh>
    <rPh sb="124" eb="125">
      <t>トウ</t>
    </rPh>
    <rPh sb="126" eb="128">
      <t>ヒツヨウ</t>
    </rPh>
    <rPh sb="129" eb="132">
      <t>チョウキテキ</t>
    </rPh>
    <rPh sb="133" eb="135">
      <t>トウシ</t>
    </rPh>
    <rPh sb="135" eb="136">
      <t>ガク</t>
    </rPh>
    <rPh sb="137" eb="139">
      <t>ショウライ</t>
    </rPh>
    <rPh sb="140" eb="142">
      <t>ケイエイ</t>
    </rPh>
    <rPh sb="142" eb="144">
      <t>ヨソク</t>
    </rPh>
    <rPh sb="145" eb="146">
      <t>タ</t>
    </rPh>
    <rPh sb="148" eb="149">
      <t>ウエ</t>
    </rPh>
    <rPh sb="150" eb="152">
      <t>サンテイ</t>
    </rPh>
    <rPh sb="154" eb="157">
      <t>ケイカクテキ</t>
    </rPh>
    <rPh sb="158" eb="160">
      <t>ジッシ</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</si>
</sst>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49" fontId="23" fillId="0" borderId="9" xfId="0" applyNumberFormat="1" applyFont="1" applyBorder="1" applyAlignment="1" applyProtection="1">
      <alignment horizontal="left" vertical="top" wrapText="1"/>
      <protection locked="0"/>
    </xf>
    <xf numFmtId="49" fontId="23" fillId="0" borderId="0" xfId="0" applyNumberFormat="1" applyFont="1" applyBorder="1" applyAlignment="1" applyProtection="1">
      <alignment horizontal="left" vertical="top" wrapText="1"/>
      <protection locked="0"/>
    </xf>
    <xf numFmtId="49" fontId="23" fillId="0" borderId="10"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49" fontId="5" fillId="0" borderId="0" xfId="0" applyNumberFormat="1" applyFont="1" applyBorder="1" applyAlignment="1" applyProtection="1">
      <alignment horizontal="left" vertical="top" wrapText="1"/>
      <protection locked="0"/>
    </xf>
    <xf numFmtId="49" fontId="5" fillId="0" borderId="10" xfId="0" applyNumberFormat="1" applyFont="1" applyBorder="1" applyAlignment="1" applyProtection="1">
      <alignment horizontal="left" vertical="top" wrapText="1"/>
      <protection locked="0"/>
    </xf>
    <xf numFmtId="49" fontId="5" fillId="0" borderId="11"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12" xfId="0" applyNumberFormat="1"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0.32</c:v>
                </c:pt>
                <c:pt idx="1">
                  <c:v>0.45</c:v>
                </c:pt>
                <c:pt idx="2">
                  <c:v>0.31</c:v>
                </c:pt>
                <c:pt idx="3">
                  <c:v>0.61</c:v>
                </c:pt>
                <c:pt idx="4">
                  <c:v>0.28000000000000003</c:v>
                </c:pt>
              </c:numCache>
            </c:numRef>
          </c:val>
        </c:ser>
        <c:dLbls>
          <c:showLegendKey val="0"/>
          <c:showVal val="0"/>
          <c:showCatName val="0"/>
          <c:showSerName val="0"/>
          <c:showPercent val="0"/>
          <c:showBubbleSize val="0"/>
        </c:dLbls>
        <c:gapWidth val="150"/>
        <c:axId val="143771696"/>
        <c:axId val="1435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0.23</c:v>
                </c:pt>
                <c:pt idx="3">
                  <c:v>0.34</c:v>
                </c:pt>
                <c:pt idx="4">
                  <c:v>0.65</c:v>
                </c:pt>
              </c:numCache>
            </c:numRef>
          </c:val>
          <c:smooth val="0"/>
        </c:ser>
        <c:dLbls>
          <c:showLegendKey val="0"/>
          <c:showVal val="0"/>
          <c:showCatName val="0"/>
          <c:showSerName val="0"/>
          <c:showPercent val="0"/>
          <c:showBubbleSize val="0"/>
        </c:dLbls>
        <c:marker val="1"/>
        <c:smooth val="0"/>
        <c:axId val="143771696"/>
        <c:axId val="143575904"/>
      </c:lineChart>
      <c:dateAx>
        <c:axId val="143771696"/>
        <c:scaling>
          <c:orientation val="minMax"/>
        </c:scaling>
        <c:delete val="1"/>
        <c:axPos val="b"/>
        <c:numFmt formatCode="ge" sourceLinked="1"/>
        <c:majorTickMark val="none"/>
        <c:minorTickMark val="none"/>
        <c:tickLblPos val="none"/>
        <c:crossAx val="143575904"/>
        <c:crosses val="autoZero"/>
        <c:auto val="1"/>
        <c:lblOffset val="100"/>
        <c:baseTimeUnit val="years"/>
      </c:dateAx>
      <c:valAx>
        <c:axId val="1435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7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39.72</c:v>
                </c:pt>
                <c:pt idx="1">
                  <c:v>39.81</c:v>
                </c:pt>
                <c:pt idx="2">
                  <c:v>45.27</c:v>
                </c:pt>
                <c:pt idx="3">
                  <c:v>46.69</c:v>
                </c:pt>
                <c:pt idx="4">
                  <c:v>78.959999999999994</c:v>
                </c:pt>
              </c:numCache>
            </c:numRef>
          </c:val>
        </c:ser>
        <c:dLbls>
          <c:showLegendKey val="0"/>
          <c:showVal val="0"/>
          <c:showCatName val="0"/>
          <c:showSerName val="0"/>
          <c:showPercent val="0"/>
          <c:showBubbleSize val="0"/>
        </c:dLbls>
        <c:gapWidth val="150"/>
        <c:axId val="236439184"/>
        <c:axId val="14585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41.24</c:v>
                </c:pt>
                <c:pt idx="3">
                  <c:v>40.700000000000003</c:v>
                </c:pt>
                <c:pt idx="4">
                  <c:v>49.08</c:v>
                </c:pt>
              </c:numCache>
            </c:numRef>
          </c:val>
          <c:smooth val="0"/>
        </c:ser>
        <c:dLbls>
          <c:showLegendKey val="0"/>
          <c:showVal val="0"/>
          <c:showCatName val="0"/>
          <c:showSerName val="0"/>
          <c:showPercent val="0"/>
          <c:showBubbleSize val="0"/>
        </c:dLbls>
        <c:marker val="1"/>
        <c:smooth val="0"/>
        <c:axId val="236439184"/>
        <c:axId val="145854960"/>
      </c:lineChart>
      <c:dateAx>
        <c:axId val="236439184"/>
        <c:scaling>
          <c:orientation val="minMax"/>
        </c:scaling>
        <c:delete val="1"/>
        <c:axPos val="b"/>
        <c:numFmt formatCode="ge" sourceLinked="1"/>
        <c:majorTickMark val="none"/>
        <c:minorTickMark val="none"/>
        <c:tickLblPos val="none"/>
        <c:crossAx val="145854960"/>
        <c:crosses val="autoZero"/>
        <c:auto val="1"/>
        <c:lblOffset val="100"/>
        <c:baseTimeUnit val="years"/>
      </c:dateAx>
      <c:valAx>
        <c:axId val="1458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71.63</c:v>
                </c:pt>
                <c:pt idx="1">
                  <c:v>69.069999999999993</c:v>
                </c:pt>
                <c:pt idx="2">
                  <c:v>59.4</c:v>
                </c:pt>
                <c:pt idx="3">
                  <c:v>56.61</c:v>
                </c:pt>
                <c:pt idx="4">
                  <c:v>57.53</c:v>
                </c:pt>
              </c:numCache>
            </c:numRef>
          </c:val>
        </c:ser>
        <c:dLbls>
          <c:showLegendKey val="0"/>
          <c:showVal val="0"/>
          <c:showCatName val="0"/>
          <c:showSerName val="0"/>
          <c:showPercent val="0"/>
          <c:showBubbleSize val="0"/>
        </c:dLbls>
        <c:gapWidth val="150"/>
        <c:axId val="236609984"/>
        <c:axId val="23661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74.900000000000006</c:v>
                </c:pt>
                <c:pt idx="3">
                  <c:v>74.61</c:v>
                </c:pt>
                <c:pt idx="4">
                  <c:v>79.3</c:v>
                </c:pt>
              </c:numCache>
            </c:numRef>
          </c:val>
          <c:smooth val="0"/>
        </c:ser>
        <c:dLbls>
          <c:showLegendKey val="0"/>
          <c:showVal val="0"/>
          <c:showCatName val="0"/>
          <c:showSerName val="0"/>
          <c:showPercent val="0"/>
          <c:showBubbleSize val="0"/>
        </c:dLbls>
        <c:marker val="1"/>
        <c:smooth val="0"/>
        <c:axId val="236609984"/>
        <c:axId val="236610376"/>
      </c:lineChart>
      <c:dateAx>
        <c:axId val="236609984"/>
        <c:scaling>
          <c:orientation val="minMax"/>
        </c:scaling>
        <c:delete val="1"/>
        <c:axPos val="b"/>
        <c:numFmt formatCode="ge" sourceLinked="1"/>
        <c:majorTickMark val="none"/>
        <c:minorTickMark val="none"/>
        <c:tickLblPos val="none"/>
        <c:crossAx val="236610376"/>
        <c:crosses val="autoZero"/>
        <c:auto val="1"/>
        <c:lblOffset val="100"/>
        <c:baseTimeUnit val="years"/>
      </c:dateAx>
      <c:valAx>
        <c:axId val="23661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102.84</c:v>
                </c:pt>
                <c:pt idx="1">
                  <c:v>105.33</c:v>
                </c:pt>
                <c:pt idx="2">
                  <c:v>105.98</c:v>
                </c:pt>
                <c:pt idx="3">
                  <c:v>101.93</c:v>
                </c:pt>
                <c:pt idx="4">
                  <c:v>101.93</c:v>
                </c:pt>
              </c:numCache>
            </c:numRef>
          </c:val>
        </c:ser>
        <c:dLbls>
          <c:showLegendKey val="0"/>
          <c:showVal val="0"/>
          <c:showCatName val="0"/>
          <c:showSerName val="0"/>
          <c:showPercent val="0"/>
          <c:showBubbleSize val="0"/>
        </c:dLbls>
        <c:gapWidth val="150"/>
        <c:axId val="142840608"/>
        <c:axId val="14252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109.5</c:v>
                </c:pt>
                <c:pt idx="3">
                  <c:v>106.28</c:v>
                </c:pt>
                <c:pt idx="4">
                  <c:v>106.62</c:v>
                </c:pt>
              </c:numCache>
            </c:numRef>
          </c:val>
          <c:smooth val="0"/>
        </c:ser>
        <c:dLbls>
          <c:showLegendKey val="0"/>
          <c:showVal val="0"/>
          <c:showCatName val="0"/>
          <c:showSerName val="0"/>
          <c:showPercent val="0"/>
          <c:showBubbleSize val="0"/>
        </c:dLbls>
        <c:marker val="1"/>
        <c:smooth val="0"/>
        <c:axId val="142840608"/>
        <c:axId val="142528072"/>
      </c:lineChart>
      <c:dateAx>
        <c:axId val="142840608"/>
        <c:scaling>
          <c:orientation val="minMax"/>
        </c:scaling>
        <c:delete val="1"/>
        <c:axPos val="b"/>
        <c:numFmt formatCode="ge" sourceLinked="1"/>
        <c:majorTickMark val="none"/>
        <c:minorTickMark val="none"/>
        <c:tickLblPos val="none"/>
        <c:crossAx val="142528072"/>
        <c:crosses val="autoZero"/>
        <c:auto val="1"/>
        <c:lblOffset val="100"/>
        <c:baseTimeUnit val="years"/>
      </c:dateAx>
      <c:valAx>
        <c:axId val="142528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8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23.51</c:v>
                </c:pt>
                <c:pt idx="1">
                  <c:v>24.92</c:v>
                </c:pt>
                <c:pt idx="2">
                  <c:v>26.19</c:v>
                </c:pt>
                <c:pt idx="3">
                  <c:v>46.9</c:v>
                </c:pt>
                <c:pt idx="4">
                  <c:v>41.69</c:v>
                </c:pt>
              </c:numCache>
            </c:numRef>
          </c:val>
        </c:ser>
        <c:dLbls>
          <c:showLegendKey val="0"/>
          <c:showVal val="0"/>
          <c:showCatName val="0"/>
          <c:showSerName val="0"/>
          <c:showPercent val="0"/>
          <c:showBubbleSize val="0"/>
        </c:dLbls>
        <c:gapWidth val="150"/>
        <c:axId val="143734584"/>
        <c:axId val="14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39.049999999999997</c:v>
                </c:pt>
                <c:pt idx="3">
                  <c:v>50.44</c:v>
                </c:pt>
                <c:pt idx="4">
                  <c:v>47.44</c:v>
                </c:pt>
              </c:numCache>
            </c:numRef>
          </c:val>
          <c:smooth val="0"/>
        </c:ser>
        <c:dLbls>
          <c:showLegendKey val="0"/>
          <c:showVal val="0"/>
          <c:showCatName val="0"/>
          <c:showSerName val="0"/>
          <c:showPercent val="0"/>
          <c:showBubbleSize val="0"/>
        </c:dLbls>
        <c:marker val="1"/>
        <c:smooth val="0"/>
        <c:axId val="143734584"/>
        <c:axId val="143955584"/>
      </c:lineChart>
      <c:dateAx>
        <c:axId val="143734584"/>
        <c:scaling>
          <c:orientation val="minMax"/>
        </c:scaling>
        <c:delete val="1"/>
        <c:axPos val="b"/>
        <c:numFmt formatCode="ge" sourceLinked="1"/>
        <c:majorTickMark val="none"/>
        <c:minorTickMark val="none"/>
        <c:tickLblPos val="none"/>
        <c:crossAx val="143955584"/>
        <c:crosses val="autoZero"/>
        <c:auto val="1"/>
        <c:lblOffset val="100"/>
        <c:baseTimeUnit val="years"/>
      </c:dateAx>
      <c:valAx>
        <c:axId val="143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36.979999999999997</c:v>
                </c:pt>
                <c:pt idx="1">
                  <c:v>36.14</c:v>
                </c:pt>
                <c:pt idx="2">
                  <c:v>36.299999999999997</c:v>
                </c:pt>
                <c:pt idx="3">
                  <c:v>36.06</c:v>
                </c:pt>
                <c:pt idx="4">
                  <c:v>26.45</c:v>
                </c:pt>
              </c:numCache>
            </c:numRef>
          </c:val>
        </c:ser>
        <c:dLbls>
          <c:showLegendKey val="0"/>
          <c:showVal val="0"/>
          <c:showCatName val="0"/>
          <c:showSerName val="0"/>
          <c:showPercent val="0"/>
          <c:showBubbleSize val="0"/>
        </c:dLbls>
        <c:gapWidth val="150"/>
        <c:axId val="142915584"/>
        <c:axId val="14552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8.18</c:v>
                </c:pt>
                <c:pt idx="3">
                  <c:v>9.64</c:v>
                </c:pt>
                <c:pt idx="4">
                  <c:v>11.16</c:v>
                </c:pt>
              </c:numCache>
            </c:numRef>
          </c:val>
          <c:smooth val="0"/>
        </c:ser>
        <c:dLbls>
          <c:showLegendKey val="0"/>
          <c:showVal val="0"/>
          <c:showCatName val="0"/>
          <c:showSerName val="0"/>
          <c:showPercent val="0"/>
          <c:showBubbleSize val="0"/>
        </c:dLbls>
        <c:marker val="1"/>
        <c:smooth val="0"/>
        <c:axId val="142915584"/>
        <c:axId val="145522032"/>
      </c:lineChart>
      <c:dateAx>
        <c:axId val="142915584"/>
        <c:scaling>
          <c:orientation val="minMax"/>
        </c:scaling>
        <c:delete val="1"/>
        <c:axPos val="b"/>
        <c:numFmt formatCode="ge" sourceLinked="1"/>
        <c:majorTickMark val="none"/>
        <c:minorTickMark val="none"/>
        <c:tickLblPos val="none"/>
        <c:crossAx val="145522032"/>
        <c:crosses val="autoZero"/>
        <c:auto val="1"/>
        <c:lblOffset val="100"/>
        <c:baseTimeUnit val="years"/>
      </c:dateAx>
      <c:valAx>
        <c:axId val="14552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41080"/>
        <c:axId val="1020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44.3</c:v>
                </c:pt>
                <c:pt idx="3">
                  <c:v>32.31</c:v>
                </c:pt>
                <c:pt idx="4">
                  <c:v>12.59</c:v>
                </c:pt>
              </c:numCache>
            </c:numRef>
          </c:val>
          <c:smooth val="0"/>
        </c:ser>
        <c:dLbls>
          <c:showLegendKey val="0"/>
          <c:showVal val="0"/>
          <c:showCatName val="0"/>
          <c:showSerName val="0"/>
          <c:showPercent val="0"/>
          <c:showBubbleSize val="0"/>
        </c:dLbls>
        <c:marker val="1"/>
        <c:smooth val="0"/>
        <c:axId val="102041080"/>
        <c:axId val="102041472"/>
      </c:lineChart>
      <c:dateAx>
        <c:axId val="102041080"/>
        <c:scaling>
          <c:orientation val="minMax"/>
        </c:scaling>
        <c:delete val="1"/>
        <c:axPos val="b"/>
        <c:numFmt formatCode="ge" sourceLinked="1"/>
        <c:majorTickMark val="none"/>
        <c:minorTickMark val="none"/>
        <c:tickLblPos val="none"/>
        <c:crossAx val="102041472"/>
        <c:crosses val="autoZero"/>
        <c:auto val="1"/>
        <c:lblOffset val="100"/>
        <c:baseTimeUnit val="years"/>
      </c:dateAx>
      <c:valAx>
        <c:axId val="1020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4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4181.0200000000004</c:v>
                </c:pt>
                <c:pt idx="1">
                  <c:v>2873.9</c:v>
                </c:pt>
                <c:pt idx="2">
                  <c:v>3081.47</c:v>
                </c:pt>
                <c:pt idx="3">
                  <c:v>123.42</c:v>
                </c:pt>
                <c:pt idx="4">
                  <c:v>119.26</c:v>
                </c:pt>
              </c:numCache>
            </c:numRef>
          </c:val>
        </c:ser>
        <c:dLbls>
          <c:showLegendKey val="0"/>
          <c:showVal val="0"/>
          <c:showCatName val="0"/>
          <c:showSerName val="0"/>
          <c:showPercent val="0"/>
          <c:showBubbleSize val="0"/>
        </c:dLbls>
        <c:gapWidth val="150"/>
        <c:axId val="145860320"/>
        <c:axId val="14586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2098.87</c:v>
                </c:pt>
                <c:pt idx="3">
                  <c:v>571.29999999999995</c:v>
                </c:pt>
                <c:pt idx="4">
                  <c:v>416.14</c:v>
                </c:pt>
              </c:numCache>
            </c:numRef>
          </c:val>
          <c:smooth val="0"/>
        </c:ser>
        <c:dLbls>
          <c:showLegendKey val="0"/>
          <c:showVal val="0"/>
          <c:showCatName val="0"/>
          <c:showSerName val="0"/>
          <c:showPercent val="0"/>
          <c:showBubbleSize val="0"/>
        </c:dLbls>
        <c:marker val="1"/>
        <c:smooth val="0"/>
        <c:axId val="145860320"/>
        <c:axId val="145860712"/>
      </c:lineChart>
      <c:dateAx>
        <c:axId val="145860320"/>
        <c:scaling>
          <c:orientation val="minMax"/>
        </c:scaling>
        <c:delete val="1"/>
        <c:axPos val="b"/>
        <c:numFmt formatCode="ge" sourceLinked="1"/>
        <c:majorTickMark val="none"/>
        <c:minorTickMark val="none"/>
        <c:tickLblPos val="none"/>
        <c:crossAx val="145860712"/>
        <c:crosses val="autoZero"/>
        <c:auto val="1"/>
        <c:lblOffset val="100"/>
        <c:baseTimeUnit val="years"/>
      </c:dateAx>
      <c:valAx>
        <c:axId val="145860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8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1015.22</c:v>
                </c:pt>
                <c:pt idx="1">
                  <c:v>978.51</c:v>
                </c:pt>
                <c:pt idx="2">
                  <c:v>942.5</c:v>
                </c:pt>
                <c:pt idx="3">
                  <c:v>893.24</c:v>
                </c:pt>
                <c:pt idx="4">
                  <c:v>724.04</c:v>
                </c:pt>
              </c:numCache>
            </c:numRef>
          </c:val>
        </c:ser>
        <c:dLbls>
          <c:showLegendKey val="0"/>
          <c:showVal val="0"/>
          <c:showCatName val="0"/>
          <c:showSerName val="0"/>
          <c:showPercent val="0"/>
          <c:showBubbleSize val="0"/>
        </c:dLbls>
        <c:gapWidth val="150"/>
        <c:axId val="145864024"/>
        <c:axId val="23666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536.9</c:v>
                </c:pt>
                <c:pt idx="3">
                  <c:v>495.43</c:v>
                </c:pt>
                <c:pt idx="4">
                  <c:v>487.22</c:v>
                </c:pt>
              </c:numCache>
            </c:numRef>
          </c:val>
          <c:smooth val="0"/>
        </c:ser>
        <c:dLbls>
          <c:showLegendKey val="0"/>
          <c:showVal val="0"/>
          <c:showCatName val="0"/>
          <c:showSerName val="0"/>
          <c:showPercent val="0"/>
          <c:showBubbleSize val="0"/>
        </c:dLbls>
        <c:marker val="1"/>
        <c:smooth val="0"/>
        <c:axId val="145864024"/>
        <c:axId val="236663832"/>
      </c:lineChart>
      <c:dateAx>
        <c:axId val="145864024"/>
        <c:scaling>
          <c:orientation val="minMax"/>
        </c:scaling>
        <c:delete val="1"/>
        <c:axPos val="b"/>
        <c:numFmt formatCode="ge" sourceLinked="1"/>
        <c:majorTickMark val="none"/>
        <c:minorTickMark val="none"/>
        <c:tickLblPos val="none"/>
        <c:crossAx val="236663832"/>
        <c:crosses val="autoZero"/>
        <c:auto val="1"/>
        <c:lblOffset val="100"/>
        <c:baseTimeUnit val="years"/>
      </c:dateAx>
      <c:valAx>
        <c:axId val="23666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8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87.3</c:v>
                </c:pt>
                <c:pt idx="1">
                  <c:v>83.55</c:v>
                </c:pt>
                <c:pt idx="2">
                  <c:v>90.75</c:v>
                </c:pt>
                <c:pt idx="3">
                  <c:v>87.73</c:v>
                </c:pt>
                <c:pt idx="4">
                  <c:v>91.06</c:v>
                </c:pt>
              </c:numCache>
            </c:numRef>
          </c:val>
        </c:ser>
        <c:dLbls>
          <c:showLegendKey val="0"/>
          <c:showVal val="0"/>
          <c:showCatName val="0"/>
          <c:showSerName val="0"/>
          <c:showPercent val="0"/>
          <c:showBubbleSize val="0"/>
        </c:dLbls>
        <c:gapWidth val="150"/>
        <c:axId val="236665008"/>
        <c:axId val="23666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80.010000000000005</c:v>
                </c:pt>
                <c:pt idx="3">
                  <c:v>81.900000000000006</c:v>
                </c:pt>
                <c:pt idx="4">
                  <c:v>92.76</c:v>
                </c:pt>
              </c:numCache>
            </c:numRef>
          </c:val>
          <c:smooth val="0"/>
        </c:ser>
        <c:dLbls>
          <c:showLegendKey val="0"/>
          <c:showVal val="0"/>
          <c:showCatName val="0"/>
          <c:showSerName val="0"/>
          <c:showPercent val="0"/>
          <c:showBubbleSize val="0"/>
        </c:dLbls>
        <c:marker val="1"/>
        <c:smooth val="0"/>
        <c:axId val="236665008"/>
        <c:axId val="236665400"/>
      </c:lineChart>
      <c:dateAx>
        <c:axId val="236665008"/>
        <c:scaling>
          <c:orientation val="minMax"/>
        </c:scaling>
        <c:delete val="1"/>
        <c:axPos val="b"/>
        <c:numFmt formatCode="ge" sourceLinked="1"/>
        <c:majorTickMark val="none"/>
        <c:minorTickMark val="none"/>
        <c:tickLblPos val="none"/>
        <c:crossAx val="236665400"/>
        <c:crosses val="autoZero"/>
        <c:auto val="1"/>
        <c:lblOffset val="100"/>
        <c:baseTimeUnit val="years"/>
      </c:dateAx>
      <c:valAx>
        <c:axId val="2366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6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231.81</c:v>
                </c:pt>
                <c:pt idx="1">
                  <c:v>242.78</c:v>
                </c:pt>
                <c:pt idx="2">
                  <c:v>223.76</c:v>
                </c:pt>
                <c:pt idx="3">
                  <c:v>233.53</c:v>
                </c:pt>
                <c:pt idx="4">
                  <c:v>222.24</c:v>
                </c:pt>
              </c:numCache>
            </c:numRef>
          </c:val>
        </c:ser>
        <c:dLbls>
          <c:showLegendKey val="0"/>
          <c:showVal val="0"/>
          <c:showCatName val="0"/>
          <c:showSerName val="0"/>
          <c:showPercent val="0"/>
          <c:showBubbleSize val="0"/>
        </c:dLbls>
        <c:gapWidth val="150"/>
        <c:axId val="145859928"/>
        <c:axId val="14585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232.46</c:v>
                </c:pt>
                <c:pt idx="3">
                  <c:v>227.97</c:v>
                </c:pt>
                <c:pt idx="4">
                  <c:v>208.67</c:v>
                </c:pt>
              </c:numCache>
            </c:numRef>
          </c:val>
          <c:smooth val="0"/>
        </c:ser>
        <c:dLbls>
          <c:showLegendKey val="0"/>
          <c:showVal val="0"/>
          <c:showCatName val="0"/>
          <c:showSerName val="0"/>
          <c:showPercent val="0"/>
          <c:showBubbleSize val="0"/>
        </c:dLbls>
        <c:marker val="1"/>
        <c:smooth val="0"/>
        <c:axId val="145859928"/>
        <c:axId val="145859536"/>
      </c:lineChart>
      <c:dateAx>
        <c:axId val="145859928"/>
        <c:scaling>
          <c:orientation val="minMax"/>
        </c:scaling>
        <c:delete val="1"/>
        <c:axPos val="b"/>
        <c:numFmt formatCode="ge" sourceLinked="1"/>
        <c:majorTickMark val="none"/>
        <c:minorTickMark val="none"/>
        <c:tickLblPos val="none"/>
        <c:crossAx val="145859536"/>
        <c:crosses val="autoZero"/>
        <c:auto val="1"/>
        <c:lblOffset val="100"/>
        <c:baseTimeUnit val="years"/>
      </c:dateAx>
      <c:valAx>
        <c:axId val="14585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5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下仁田町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8142</v>
      </c>
      <c r="AJ8" s="56"/>
      <c r="AK8" s="56"/>
      <c r="AL8" s="56"/>
      <c r="AM8" s="56"/>
      <c r="AN8" s="56"/>
      <c r="AO8" s="56"/>
      <c r="AP8" s="57"/>
      <c r="AQ8" s="47">
        <f>データ!R6</f>
        <v>188.38</v>
      </c>
      <c r="AR8" s="47"/>
      <c r="AS8" s="47"/>
      <c r="AT8" s="47"/>
      <c r="AU8" s="47"/>
      <c r="AV8" s="47"/>
      <c r="AW8" s="47"/>
      <c r="AX8" s="47"/>
      <c r="AY8" s="47">
        <f>データ!S6</f>
        <v>43.22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54.51</v>
      </c>
      <c r="K10" s="47"/>
      <c r="L10" s="47"/>
      <c r="M10" s="47"/>
      <c r="N10" s="47"/>
      <c r="O10" s="47"/>
      <c r="P10" s="47"/>
      <c r="Q10" s="47"/>
      <c r="R10" s="47">
        <f>データ!O6</f>
        <v>95.37</v>
      </c>
      <c r="S10" s="47"/>
      <c r="T10" s="47"/>
      <c r="U10" s="47"/>
      <c r="V10" s="47"/>
      <c r="W10" s="47"/>
      <c r="X10" s="47"/>
      <c r="Y10" s="47"/>
      <c r="Z10" s="78">
        <f>データ!P6</f>
        <v>3444</v>
      </c>
      <c r="AA10" s="78"/>
      <c r="AB10" s="78"/>
      <c r="AC10" s="78"/>
      <c r="AD10" s="78"/>
      <c r="AE10" s="78"/>
      <c r="AF10" s="78"/>
      <c r="AG10" s="78"/>
      <c r="AH10" s="2"/>
      <c r="AI10" s="78">
        <f>データ!T6</f>
        <v>7690</v>
      </c>
      <c r="AJ10" s="78"/>
      <c r="AK10" s="78"/>
      <c r="AL10" s="78"/>
      <c r="AM10" s="78"/>
      <c r="AN10" s="78"/>
      <c r="AO10" s="78"/>
      <c r="AP10" s="78"/>
      <c r="AQ10" s="47">
        <f>データ!U6</f>
        <v>165.96</v>
      </c>
      <c r="AR10" s="47"/>
      <c r="AS10" s="47"/>
      <c r="AT10" s="47"/>
      <c r="AU10" s="47"/>
      <c r="AV10" s="47"/>
      <c r="AW10" s="47"/>
      <c r="AX10" s="47"/>
      <c r="AY10" s="47">
        <f>データ!V6</f>
        <v>46.34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106</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103829</v>
      </c>
      <c r="D6" s="31">
        <f t="shared" si="3"/>
        <v>46</v>
      </c>
      <c r="E6" s="31">
        <f t="shared" si="3"/>
        <v>1</v>
      </c>
      <c r="F6" s="31">
        <f t="shared" si="3"/>
        <v>0</v>
      </c>
      <c r="G6" s="31">
        <f t="shared" si="3"/>
        <v>1</v>
      </c>
      <c r="H6" s="31" t="str">
        <f t="shared" si="3"/>
        <v>群馬県　下仁田町</v>
      </c>
      <c r="I6" s="31" t="str">
        <f t="shared" si="3"/>
        <v>法適用</v>
      </c>
      <c r="J6" s="31" t="str">
        <f t="shared" si="3"/>
        <v>水道事業</v>
      </c>
      <c r="K6" s="31" t="str">
        <f t="shared" si="3"/>
        <v>末端給水事業</v>
      </c>
      <c r="L6" s="31" t="str">
        <f t="shared" si="3"/>
        <v>A8</v>
      </c>
      <c r="M6" s="32" t="str">
        <f t="shared" si="3"/>
        <v>-</v>
      </c>
      <c r="N6" s="32">
        <f t="shared" si="3"/>
        <v>54.51</v>
      </c>
      <c r="O6" s="32">
        <f t="shared" si="3"/>
        <v>95.37</v>
      </c>
      <c r="P6" s="32">
        <f t="shared" si="3"/>
        <v>3444</v>
      </c>
      <c r="Q6" s="32">
        <f t="shared" si="3"/>
        <v>8142</v>
      </c>
      <c r="R6" s="32">
        <f t="shared" si="3"/>
        <v>188.38</v>
      </c>
      <c r="S6" s="32">
        <f t="shared" si="3"/>
        <v>43.22</v>
      </c>
      <c r="T6" s="32">
        <f t="shared" si="3"/>
        <v>7690</v>
      </c>
      <c r="U6" s="32">
        <f t="shared" si="3"/>
        <v>165.96</v>
      </c>
      <c r="V6" s="32">
        <f t="shared" si="3"/>
        <v>46.34</v>
      </c>
      <c r="W6" s="33">
        <f>IF(W7="",NA(),W7)</f>
        <v>102.84</v>
      </c>
      <c r="X6" s="33">
        <f t="shared" ref="X6:AF6" si="4">IF(X7="",NA(),X7)</f>
        <v>105.33</v>
      </c>
      <c r="Y6" s="33">
        <f t="shared" si="4"/>
        <v>105.98</v>
      </c>
      <c r="Z6" s="33">
        <f t="shared" si="4"/>
        <v>101.93</v>
      </c>
      <c r="AA6" s="33">
        <f t="shared" si="4"/>
        <v>101.93</v>
      </c>
      <c r="AB6" s="33">
        <f t="shared" si="4"/>
        <v>104.82</v>
      </c>
      <c r="AC6" s="33">
        <f t="shared" si="4"/>
        <v>104.95</v>
      </c>
      <c r="AD6" s="33">
        <f t="shared" si="4"/>
        <v>109.5</v>
      </c>
      <c r="AE6" s="33">
        <f t="shared" si="4"/>
        <v>106.28</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44.3</v>
      </c>
      <c r="AP6" s="33">
        <f t="shared" si="5"/>
        <v>32.31</v>
      </c>
      <c r="AQ6" s="33">
        <f t="shared" si="5"/>
        <v>12.59</v>
      </c>
      <c r="AR6" s="32" t="str">
        <f>IF(AR7="","",IF(AR7="-","【-】","【"&amp;SUBSTITUTE(TEXT(AR7,"#,##0.00"),"-","△")&amp;"】"))</f>
        <v>【0.87】</v>
      </c>
      <c r="AS6" s="33">
        <f>IF(AS7="",NA(),AS7)</f>
        <v>4181.0200000000004</v>
      </c>
      <c r="AT6" s="33">
        <f t="shared" ref="AT6:BB6" si="6">IF(AT7="",NA(),AT7)</f>
        <v>2873.9</v>
      </c>
      <c r="AU6" s="33">
        <f t="shared" si="6"/>
        <v>3081.47</v>
      </c>
      <c r="AV6" s="33">
        <f t="shared" si="6"/>
        <v>123.42</v>
      </c>
      <c r="AW6" s="33">
        <f t="shared" si="6"/>
        <v>119.26</v>
      </c>
      <c r="AX6" s="33">
        <f t="shared" si="6"/>
        <v>1197.1099999999999</v>
      </c>
      <c r="AY6" s="33">
        <f t="shared" si="6"/>
        <v>1002.64</v>
      </c>
      <c r="AZ6" s="33">
        <f t="shared" si="6"/>
        <v>2098.87</v>
      </c>
      <c r="BA6" s="33">
        <f t="shared" si="6"/>
        <v>571.29999999999995</v>
      </c>
      <c r="BB6" s="33">
        <f t="shared" si="6"/>
        <v>416.14</v>
      </c>
      <c r="BC6" s="32" t="str">
        <f>IF(BC7="","",IF(BC7="-","【-】","【"&amp;SUBSTITUTE(TEXT(BC7,"#,##0.00"),"-","△")&amp;"】"))</f>
        <v>【262.74】</v>
      </c>
      <c r="BD6" s="33">
        <f>IF(BD7="",NA(),BD7)</f>
        <v>1015.22</v>
      </c>
      <c r="BE6" s="33">
        <f t="shared" ref="BE6:BM6" si="7">IF(BE7="",NA(),BE7)</f>
        <v>978.51</v>
      </c>
      <c r="BF6" s="33">
        <f t="shared" si="7"/>
        <v>942.5</v>
      </c>
      <c r="BG6" s="33">
        <f t="shared" si="7"/>
        <v>893.24</v>
      </c>
      <c r="BH6" s="33">
        <f t="shared" si="7"/>
        <v>724.04</v>
      </c>
      <c r="BI6" s="33">
        <f t="shared" si="7"/>
        <v>532.29999999999995</v>
      </c>
      <c r="BJ6" s="33">
        <f t="shared" si="7"/>
        <v>520.29999999999995</v>
      </c>
      <c r="BK6" s="33">
        <f t="shared" si="7"/>
        <v>536.9</v>
      </c>
      <c r="BL6" s="33">
        <f t="shared" si="7"/>
        <v>495.43</v>
      </c>
      <c r="BM6" s="33">
        <f t="shared" si="7"/>
        <v>487.22</v>
      </c>
      <c r="BN6" s="32" t="str">
        <f>IF(BN7="","",IF(BN7="-","【-】","【"&amp;SUBSTITUTE(TEXT(BN7,"#,##0.00"),"-","△")&amp;"】"))</f>
        <v>【276.38】</v>
      </c>
      <c r="BO6" s="33">
        <f>IF(BO7="",NA(),BO7)</f>
        <v>87.3</v>
      </c>
      <c r="BP6" s="33">
        <f t="shared" ref="BP6:BX6" si="8">IF(BP7="",NA(),BP7)</f>
        <v>83.55</v>
      </c>
      <c r="BQ6" s="33">
        <f t="shared" si="8"/>
        <v>90.75</v>
      </c>
      <c r="BR6" s="33">
        <f t="shared" si="8"/>
        <v>87.73</v>
      </c>
      <c r="BS6" s="33">
        <f t="shared" si="8"/>
        <v>91.06</v>
      </c>
      <c r="BT6" s="33">
        <f t="shared" si="8"/>
        <v>90.17</v>
      </c>
      <c r="BU6" s="33">
        <f t="shared" si="8"/>
        <v>90.69</v>
      </c>
      <c r="BV6" s="33">
        <f t="shared" si="8"/>
        <v>80.010000000000005</v>
      </c>
      <c r="BW6" s="33">
        <f t="shared" si="8"/>
        <v>81.900000000000006</v>
      </c>
      <c r="BX6" s="33">
        <f t="shared" si="8"/>
        <v>92.76</v>
      </c>
      <c r="BY6" s="32" t="str">
        <f>IF(BY7="","",IF(BY7="-","【-】","【"&amp;SUBSTITUTE(TEXT(BY7,"#,##0.00"),"-","△")&amp;"】"))</f>
        <v>【104.99】</v>
      </c>
      <c r="BZ6" s="33">
        <f>IF(BZ7="",NA(),BZ7)</f>
        <v>231.81</v>
      </c>
      <c r="CA6" s="33">
        <f t="shared" ref="CA6:CI6" si="9">IF(CA7="",NA(),CA7)</f>
        <v>242.78</v>
      </c>
      <c r="CB6" s="33">
        <f t="shared" si="9"/>
        <v>223.76</v>
      </c>
      <c r="CC6" s="33">
        <f t="shared" si="9"/>
        <v>233.53</v>
      </c>
      <c r="CD6" s="33">
        <f t="shared" si="9"/>
        <v>222.24</v>
      </c>
      <c r="CE6" s="33">
        <f t="shared" si="9"/>
        <v>210.28</v>
      </c>
      <c r="CF6" s="33">
        <f t="shared" si="9"/>
        <v>211.08</v>
      </c>
      <c r="CG6" s="33">
        <f t="shared" si="9"/>
        <v>232.46</v>
      </c>
      <c r="CH6" s="33">
        <f t="shared" si="9"/>
        <v>227.97</v>
      </c>
      <c r="CI6" s="33">
        <f t="shared" si="9"/>
        <v>208.67</v>
      </c>
      <c r="CJ6" s="32" t="str">
        <f>IF(CJ7="","",IF(CJ7="-","【-】","【"&amp;SUBSTITUTE(TEXT(CJ7,"#,##0.00"),"-","△")&amp;"】"))</f>
        <v>【163.72】</v>
      </c>
      <c r="CK6" s="33">
        <f>IF(CK7="",NA(),CK7)</f>
        <v>39.72</v>
      </c>
      <c r="CL6" s="33">
        <f t="shared" ref="CL6:CT6" si="10">IF(CL7="",NA(),CL7)</f>
        <v>39.81</v>
      </c>
      <c r="CM6" s="33">
        <f t="shared" si="10"/>
        <v>45.27</v>
      </c>
      <c r="CN6" s="33">
        <f t="shared" si="10"/>
        <v>46.69</v>
      </c>
      <c r="CO6" s="33">
        <f t="shared" si="10"/>
        <v>78.959999999999994</v>
      </c>
      <c r="CP6" s="33">
        <f t="shared" si="10"/>
        <v>50.49</v>
      </c>
      <c r="CQ6" s="33">
        <f t="shared" si="10"/>
        <v>49.69</v>
      </c>
      <c r="CR6" s="33">
        <f t="shared" si="10"/>
        <v>41.24</v>
      </c>
      <c r="CS6" s="33">
        <f t="shared" si="10"/>
        <v>40.700000000000003</v>
      </c>
      <c r="CT6" s="33">
        <f t="shared" si="10"/>
        <v>49.08</v>
      </c>
      <c r="CU6" s="32" t="str">
        <f>IF(CU7="","",IF(CU7="-","【-】","【"&amp;SUBSTITUTE(TEXT(CU7,"#,##0.00"),"-","△")&amp;"】"))</f>
        <v>【59.76】</v>
      </c>
      <c r="CV6" s="33">
        <f>IF(CV7="",NA(),CV7)</f>
        <v>71.63</v>
      </c>
      <c r="CW6" s="33">
        <f t="shared" ref="CW6:DE6" si="11">IF(CW7="",NA(),CW7)</f>
        <v>69.069999999999993</v>
      </c>
      <c r="CX6" s="33">
        <f t="shared" si="11"/>
        <v>59.4</v>
      </c>
      <c r="CY6" s="33">
        <f t="shared" si="11"/>
        <v>56.61</v>
      </c>
      <c r="CZ6" s="33">
        <f t="shared" si="11"/>
        <v>57.53</v>
      </c>
      <c r="DA6" s="33">
        <f t="shared" si="11"/>
        <v>78.7</v>
      </c>
      <c r="DB6" s="33">
        <f t="shared" si="11"/>
        <v>80.010000000000005</v>
      </c>
      <c r="DC6" s="33">
        <f t="shared" si="11"/>
        <v>74.900000000000006</v>
      </c>
      <c r="DD6" s="33">
        <f t="shared" si="11"/>
        <v>74.61</v>
      </c>
      <c r="DE6" s="33">
        <f t="shared" si="11"/>
        <v>79.3</v>
      </c>
      <c r="DF6" s="32" t="str">
        <f>IF(DF7="","",IF(DF7="-","【-】","【"&amp;SUBSTITUTE(TEXT(DF7,"#,##0.00"),"-","△")&amp;"】"))</f>
        <v>【89.95】</v>
      </c>
      <c r="DG6" s="33">
        <f>IF(DG7="",NA(),DG7)</f>
        <v>23.51</v>
      </c>
      <c r="DH6" s="33">
        <f t="shared" ref="DH6:DP6" si="12">IF(DH7="",NA(),DH7)</f>
        <v>24.92</v>
      </c>
      <c r="DI6" s="33">
        <f t="shared" si="12"/>
        <v>26.19</v>
      </c>
      <c r="DJ6" s="33">
        <f t="shared" si="12"/>
        <v>46.9</v>
      </c>
      <c r="DK6" s="33">
        <f t="shared" si="12"/>
        <v>41.69</v>
      </c>
      <c r="DL6" s="33">
        <f t="shared" si="12"/>
        <v>34.24</v>
      </c>
      <c r="DM6" s="33">
        <f t="shared" si="12"/>
        <v>35.18</v>
      </c>
      <c r="DN6" s="33">
        <f t="shared" si="12"/>
        <v>39.049999999999997</v>
      </c>
      <c r="DO6" s="33">
        <f t="shared" si="12"/>
        <v>50.44</v>
      </c>
      <c r="DP6" s="33">
        <f t="shared" si="12"/>
        <v>47.44</v>
      </c>
      <c r="DQ6" s="32" t="str">
        <f>IF(DQ7="","",IF(DQ7="-","【-】","【"&amp;SUBSTITUTE(TEXT(DQ7,"#,##0.00"),"-","△")&amp;"】"))</f>
        <v>【47.18】</v>
      </c>
      <c r="DR6" s="33">
        <f>IF(DR7="",NA(),DR7)</f>
        <v>36.979999999999997</v>
      </c>
      <c r="DS6" s="33">
        <f t="shared" ref="DS6:EA6" si="13">IF(DS7="",NA(),DS7)</f>
        <v>36.14</v>
      </c>
      <c r="DT6" s="33">
        <f t="shared" si="13"/>
        <v>36.299999999999997</v>
      </c>
      <c r="DU6" s="33">
        <f t="shared" si="13"/>
        <v>36.06</v>
      </c>
      <c r="DV6" s="33">
        <f t="shared" si="13"/>
        <v>26.45</v>
      </c>
      <c r="DW6" s="33">
        <f t="shared" si="13"/>
        <v>6.81</v>
      </c>
      <c r="DX6" s="33">
        <f t="shared" si="13"/>
        <v>8.41</v>
      </c>
      <c r="DY6" s="33">
        <f t="shared" si="13"/>
        <v>8.18</v>
      </c>
      <c r="DZ6" s="33">
        <f t="shared" si="13"/>
        <v>9.64</v>
      </c>
      <c r="EA6" s="33">
        <f t="shared" si="13"/>
        <v>11.16</v>
      </c>
      <c r="EB6" s="32" t="str">
        <f>IF(EB7="","",IF(EB7="-","【-】","【"&amp;SUBSTITUTE(TEXT(EB7,"#,##0.00"),"-","△")&amp;"】"))</f>
        <v>【13.18】</v>
      </c>
      <c r="EC6" s="33">
        <f>IF(EC7="",NA(),EC7)</f>
        <v>0.32</v>
      </c>
      <c r="ED6" s="33">
        <f t="shared" ref="ED6:EL6" si="14">IF(ED7="",NA(),ED7)</f>
        <v>0.45</v>
      </c>
      <c r="EE6" s="33">
        <f t="shared" si="14"/>
        <v>0.31</v>
      </c>
      <c r="EF6" s="33">
        <f t="shared" si="14"/>
        <v>0.61</v>
      </c>
      <c r="EG6" s="33">
        <f t="shared" si="14"/>
        <v>0.28000000000000003</v>
      </c>
      <c r="EH6" s="33">
        <f t="shared" si="14"/>
        <v>0.82</v>
      </c>
      <c r="EI6" s="33">
        <f t="shared" si="14"/>
        <v>0.66</v>
      </c>
      <c r="EJ6" s="33">
        <f t="shared" si="14"/>
        <v>0.23</v>
      </c>
      <c r="EK6" s="33">
        <f t="shared" si="14"/>
        <v>0.34</v>
      </c>
      <c r="EL6" s="33">
        <f t="shared" si="14"/>
        <v>0.65</v>
      </c>
      <c r="EM6" s="32" t="str">
        <f>IF(EM7="","",IF(EM7="-","【-】","【"&amp;SUBSTITUTE(TEXT(EM7,"#,##0.00"),"-","△")&amp;"】"))</f>
        <v>【0.85】</v>
      </c>
    </row>
    <row r="7" spans="1:143" s="34" customFormat="1">
      <c r="A7" s="26"/>
      <c r="B7" s="35">
        <v>2015</v>
      </c>
      <c r="C7" s="35">
        <v>103829</v>
      </c>
      <c r="D7" s="35">
        <v>46</v>
      </c>
      <c r="E7" s="35">
        <v>1</v>
      </c>
      <c r="F7" s="35">
        <v>0</v>
      </c>
      <c r="G7" s="35">
        <v>1</v>
      </c>
      <c r="H7" s="35" t="s">
        <v>93</v>
      </c>
      <c r="I7" s="35" t="s">
        <v>94</v>
      </c>
      <c r="J7" s="35" t="s">
        <v>95</v>
      </c>
      <c r="K7" s="35" t="s">
        <v>96</v>
      </c>
      <c r="L7" s="35" t="s">
        <v>97</v>
      </c>
      <c r="M7" s="36" t="s">
        <v>98</v>
      </c>
      <c r="N7" s="36">
        <v>54.51</v>
      </c>
      <c r="O7" s="36">
        <v>95.37</v>
      </c>
      <c r="P7" s="36">
        <v>3444</v>
      </c>
      <c r="Q7" s="36">
        <v>8142</v>
      </c>
      <c r="R7" s="36">
        <v>188.38</v>
      </c>
      <c r="S7" s="36">
        <v>43.22</v>
      </c>
      <c r="T7" s="36">
        <v>7690</v>
      </c>
      <c r="U7" s="36">
        <v>165.96</v>
      </c>
      <c r="V7" s="36">
        <v>46.34</v>
      </c>
      <c r="W7" s="36">
        <v>102.84</v>
      </c>
      <c r="X7" s="36">
        <v>105.33</v>
      </c>
      <c r="Y7" s="36">
        <v>105.98</v>
      </c>
      <c r="Z7" s="36">
        <v>101.93</v>
      </c>
      <c r="AA7" s="36">
        <v>101.93</v>
      </c>
      <c r="AB7" s="36">
        <v>104.82</v>
      </c>
      <c r="AC7" s="36">
        <v>104.95</v>
      </c>
      <c r="AD7" s="36">
        <v>109.5</v>
      </c>
      <c r="AE7" s="36">
        <v>106.28</v>
      </c>
      <c r="AF7" s="36">
        <v>106.62</v>
      </c>
      <c r="AG7" s="36">
        <v>113.56</v>
      </c>
      <c r="AH7" s="36">
        <v>0</v>
      </c>
      <c r="AI7" s="36">
        <v>0</v>
      </c>
      <c r="AJ7" s="36">
        <v>0</v>
      </c>
      <c r="AK7" s="36">
        <v>0</v>
      </c>
      <c r="AL7" s="36">
        <v>0</v>
      </c>
      <c r="AM7" s="36">
        <v>26.83</v>
      </c>
      <c r="AN7" s="36">
        <v>26.81</v>
      </c>
      <c r="AO7" s="36">
        <v>44.3</v>
      </c>
      <c r="AP7" s="36">
        <v>32.31</v>
      </c>
      <c r="AQ7" s="36">
        <v>12.59</v>
      </c>
      <c r="AR7" s="36">
        <v>0.87</v>
      </c>
      <c r="AS7" s="36">
        <v>4181.0200000000004</v>
      </c>
      <c r="AT7" s="36">
        <v>2873.9</v>
      </c>
      <c r="AU7" s="36">
        <v>3081.47</v>
      </c>
      <c r="AV7" s="36">
        <v>123.42</v>
      </c>
      <c r="AW7" s="36">
        <v>119.26</v>
      </c>
      <c r="AX7" s="36">
        <v>1197.1099999999999</v>
      </c>
      <c r="AY7" s="36">
        <v>1002.64</v>
      </c>
      <c r="AZ7" s="36">
        <v>2098.87</v>
      </c>
      <c r="BA7" s="36">
        <v>571.29999999999995</v>
      </c>
      <c r="BB7" s="36">
        <v>416.14</v>
      </c>
      <c r="BC7" s="36">
        <v>262.74</v>
      </c>
      <c r="BD7" s="36">
        <v>1015.22</v>
      </c>
      <c r="BE7" s="36">
        <v>978.51</v>
      </c>
      <c r="BF7" s="36">
        <v>942.5</v>
      </c>
      <c r="BG7" s="36">
        <v>893.24</v>
      </c>
      <c r="BH7" s="36">
        <v>724.04</v>
      </c>
      <c r="BI7" s="36">
        <v>532.29999999999995</v>
      </c>
      <c r="BJ7" s="36">
        <v>520.29999999999995</v>
      </c>
      <c r="BK7" s="36">
        <v>536.9</v>
      </c>
      <c r="BL7" s="36">
        <v>495.43</v>
      </c>
      <c r="BM7" s="36">
        <v>487.22</v>
      </c>
      <c r="BN7" s="36">
        <v>276.38</v>
      </c>
      <c r="BO7" s="36">
        <v>87.3</v>
      </c>
      <c r="BP7" s="36">
        <v>83.55</v>
      </c>
      <c r="BQ7" s="36">
        <v>90.75</v>
      </c>
      <c r="BR7" s="36">
        <v>87.73</v>
      </c>
      <c r="BS7" s="36">
        <v>91.06</v>
      </c>
      <c r="BT7" s="36">
        <v>90.17</v>
      </c>
      <c r="BU7" s="36">
        <v>90.69</v>
      </c>
      <c r="BV7" s="36">
        <v>80.010000000000005</v>
      </c>
      <c r="BW7" s="36">
        <v>81.900000000000006</v>
      </c>
      <c r="BX7" s="36">
        <v>92.76</v>
      </c>
      <c r="BY7" s="36">
        <v>104.99</v>
      </c>
      <c r="BZ7" s="36">
        <v>231.81</v>
      </c>
      <c r="CA7" s="36">
        <v>242.78</v>
      </c>
      <c r="CB7" s="36">
        <v>223.76</v>
      </c>
      <c r="CC7" s="36">
        <v>233.53</v>
      </c>
      <c r="CD7" s="36">
        <v>222.24</v>
      </c>
      <c r="CE7" s="36">
        <v>210.28</v>
      </c>
      <c r="CF7" s="36">
        <v>211.08</v>
      </c>
      <c r="CG7" s="36">
        <v>232.46</v>
      </c>
      <c r="CH7" s="36">
        <v>227.97</v>
      </c>
      <c r="CI7" s="36">
        <v>208.67</v>
      </c>
      <c r="CJ7" s="36">
        <v>163.72</v>
      </c>
      <c r="CK7" s="36">
        <v>39.72</v>
      </c>
      <c r="CL7" s="36">
        <v>39.81</v>
      </c>
      <c r="CM7" s="36">
        <v>45.27</v>
      </c>
      <c r="CN7" s="36">
        <v>46.69</v>
      </c>
      <c r="CO7" s="36">
        <v>78.959999999999994</v>
      </c>
      <c r="CP7" s="36">
        <v>50.49</v>
      </c>
      <c r="CQ7" s="36">
        <v>49.69</v>
      </c>
      <c r="CR7" s="36">
        <v>41.24</v>
      </c>
      <c r="CS7" s="36">
        <v>40.700000000000003</v>
      </c>
      <c r="CT7" s="36">
        <v>49.08</v>
      </c>
      <c r="CU7" s="36">
        <v>59.76</v>
      </c>
      <c r="CV7" s="36">
        <v>71.63</v>
      </c>
      <c r="CW7" s="36">
        <v>69.069999999999993</v>
      </c>
      <c r="CX7" s="36">
        <v>59.4</v>
      </c>
      <c r="CY7" s="36">
        <v>56.61</v>
      </c>
      <c r="CZ7" s="36">
        <v>57.53</v>
      </c>
      <c r="DA7" s="36">
        <v>78.7</v>
      </c>
      <c r="DB7" s="36">
        <v>80.010000000000005</v>
      </c>
      <c r="DC7" s="36">
        <v>74.900000000000006</v>
      </c>
      <c r="DD7" s="36">
        <v>74.61</v>
      </c>
      <c r="DE7" s="36">
        <v>79.3</v>
      </c>
      <c r="DF7" s="36">
        <v>89.95</v>
      </c>
      <c r="DG7" s="36">
        <v>23.51</v>
      </c>
      <c r="DH7" s="36">
        <v>24.92</v>
      </c>
      <c r="DI7" s="36">
        <v>26.19</v>
      </c>
      <c r="DJ7" s="36">
        <v>46.9</v>
      </c>
      <c r="DK7" s="36">
        <v>41.69</v>
      </c>
      <c r="DL7" s="36">
        <v>34.24</v>
      </c>
      <c r="DM7" s="36">
        <v>35.18</v>
      </c>
      <c r="DN7" s="36">
        <v>39.049999999999997</v>
      </c>
      <c r="DO7" s="36">
        <v>50.44</v>
      </c>
      <c r="DP7" s="36">
        <v>47.44</v>
      </c>
      <c r="DQ7" s="36">
        <v>47.18</v>
      </c>
      <c r="DR7" s="36">
        <v>36.979999999999997</v>
      </c>
      <c r="DS7" s="36">
        <v>36.14</v>
      </c>
      <c r="DT7" s="36">
        <v>36.299999999999997</v>
      </c>
      <c r="DU7" s="36">
        <v>36.06</v>
      </c>
      <c r="DV7" s="36">
        <v>26.45</v>
      </c>
      <c r="DW7" s="36">
        <v>6.81</v>
      </c>
      <c r="DX7" s="36">
        <v>8.41</v>
      </c>
      <c r="DY7" s="36">
        <v>8.18</v>
      </c>
      <c r="DZ7" s="36">
        <v>9.64</v>
      </c>
      <c r="EA7" s="36">
        <v>11.16</v>
      </c>
      <c r="EB7" s="36">
        <v>13.18</v>
      </c>
      <c r="EC7" s="36">
        <v>0.32</v>
      </c>
      <c r="ED7" s="36">
        <v>0.45</v>
      </c>
      <c r="EE7" s="36">
        <v>0.31</v>
      </c>
      <c r="EF7" s="36">
        <v>0.61</v>
      </c>
      <c r="EG7" s="36">
        <v>0.28000000000000003</v>
      </c>
      <c r="EH7" s="36">
        <v>0.82</v>
      </c>
      <c r="EI7" s="36">
        <v>0.66</v>
      </c>
      <c r="EJ7" s="36">
        <v>0.23</v>
      </c>
      <c r="EK7" s="36">
        <v>0.34</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2017-02-01T08:37:17Z</dcterms:created>
  <dcterms:modified xsi:type="dcterms:W3CDTF">2017-02-15T02:13:05Z</dcterms:modified>
  <cp:category/>
</cp:coreProperties>
</file>