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<sst xmlns="http://schemas.openxmlformats.org/spreadsheetml/2006/main" count="217" uniqueCount="107">
  <si>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</si>
  <si>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</si>
  <si>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</si>
  <si>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</si>
  <si>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</si>
  <si>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</si>
  <si>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</si>
  <si>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</si>
  <si>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</si>
  <si>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</si>
  <si>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</si>
  <si>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</si>
  <si>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</si>
  <si>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</si>
  <si>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</si>
  <si>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</si>
  <si>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</si>
  <si>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</si>
  <si>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</si>
  <si>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</si>
  <si>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</si>
  <si>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</si>
  <si>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</si>
  <si>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</si>
  <si>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</si>
  <si>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</si>
  <si>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</si>
  <si>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</si>
  <si>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</si>
  <si>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</si>
  <si>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</si>
  <si>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</si>
  <si>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</si>
  <si>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</si>
  <si>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</si>
  <si>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</si>
  <si>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</si>
  <si>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</si>
  <si>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</si>
  <si>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</si>
  <si>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</si>
  <si>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</si>
  <si>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</si>
  <si>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</si>
  <si>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</si>
  <si>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</si>
  <si>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</si>
  <si>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</si>
  <si>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</si>
  <si>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</si>
  <si>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</si>
  <si>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</si>
  <si>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</si>
  <si>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</si>
  <si>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</si>
  <si>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</si>
  <si>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</si>
  <si>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</si>
  <si>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</si>
  <si>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</si>
  <si>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</si>
  <si>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</si>
  <si>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</si>
  <si>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</si>
  <si>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</si>
  <si>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</si>
  <si>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</si>
  <si>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</si>
  <si>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</si>
  <si>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</si>
  <si>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</si>
  <si>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</si>
  <si>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</si>
  <si>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</si>
  <si>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</si>
  <si>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</si>
  <si>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</si>
  <si>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</si>
  <si>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</si>
  <si>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</si>
  <si>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</si>
  <si>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</si>
  <si>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</si>
  <si>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</si>
  <si>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</si>
  <si>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</si>
  <si>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</si>
  <si>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</si>
  <si>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</si>
  <si>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</si>
  <si>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</si>
  <si>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</si>
  <si>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</si>
  <si>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大泉町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</si>
  <si>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</si>
  <si>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</si>
  <si>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</si>
  <si>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</si>
  <si>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</si>
  <si>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</si>
  <si>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</si>
  <si>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</si>
  <si>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</si>
  <si>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</si>
  <si>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累積欠損金がなく、経常収支比率は全国平均を下回るが、類似団体平均を超えている。
流動比率は、全国平均、類似団体平均を上回り、短期債務に対する支払い能力は十分に確保されている。
一方、給水収益に対する企業債残高は、全国平均、類似団体平均を下回っており、給水収益が減少傾向にある中で、企業債を活用した浄配水場の更新（平成24年度から平成27年度）を実施したが、設備投資、それに係る財源の調達は適正に行われている。
料金回収率は前年から改善されたものの、100％を若干上回る程度で、料金収入が減少する傾向は続いており、経営に必要な経費を水道料金で辛うじて賄えている状況である。
給水原価は、全国平均、類似団体平均よりも安く抑えられている。
施設利用率は、全国平均、類似団体平均を大きく下回り、施設の効率性が低い水準にあることがわかる。
有収率は、全国平均、類似団体平均を上回り、供給した配水量の効率性は高い。
</t>
    <rPh sb="0" eb="2">
      <t>ルイセキ</t>
    </rPh>
    <rPh sb="2" eb="5">
      <t>ケッソンキン</t>
    </rPh>
    <rPh sb="9" eb="11">
      <t>ケイジョウ</t>
    </rPh>
    <rPh sb="11" eb="13">
      <t>シュウシ</t>
    </rPh>
    <rPh sb="13" eb="15">
      <t>ヒリツ</t>
    </rPh>
    <rPh sb="16" eb="18">
      <t>ゼンコク</t>
    </rPh>
    <rPh sb="18" eb="20">
      <t>ヘイキン</t>
    </rPh>
    <rPh sb="21" eb="23">
      <t>シタマワ</t>
    </rPh>
    <rPh sb="26" eb="28">
      <t>ルイジ</t>
    </rPh>
    <rPh sb="28" eb="30">
      <t>ダンタイ</t>
    </rPh>
    <rPh sb="30" eb="32">
      <t>ヘイキン</t>
    </rPh>
    <rPh sb="33" eb="34">
      <t>コ</t>
    </rPh>
    <rPh sb="40" eb="42">
      <t>リュウドウ</t>
    </rPh>
    <rPh sb="42" eb="44">
      <t>ヒリツ</t>
    </rPh>
    <rPh sb="46" eb="48">
      <t>ゼンコク</t>
    </rPh>
    <rPh sb="48" eb="50">
      <t>ヘイキン</t>
    </rPh>
    <rPh sb="58" eb="60">
      <t>ウワマワ</t>
    </rPh>
    <rPh sb="62" eb="64">
      <t>タンキ</t>
    </rPh>
    <rPh sb="64" eb="66">
      <t>サイム</t>
    </rPh>
    <rPh sb="67" eb="68">
      <t>タイ</t>
    </rPh>
    <rPh sb="70" eb="72">
      <t>シハラ</t>
    </rPh>
    <rPh sb="73" eb="75">
      <t>ノウリョク</t>
    </rPh>
    <rPh sb="76" eb="78">
      <t>ジュウブン</t>
    </rPh>
    <rPh sb="79" eb="81">
      <t>カクホ</t>
    </rPh>
    <rPh sb="88" eb="90">
      <t>イッポウ</t>
    </rPh>
    <rPh sb="91" eb="93">
      <t>キュウスイ</t>
    </rPh>
    <rPh sb="93" eb="95">
      <t>シュウエキ</t>
    </rPh>
    <rPh sb="96" eb="97">
      <t>タイ</t>
    </rPh>
    <rPh sb="99" eb="102">
      <t>キギョウサイ</t>
    </rPh>
    <rPh sb="102" eb="104">
      <t>ザンダカ</t>
    </rPh>
    <rPh sb="106" eb="108">
      <t>ゼンコク</t>
    </rPh>
    <rPh sb="108" eb="110">
      <t>ヘイキン</t>
    </rPh>
    <rPh sb="111" eb="113">
      <t>ルイジ</t>
    </rPh>
    <rPh sb="113" eb="115">
      <t>ダンタイ</t>
    </rPh>
    <rPh sb="115" eb="117">
      <t>ヘイキン</t>
    </rPh>
    <rPh sb="118" eb="120">
      <t>シタマワ</t>
    </rPh>
    <rPh sb="125" eb="127">
      <t>キュウスイ</t>
    </rPh>
    <rPh sb="127" eb="129">
      <t>シュウエキ</t>
    </rPh>
    <rPh sb="130" eb="132">
      <t>ゲンショウ</t>
    </rPh>
    <rPh sb="132" eb="134">
      <t>ケイコウ</t>
    </rPh>
    <rPh sb="137" eb="138">
      <t>ナカ</t>
    </rPh>
    <rPh sb="140" eb="143">
      <t>キギョウサイ</t>
    </rPh>
    <rPh sb="144" eb="146">
      <t>カツヨウ</t>
    </rPh>
    <rPh sb="148" eb="152">
      <t>ジョウハイスイジョウ</t>
    </rPh>
    <rPh sb="153" eb="155">
      <t>コウシン</t>
    </rPh>
    <rPh sb="156" eb="158">
      <t>ヘイセイ</t>
    </rPh>
    <rPh sb="160" eb="161">
      <t>ネン</t>
    </rPh>
    <rPh sb="161" eb="162">
      <t>ド</t>
    </rPh>
    <rPh sb="164" eb="166">
      <t>ヘイセイ</t>
    </rPh>
    <rPh sb="168" eb="170">
      <t>ネンド</t>
    </rPh>
    <rPh sb="172" eb="174">
      <t>ジッシ</t>
    </rPh>
    <rPh sb="178" eb="180">
      <t>セツビ</t>
    </rPh>
    <rPh sb="180" eb="182">
      <t>トウシ</t>
    </rPh>
    <rPh sb="186" eb="187">
      <t>カカ</t>
    </rPh>
    <rPh sb="191" eb="193">
      <t>チョウタツ</t>
    </rPh>
    <rPh sb="194" eb="196">
      <t>テキセイ</t>
    </rPh>
    <rPh sb="197" eb="198">
      <t>オコナ</t>
    </rPh>
    <rPh sb="205" eb="207">
      <t>リョウキン</t>
    </rPh>
    <rPh sb="207" eb="209">
      <t>カイシュウ</t>
    </rPh>
    <rPh sb="209" eb="210">
      <t>リツ</t>
    </rPh>
    <rPh sb="211" eb="213">
      <t>ゼンネン</t>
    </rPh>
    <rPh sb="215" eb="217">
      <t>カイゼン</t>
    </rPh>
    <rPh sb="229" eb="231">
      <t>ジャッカン</t>
    </rPh>
    <rPh sb="231" eb="233">
      <t>ウワマワ</t>
    </rPh>
    <rPh sb="234" eb="236">
      <t>テイド</t>
    </rPh>
    <rPh sb="238" eb="240">
      <t>リョウキン</t>
    </rPh>
    <rPh sb="240" eb="242">
      <t>シュウニュウ</t>
    </rPh>
    <rPh sb="243" eb="245">
      <t>ゲンショウ</t>
    </rPh>
    <rPh sb="247" eb="249">
      <t>ケイコウ</t>
    </rPh>
    <rPh sb="250" eb="251">
      <t>ツヅ</t>
    </rPh>
    <rPh sb="256" eb="258">
      <t>ケイエイ</t>
    </rPh>
    <rPh sb="259" eb="261">
      <t>ヒツヨウ</t>
    </rPh>
    <rPh sb="263" eb="264">
      <t>ヒ</t>
    </rPh>
    <rPh sb="265" eb="267">
      <t>スイドウ</t>
    </rPh>
    <rPh sb="267" eb="269">
      <t>リョウキン</t>
    </rPh>
    <rPh sb="270" eb="271">
      <t>カロ</t>
    </rPh>
    <rPh sb="274" eb="275">
      <t>マカナ</t>
    </rPh>
    <rPh sb="279" eb="281">
      <t>ジョウキョウ</t>
    </rPh>
    <rPh sb="286" eb="290">
      <t>キュウスイゲンカ</t>
    </rPh>
    <rPh sb="306" eb="307">
      <t>ヤス</t>
    </rPh>
    <rPh sb="308" eb="309">
      <t>オサ</t>
    </rPh>
    <rPh sb="317" eb="319">
      <t>シセツ</t>
    </rPh>
    <rPh sb="319" eb="322">
      <t>リヨウリツ</t>
    </rPh>
    <rPh sb="324" eb="326">
      <t>ゼンコク</t>
    </rPh>
    <rPh sb="326" eb="328">
      <t>ヘイキン</t>
    </rPh>
    <rPh sb="329" eb="331">
      <t>ルイジ</t>
    </rPh>
    <rPh sb="331" eb="333">
      <t>ダンタイ</t>
    </rPh>
    <rPh sb="333" eb="335">
      <t>ヘイキン</t>
    </rPh>
    <rPh sb="336" eb="337">
      <t>オオ</t>
    </rPh>
    <rPh sb="339" eb="341">
      <t>シタマワ</t>
    </rPh>
    <rPh sb="343" eb="345">
      <t>シセツ</t>
    </rPh>
    <rPh sb="346" eb="349">
      <t>コウリツセイ</t>
    </rPh>
    <rPh sb="350" eb="351">
      <t>ヒク</t>
    </rPh>
    <rPh sb="352" eb="354">
      <t>スイジュン</t>
    </rPh>
    <rPh sb="365" eb="367">
      <t>ユウシュウ</t>
    </rPh>
    <rPh sb="367" eb="368">
      <t>リツ</t>
    </rPh>
    <rPh sb="382" eb="384">
      <t>ウワマワ</t>
    </rPh>
    <rPh sb="386" eb="388">
      <t>キョウキュウ</t>
    </rPh>
    <rPh sb="390" eb="393">
      <t>ハイスイリョウ</t>
    </rPh>
    <rPh sb="394" eb="397">
      <t>コウリツセイ</t>
    </rPh>
    <rPh sb="398" eb="399">
      <t>タカ</t>
    </rPh>
    <phoneticPr fontId="22"/>
  </si>
  <si>
    <t>有形固定資産減価償却率は、全国平均より数値は低いが、年々その率は増加しており、法定耐用年数を経過した資産の更新等の必要性は高くなっている。
平成25年から管路経年化率が上昇しているが、高度経済成長期に整備された施設の更新が進まないため、今後、管路の経年化率（老朽化） は、ますます上昇すると見込まれる。
管路更新率は、平成24年度以降、更新ペースが鈍化し全国平均を大きく下回っている。
管渠の改築等の必要性が高いが、財源の確保や経営に与える影響等を踏まえ、経営の改善や投資計画の見直しが必要となっている。</t>
    <rPh sb="0" eb="2">
      <t>ユウケイ</t>
    </rPh>
    <rPh sb="2" eb="6">
      <t>コテイシサン</t>
    </rPh>
    <rPh sb="6" eb="8">
      <t>ゲンカ</t>
    </rPh>
    <rPh sb="8" eb="11">
      <t>ショウキャクリツ</t>
    </rPh>
    <rPh sb="13" eb="15">
      <t>ゼンコク</t>
    </rPh>
    <rPh sb="15" eb="17">
      <t>ヘイキン</t>
    </rPh>
    <rPh sb="19" eb="21">
      <t>スウチ</t>
    </rPh>
    <rPh sb="22" eb="23">
      <t>ヒク</t>
    </rPh>
    <rPh sb="26" eb="28">
      <t>ネンネン</t>
    </rPh>
    <rPh sb="30" eb="31">
      <t>リツ</t>
    </rPh>
    <rPh sb="32" eb="34">
      <t>ゾウカ</t>
    </rPh>
    <rPh sb="39" eb="41">
      <t>ホウテイ</t>
    </rPh>
    <rPh sb="41" eb="43">
      <t>タイヨウ</t>
    </rPh>
    <rPh sb="43" eb="45">
      <t>ネンスウ</t>
    </rPh>
    <rPh sb="46" eb="48">
      <t>ケイカ</t>
    </rPh>
    <rPh sb="50" eb="52">
      <t>シサン</t>
    </rPh>
    <rPh sb="53" eb="55">
      <t>コウシン</t>
    </rPh>
    <rPh sb="55" eb="56">
      <t>トウ</t>
    </rPh>
    <rPh sb="57" eb="59">
      <t>ヒツヨウ</t>
    </rPh>
    <rPh sb="59" eb="60">
      <t>セイ</t>
    </rPh>
    <rPh sb="61" eb="62">
      <t>タカ</t>
    </rPh>
    <rPh sb="70" eb="72">
      <t>ヘイセイ</t>
    </rPh>
    <rPh sb="74" eb="75">
      <t>ネン</t>
    </rPh>
    <rPh sb="77" eb="79">
      <t>カンロ</t>
    </rPh>
    <rPh sb="79" eb="81">
      <t>ケイネン</t>
    </rPh>
    <rPh sb="81" eb="82">
      <t>カ</t>
    </rPh>
    <rPh sb="82" eb="83">
      <t>リツ</t>
    </rPh>
    <rPh sb="84" eb="86">
      <t>ジョウショウ</t>
    </rPh>
    <rPh sb="118" eb="120">
      <t>コンゴ</t>
    </rPh>
    <rPh sb="152" eb="154">
      <t>カンロ</t>
    </rPh>
    <rPh sb="154" eb="156">
      <t>コウシン</t>
    </rPh>
    <rPh sb="156" eb="157">
      <t>リツ</t>
    </rPh>
    <rPh sb="159" eb="161">
      <t>ヘイセイ</t>
    </rPh>
    <rPh sb="163" eb="165">
      <t>ネンド</t>
    </rPh>
    <rPh sb="165" eb="167">
      <t>イコウ</t>
    </rPh>
    <rPh sb="168" eb="170">
      <t>コウシン</t>
    </rPh>
    <rPh sb="174" eb="176">
      <t>ドンカ</t>
    </rPh>
    <rPh sb="177" eb="179">
      <t>ゼンコク</t>
    </rPh>
    <rPh sb="179" eb="181">
      <t>ヘイキン</t>
    </rPh>
    <rPh sb="182" eb="183">
      <t>オオ</t>
    </rPh>
    <rPh sb="185" eb="187">
      <t>シタマワ</t>
    </rPh>
    <rPh sb="193" eb="195">
      <t>カンキョ</t>
    </rPh>
    <rPh sb="196" eb="198">
      <t>カイチク</t>
    </rPh>
    <rPh sb="198" eb="199">
      <t>トウ</t>
    </rPh>
    <rPh sb="200" eb="202">
      <t>ヒツヨウ</t>
    </rPh>
    <rPh sb="202" eb="203">
      <t>セイ</t>
    </rPh>
    <rPh sb="204" eb="205">
      <t>タカ</t>
    </rPh>
    <rPh sb="208" eb="210">
      <t>ザイゲン</t>
    </rPh>
    <rPh sb="211" eb="213">
      <t>カクホ</t>
    </rPh>
    <rPh sb="214" eb="216">
      <t>ケイエイ</t>
    </rPh>
    <rPh sb="217" eb="218">
      <t>アタ</t>
    </rPh>
    <rPh sb="220" eb="222">
      <t>エイキョウ</t>
    </rPh>
    <rPh sb="222" eb="223">
      <t>トウ</t>
    </rPh>
    <rPh sb="224" eb="225">
      <t>フ</t>
    </rPh>
    <rPh sb="228" eb="230">
      <t>ケイエイ</t>
    </rPh>
    <rPh sb="231" eb="233">
      <t>カイゼン</t>
    </rPh>
    <rPh sb="234" eb="236">
      <t>トウシ</t>
    </rPh>
    <rPh sb="236" eb="238">
      <t>ケイカク</t>
    </rPh>
    <rPh sb="239" eb="241">
      <t>ミナオ</t>
    </rPh>
    <rPh sb="243" eb="245">
      <t>ヒツヨウ</t>
    </rPh>
    <phoneticPr fontId="22"/>
  </si>
  <si>
    <t>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と行い経営の向上を目指してまいりたい。
　</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</si>
</sst>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1.49</c:v>
                </c:pt>
                <c:pt idx="1">
                  <c:v>0.57999999999999996</c:v>
                </c:pt>
                <c:pt idx="2">
                  <c:v>0.32</c:v>
                </c:pt>
                <c:pt idx="3">
                  <c:v>0.52</c:v>
                </c:pt>
                <c:pt idx="4">
                  <c:v>0.59</c:v>
                </c:pt>
              </c:numCache>
            </c:numRef>
          </c:val>
        </c:ser>
        <c:dLbls>
          <c:showLegendKey val="0"/>
          <c:showVal val="0"/>
          <c:showCatName val="0"/>
          <c:showSerName val="0"/>
          <c:showPercent val="0"/>
          <c:showBubbleSize val="0"/>
        </c:dLbls>
        <c:gapWidth val="150"/>
        <c:axId val="3674176"/>
        <c:axId val="14556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674176"/>
        <c:axId val="145566576"/>
      </c:lineChart>
      <c:dateAx>
        <c:axId val="3674176"/>
        <c:scaling>
          <c:orientation val="minMax"/>
        </c:scaling>
        <c:delete val="1"/>
        <c:axPos val="b"/>
        <c:numFmt formatCode="ge" sourceLinked="1"/>
        <c:majorTickMark val="none"/>
        <c:minorTickMark val="none"/>
        <c:tickLblPos val="none"/>
        <c:crossAx val="145566576"/>
        <c:crosses val="autoZero"/>
        <c:auto val="1"/>
        <c:lblOffset val="100"/>
        <c:baseTimeUnit val="years"/>
      </c:dateAx>
      <c:valAx>
        <c:axId val="1455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41.96</c:v>
                </c:pt>
                <c:pt idx="1">
                  <c:v>41.54</c:v>
                </c:pt>
                <c:pt idx="2">
                  <c:v>40.33</c:v>
                </c:pt>
                <c:pt idx="3">
                  <c:v>39.39</c:v>
                </c:pt>
                <c:pt idx="4">
                  <c:v>38.28</c:v>
                </c:pt>
              </c:numCache>
            </c:numRef>
          </c:val>
        </c:ser>
        <c:dLbls>
          <c:showLegendKey val="0"/>
          <c:showVal val="0"/>
          <c:showCatName val="0"/>
          <c:showSerName val="0"/>
          <c:showPercent val="0"/>
          <c:showBubbleSize val="0"/>
        </c:dLbls>
        <c:gapWidth val="150"/>
        <c:axId val="236991208"/>
        <c:axId val="23699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36991208"/>
        <c:axId val="236991600"/>
      </c:lineChart>
      <c:dateAx>
        <c:axId val="236991208"/>
        <c:scaling>
          <c:orientation val="minMax"/>
        </c:scaling>
        <c:delete val="1"/>
        <c:axPos val="b"/>
        <c:numFmt formatCode="ge" sourceLinked="1"/>
        <c:majorTickMark val="none"/>
        <c:minorTickMark val="none"/>
        <c:tickLblPos val="none"/>
        <c:crossAx val="236991600"/>
        <c:crosses val="autoZero"/>
        <c:auto val="1"/>
        <c:lblOffset val="100"/>
        <c:baseTimeUnit val="years"/>
      </c:dateAx>
      <c:valAx>
        <c:axId val="23699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90.55</c:v>
                </c:pt>
                <c:pt idx="1">
                  <c:v>90.6</c:v>
                </c:pt>
                <c:pt idx="2">
                  <c:v>90.6</c:v>
                </c:pt>
                <c:pt idx="3">
                  <c:v>90.8</c:v>
                </c:pt>
                <c:pt idx="4">
                  <c:v>90.96</c:v>
                </c:pt>
              </c:numCache>
            </c:numRef>
          </c:val>
        </c:ser>
        <c:dLbls>
          <c:showLegendKey val="0"/>
          <c:showVal val="0"/>
          <c:showCatName val="0"/>
          <c:showSerName val="0"/>
          <c:showPercent val="0"/>
          <c:showBubbleSize val="0"/>
        </c:dLbls>
        <c:gapWidth val="150"/>
        <c:axId val="236992776"/>
        <c:axId val="23699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36992776"/>
        <c:axId val="236993168"/>
      </c:lineChart>
      <c:dateAx>
        <c:axId val="236992776"/>
        <c:scaling>
          <c:orientation val="minMax"/>
        </c:scaling>
        <c:delete val="1"/>
        <c:axPos val="b"/>
        <c:numFmt formatCode="ge" sourceLinked="1"/>
        <c:majorTickMark val="none"/>
        <c:minorTickMark val="none"/>
        <c:tickLblPos val="none"/>
        <c:crossAx val="236993168"/>
        <c:crosses val="autoZero"/>
        <c:auto val="1"/>
        <c:lblOffset val="100"/>
        <c:baseTimeUnit val="years"/>
      </c:dateAx>
      <c:valAx>
        <c:axId val="2369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110.95</c:v>
                </c:pt>
                <c:pt idx="1">
                  <c:v>106.48</c:v>
                </c:pt>
                <c:pt idx="2">
                  <c:v>105.63</c:v>
                </c:pt>
                <c:pt idx="3">
                  <c:v>108.2</c:v>
                </c:pt>
                <c:pt idx="4">
                  <c:v>111.15</c:v>
                </c:pt>
              </c:numCache>
            </c:numRef>
          </c:val>
        </c:ser>
        <c:dLbls>
          <c:showLegendKey val="0"/>
          <c:showVal val="0"/>
          <c:showCatName val="0"/>
          <c:showSerName val="0"/>
          <c:showPercent val="0"/>
          <c:showBubbleSize val="0"/>
        </c:dLbls>
        <c:gapWidth val="150"/>
        <c:axId val="146827960"/>
        <c:axId val="6800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6827960"/>
        <c:axId val="68000688"/>
      </c:lineChart>
      <c:dateAx>
        <c:axId val="146827960"/>
        <c:scaling>
          <c:orientation val="minMax"/>
        </c:scaling>
        <c:delete val="1"/>
        <c:axPos val="b"/>
        <c:numFmt formatCode="ge" sourceLinked="1"/>
        <c:majorTickMark val="none"/>
        <c:minorTickMark val="none"/>
        <c:tickLblPos val="none"/>
        <c:crossAx val="68000688"/>
        <c:crosses val="autoZero"/>
        <c:auto val="1"/>
        <c:lblOffset val="100"/>
        <c:baseTimeUnit val="years"/>
      </c:dateAx>
      <c:valAx>
        <c:axId val="6800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41.77</c:v>
                </c:pt>
                <c:pt idx="1">
                  <c:v>41.65</c:v>
                </c:pt>
                <c:pt idx="2">
                  <c:v>41.7</c:v>
                </c:pt>
                <c:pt idx="3">
                  <c:v>43.03</c:v>
                </c:pt>
                <c:pt idx="4">
                  <c:v>44.02</c:v>
                </c:pt>
              </c:numCache>
            </c:numRef>
          </c:val>
        </c:ser>
        <c:dLbls>
          <c:showLegendKey val="0"/>
          <c:showVal val="0"/>
          <c:showCatName val="0"/>
          <c:showSerName val="0"/>
          <c:showPercent val="0"/>
          <c:showBubbleSize val="0"/>
        </c:dLbls>
        <c:gapWidth val="150"/>
        <c:axId val="112299840"/>
        <c:axId val="14596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12299840"/>
        <c:axId val="145967736"/>
      </c:lineChart>
      <c:dateAx>
        <c:axId val="112299840"/>
        <c:scaling>
          <c:orientation val="minMax"/>
        </c:scaling>
        <c:delete val="1"/>
        <c:axPos val="b"/>
        <c:numFmt formatCode="ge" sourceLinked="1"/>
        <c:majorTickMark val="none"/>
        <c:minorTickMark val="none"/>
        <c:tickLblPos val="none"/>
        <c:crossAx val="145967736"/>
        <c:crosses val="autoZero"/>
        <c:auto val="1"/>
        <c:lblOffset val="100"/>
        <c:baseTimeUnit val="years"/>
      </c:dateAx>
      <c:valAx>
        <c:axId val="14596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8.09</c:v>
                </c:pt>
                <c:pt idx="1">
                  <c:v>7.76</c:v>
                </c:pt>
                <c:pt idx="2">
                  <c:v>10.35</c:v>
                </c:pt>
                <c:pt idx="3">
                  <c:v>13.46</c:v>
                </c:pt>
                <c:pt idx="4">
                  <c:v>18.739999999999998</c:v>
                </c:pt>
              </c:numCache>
            </c:numRef>
          </c:val>
        </c:ser>
        <c:dLbls>
          <c:showLegendKey val="0"/>
          <c:showVal val="0"/>
          <c:showCatName val="0"/>
          <c:showSerName val="0"/>
          <c:showPercent val="0"/>
          <c:showBubbleSize val="0"/>
        </c:dLbls>
        <c:gapWidth val="150"/>
        <c:axId val="146837624"/>
        <c:axId val="2365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6837624"/>
        <c:axId val="236544992"/>
      </c:lineChart>
      <c:dateAx>
        <c:axId val="146837624"/>
        <c:scaling>
          <c:orientation val="minMax"/>
        </c:scaling>
        <c:delete val="1"/>
        <c:axPos val="b"/>
        <c:numFmt formatCode="ge" sourceLinked="1"/>
        <c:majorTickMark val="none"/>
        <c:minorTickMark val="none"/>
        <c:tickLblPos val="none"/>
        <c:crossAx val="236544992"/>
        <c:crosses val="autoZero"/>
        <c:auto val="1"/>
        <c:lblOffset val="100"/>
        <c:baseTimeUnit val="years"/>
      </c:dateAx>
      <c:valAx>
        <c:axId val="2365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145912"/>
        <c:axId val="148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8145912"/>
        <c:axId val="148146304"/>
      </c:lineChart>
      <c:dateAx>
        <c:axId val="148145912"/>
        <c:scaling>
          <c:orientation val="minMax"/>
        </c:scaling>
        <c:delete val="1"/>
        <c:axPos val="b"/>
        <c:numFmt formatCode="ge" sourceLinked="1"/>
        <c:majorTickMark val="none"/>
        <c:minorTickMark val="none"/>
        <c:tickLblPos val="none"/>
        <c:crossAx val="148146304"/>
        <c:crosses val="autoZero"/>
        <c:auto val="1"/>
        <c:lblOffset val="100"/>
        <c:baseTimeUnit val="years"/>
      </c:dateAx>
      <c:valAx>
        <c:axId val="14814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14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808.36</c:v>
                </c:pt>
                <c:pt idx="1">
                  <c:v>1554.19</c:v>
                </c:pt>
                <c:pt idx="2">
                  <c:v>366.03</c:v>
                </c:pt>
                <c:pt idx="3">
                  <c:v>342.46</c:v>
                </c:pt>
                <c:pt idx="4">
                  <c:v>689.43</c:v>
                </c:pt>
              </c:numCache>
            </c:numRef>
          </c:val>
        </c:ser>
        <c:dLbls>
          <c:showLegendKey val="0"/>
          <c:showVal val="0"/>
          <c:showCatName val="0"/>
          <c:showSerName val="0"/>
          <c:showPercent val="0"/>
          <c:showBubbleSize val="0"/>
        </c:dLbls>
        <c:gapWidth val="150"/>
        <c:axId val="236954160"/>
        <c:axId val="23695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36954160"/>
        <c:axId val="236954552"/>
      </c:lineChart>
      <c:dateAx>
        <c:axId val="236954160"/>
        <c:scaling>
          <c:orientation val="minMax"/>
        </c:scaling>
        <c:delete val="1"/>
        <c:axPos val="b"/>
        <c:numFmt formatCode="ge" sourceLinked="1"/>
        <c:majorTickMark val="none"/>
        <c:minorTickMark val="none"/>
        <c:tickLblPos val="none"/>
        <c:crossAx val="236954552"/>
        <c:crosses val="autoZero"/>
        <c:auto val="1"/>
        <c:lblOffset val="100"/>
        <c:baseTimeUnit val="years"/>
      </c:dateAx>
      <c:valAx>
        <c:axId val="236954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95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151.12</c:v>
                </c:pt>
                <c:pt idx="1">
                  <c:v>154</c:v>
                </c:pt>
                <c:pt idx="2">
                  <c:v>183.8</c:v>
                </c:pt>
                <c:pt idx="3">
                  <c:v>200.76</c:v>
                </c:pt>
                <c:pt idx="4">
                  <c:v>201.26</c:v>
                </c:pt>
              </c:numCache>
            </c:numRef>
          </c:val>
        </c:ser>
        <c:dLbls>
          <c:showLegendKey val="0"/>
          <c:showVal val="0"/>
          <c:showCatName val="0"/>
          <c:showSerName val="0"/>
          <c:showPercent val="0"/>
          <c:showBubbleSize val="0"/>
        </c:dLbls>
        <c:gapWidth val="150"/>
        <c:axId val="148145128"/>
        <c:axId val="1481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8145128"/>
        <c:axId val="148144736"/>
      </c:lineChart>
      <c:dateAx>
        <c:axId val="148145128"/>
        <c:scaling>
          <c:orientation val="minMax"/>
        </c:scaling>
        <c:delete val="1"/>
        <c:axPos val="b"/>
        <c:numFmt formatCode="ge" sourceLinked="1"/>
        <c:majorTickMark val="none"/>
        <c:minorTickMark val="none"/>
        <c:tickLblPos val="none"/>
        <c:crossAx val="148144736"/>
        <c:crosses val="autoZero"/>
        <c:auto val="1"/>
        <c:lblOffset val="100"/>
        <c:baseTimeUnit val="years"/>
      </c:dateAx>
      <c:valAx>
        <c:axId val="14814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1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106.86</c:v>
                </c:pt>
                <c:pt idx="1">
                  <c:v>102.95</c:v>
                </c:pt>
                <c:pt idx="2">
                  <c:v>101.2</c:v>
                </c:pt>
                <c:pt idx="3">
                  <c:v>102.83</c:v>
                </c:pt>
                <c:pt idx="4">
                  <c:v>104.95</c:v>
                </c:pt>
              </c:numCache>
            </c:numRef>
          </c:val>
        </c:ser>
        <c:dLbls>
          <c:showLegendKey val="0"/>
          <c:showVal val="0"/>
          <c:showCatName val="0"/>
          <c:showSerName val="0"/>
          <c:showPercent val="0"/>
          <c:showBubbleSize val="0"/>
        </c:dLbls>
        <c:gapWidth val="150"/>
        <c:axId val="236956120"/>
        <c:axId val="2369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36956120"/>
        <c:axId val="236956512"/>
      </c:lineChart>
      <c:dateAx>
        <c:axId val="236956120"/>
        <c:scaling>
          <c:orientation val="minMax"/>
        </c:scaling>
        <c:delete val="1"/>
        <c:axPos val="b"/>
        <c:numFmt formatCode="ge" sourceLinked="1"/>
        <c:majorTickMark val="none"/>
        <c:minorTickMark val="none"/>
        <c:tickLblPos val="none"/>
        <c:crossAx val="236956512"/>
        <c:crosses val="autoZero"/>
        <c:auto val="1"/>
        <c:lblOffset val="100"/>
        <c:baseTimeUnit val="years"/>
      </c:dateAx>
      <c:valAx>
        <c:axId val="2369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5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108.39</c:v>
                </c:pt>
                <c:pt idx="1">
                  <c:v>112.54</c:v>
                </c:pt>
                <c:pt idx="2">
                  <c:v>114.64</c:v>
                </c:pt>
                <c:pt idx="3">
                  <c:v>112.99</c:v>
                </c:pt>
                <c:pt idx="4">
                  <c:v>115.95</c:v>
                </c:pt>
              </c:numCache>
            </c:numRef>
          </c:val>
        </c:ser>
        <c:dLbls>
          <c:showLegendKey val="0"/>
          <c:showVal val="0"/>
          <c:showCatName val="0"/>
          <c:showSerName val="0"/>
          <c:showPercent val="0"/>
          <c:showBubbleSize val="0"/>
        </c:dLbls>
        <c:gapWidth val="150"/>
        <c:axId val="236957688"/>
        <c:axId val="14806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36957688"/>
        <c:axId val="148067880"/>
      </c:lineChart>
      <c:dateAx>
        <c:axId val="236957688"/>
        <c:scaling>
          <c:orientation val="minMax"/>
        </c:scaling>
        <c:delete val="1"/>
        <c:axPos val="b"/>
        <c:numFmt formatCode="ge" sourceLinked="1"/>
        <c:majorTickMark val="none"/>
        <c:minorTickMark val="none"/>
        <c:tickLblPos val="none"/>
        <c:crossAx val="148067880"/>
        <c:crosses val="autoZero"/>
        <c:auto val="1"/>
        <c:lblOffset val="100"/>
        <c:baseTimeUnit val="years"/>
      </c:dateAx>
      <c:valAx>
        <c:axId val="14806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大泉町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41226</v>
      </c>
      <c r="AJ8" s="75"/>
      <c r="AK8" s="75"/>
      <c r="AL8" s="75"/>
      <c r="AM8" s="75"/>
      <c r="AN8" s="75"/>
      <c r="AO8" s="75"/>
      <c r="AP8" s="76"/>
      <c r="AQ8" s="57">
        <f>データ!R6</f>
        <v>18.03</v>
      </c>
      <c r="AR8" s="57"/>
      <c r="AS8" s="57"/>
      <c r="AT8" s="57"/>
      <c r="AU8" s="57"/>
      <c r="AV8" s="57"/>
      <c r="AW8" s="57"/>
      <c r="AX8" s="57"/>
      <c r="AY8" s="57">
        <f>データ!S6</f>
        <v>2286.52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82.41</v>
      </c>
      <c r="K10" s="57"/>
      <c r="L10" s="57"/>
      <c r="M10" s="57"/>
      <c r="N10" s="57"/>
      <c r="O10" s="57"/>
      <c r="P10" s="57"/>
      <c r="Q10" s="57"/>
      <c r="R10" s="57">
        <f>データ!O6</f>
        <v>99</v>
      </c>
      <c r="S10" s="57"/>
      <c r="T10" s="57"/>
      <c r="U10" s="57"/>
      <c r="V10" s="57"/>
      <c r="W10" s="57"/>
      <c r="X10" s="57"/>
      <c r="Y10" s="57"/>
      <c r="Z10" s="65">
        <f>データ!P6</f>
        <v>1927</v>
      </c>
      <c r="AA10" s="65"/>
      <c r="AB10" s="65"/>
      <c r="AC10" s="65"/>
      <c r="AD10" s="65"/>
      <c r="AE10" s="65"/>
      <c r="AF10" s="65"/>
      <c r="AG10" s="65"/>
      <c r="AH10" s="2"/>
      <c r="AI10" s="65">
        <f>データ!T6</f>
        <v>40766</v>
      </c>
      <c r="AJ10" s="65"/>
      <c r="AK10" s="65"/>
      <c r="AL10" s="65"/>
      <c r="AM10" s="65"/>
      <c r="AN10" s="65"/>
      <c r="AO10" s="65"/>
      <c r="AP10" s="65"/>
      <c r="AQ10" s="57">
        <f>データ!U6</f>
        <v>18.03</v>
      </c>
      <c r="AR10" s="57"/>
      <c r="AS10" s="57"/>
      <c r="AT10" s="57"/>
      <c r="AU10" s="57"/>
      <c r="AV10" s="57"/>
      <c r="AW10" s="57"/>
      <c r="AX10" s="57"/>
      <c r="AY10" s="57">
        <f>データ!V6</f>
        <v>2261.0100000000002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105244</v>
      </c>
      <c r="D6" s="31">
        <f t="shared" si="3"/>
        <v>46</v>
      </c>
      <c r="E6" s="31">
        <f t="shared" si="3"/>
        <v>1</v>
      </c>
      <c r="F6" s="31">
        <f t="shared" si="3"/>
        <v>0</v>
      </c>
      <c r="G6" s="31">
        <f t="shared" si="3"/>
        <v>1</v>
      </c>
      <c r="H6" s="31" t="str">
        <f t="shared" si="3"/>
        <v>群馬県　大泉町</v>
      </c>
      <c r="I6" s="31" t="str">
        <f t="shared" si="3"/>
        <v>法適用</v>
      </c>
      <c r="J6" s="31" t="str">
        <f t="shared" si="3"/>
        <v>水道事業</v>
      </c>
      <c r="K6" s="31" t="str">
        <f t="shared" si="3"/>
        <v>末端給水事業</v>
      </c>
      <c r="L6" s="31" t="str">
        <f t="shared" si="3"/>
        <v>A5</v>
      </c>
      <c r="M6" s="32" t="str">
        <f t="shared" si="3"/>
        <v>-</v>
      </c>
      <c r="N6" s="32">
        <f t="shared" si="3"/>
        <v>82.41</v>
      </c>
      <c r="O6" s="32">
        <f t="shared" si="3"/>
        <v>99</v>
      </c>
      <c r="P6" s="32">
        <f t="shared" si="3"/>
        <v>1927</v>
      </c>
      <c r="Q6" s="32">
        <f t="shared" si="3"/>
        <v>41226</v>
      </c>
      <c r="R6" s="32">
        <f t="shared" si="3"/>
        <v>18.03</v>
      </c>
      <c r="S6" s="32">
        <f t="shared" si="3"/>
        <v>2286.52</v>
      </c>
      <c r="T6" s="32">
        <f t="shared" si="3"/>
        <v>40766</v>
      </c>
      <c r="U6" s="32">
        <f t="shared" si="3"/>
        <v>18.03</v>
      </c>
      <c r="V6" s="32">
        <f t="shared" si="3"/>
        <v>2261.0100000000002</v>
      </c>
      <c r="W6" s="33">
        <f>IF(W7="",NA(),W7)</f>
        <v>110.95</v>
      </c>
      <c r="X6" s="33">
        <f t="shared" ref="X6:AF6" si="4">IF(X7="",NA(),X7)</f>
        <v>106.48</v>
      </c>
      <c r="Y6" s="33">
        <f t="shared" si="4"/>
        <v>105.63</v>
      </c>
      <c r="Z6" s="33">
        <f t="shared" si="4"/>
        <v>108.2</v>
      </c>
      <c r="AA6" s="33">
        <f t="shared" si="4"/>
        <v>111.15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808.36</v>
      </c>
      <c r="AT6" s="33">
        <f t="shared" ref="AT6:BB6" si="6">IF(AT7="",NA(),AT7)</f>
        <v>1554.19</v>
      </c>
      <c r="AU6" s="33">
        <f t="shared" si="6"/>
        <v>366.03</v>
      </c>
      <c r="AV6" s="33">
        <f t="shared" si="6"/>
        <v>342.46</v>
      </c>
      <c r="AW6" s="33">
        <f t="shared" si="6"/>
        <v>689.43</v>
      </c>
      <c r="AX6" s="33">
        <f t="shared" si="6"/>
        <v>832.37</v>
      </c>
      <c r="AY6" s="33">
        <f t="shared" si="6"/>
        <v>852.01</v>
      </c>
      <c r="AZ6" s="33">
        <f t="shared" si="6"/>
        <v>909.68</v>
      </c>
      <c r="BA6" s="33">
        <f t="shared" si="6"/>
        <v>382.09</v>
      </c>
      <c r="BB6" s="33">
        <f t="shared" si="6"/>
        <v>371.31</v>
      </c>
      <c r="BC6" s="32" t="str">
        <f>IF(BC7="","",IF(BC7="-","【-】","【"&amp;SUBSTITUTE(TEXT(BC7,"#,##0.00"),"-","△")&amp;"】"))</f>
        <v>【262.74】</v>
      </c>
      <c r="BD6" s="33">
        <f>IF(BD7="",NA(),BD7)</f>
        <v>151.12</v>
      </c>
      <c r="BE6" s="33">
        <f t="shared" ref="BE6:BM6" si="7">IF(BE7="",NA(),BE7)</f>
        <v>154</v>
      </c>
      <c r="BF6" s="33">
        <f t="shared" si="7"/>
        <v>183.8</v>
      </c>
      <c r="BG6" s="33">
        <f t="shared" si="7"/>
        <v>200.76</v>
      </c>
      <c r="BH6" s="33">
        <f t="shared" si="7"/>
        <v>201.26</v>
      </c>
      <c r="BI6" s="33">
        <f t="shared" si="7"/>
        <v>403.15</v>
      </c>
      <c r="BJ6" s="33">
        <f t="shared" si="7"/>
        <v>391.4</v>
      </c>
      <c r="BK6" s="33">
        <f t="shared" si="7"/>
        <v>382.65</v>
      </c>
      <c r="BL6" s="33">
        <f t="shared" si="7"/>
        <v>385.06</v>
      </c>
      <c r="BM6" s="33">
        <f t="shared" si="7"/>
        <v>373.09</v>
      </c>
      <c r="BN6" s="32" t="str">
        <f>IF(BN7="","",IF(BN7="-","【-】","【"&amp;SUBSTITUTE(TEXT(BN7,"#,##0.00"),"-","△")&amp;"】"))</f>
        <v>【276.38】</v>
      </c>
      <c r="BO6" s="33">
        <f>IF(BO7="",NA(),BO7)</f>
        <v>106.86</v>
      </c>
      <c r="BP6" s="33">
        <f t="shared" ref="BP6:BX6" si="8">IF(BP7="",NA(),BP7)</f>
        <v>102.95</v>
      </c>
      <c r="BQ6" s="33">
        <f t="shared" si="8"/>
        <v>101.2</v>
      </c>
      <c r="BR6" s="33">
        <f t="shared" si="8"/>
        <v>102.83</v>
      </c>
      <c r="BS6" s="33">
        <f t="shared" si="8"/>
        <v>104.95</v>
      </c>
      <c r="BT6" s="33">
        <f t="shared" si="8"/>
        <v>94.86</v>
      </c>
      <c r="BU6" s="33">
        <f t="shared" si="8"/>
        <v>95.91</v>
      </c>
      <c r="BV6" s="33">
        <f t="shared" si="8"/>
        <v>96.1</v>
      </c>
      <c r="BW6" s="33">
        <f t="shared" si="8"/>
        <v>99.07</v>
      </c>
      <c r="BX6" s="33">
        <f t="shared" si="8"/>
        <v>99.99</v>
      </c>
      <c r="BY6" s="32" t="str">
        <f>IF(BY7="","",IF(BY7="-","【-】","【"&amp;SUBSTITUTE(TEXT(BY7,"#,##0.00"),"-","△")&amp;"】"))</f>
        <v>【104.99】</v>
      </c>
      <c r="BZ6" s="33">
        <f>IF(BZ7="",NA(),BZ7)</f>
        <v>108.39</v>
      </c>
      <c r="CA6" s="33">
        <f t="shared" ref="CA6:CI6" si="9">IF(CA7="",NA(),CA7)</f>
        <v>112.54</v>
      </c>
      <c r="CB6" s="33">
        <f t="shared" si="9"/>
        <v>114.64</v>
      </c>
      <c r="CC6" s="33">
        <f t="shared" si="9"/>
        <v>112.99</v>
      </c>
      <c r="CD6" s="33">
        <f t="shared" si="9"/>
        <v>115.95</v>
      </c>
      <c r="CE6" s="33">
        <f t="shared" si="9"/>
        <v>179.14</v>
      </c>
      <c r="CF6" s="33">
        <f t="shared" si="9"/>
        <v>179.29</v>
      </c>
      <c r="CG6" s="33">
        <f t="shared" si="9"/>
        <v>178.39</v>
      </c>
      <c r="CH6" s="33">
        <f t="shared" si="9"/>
        <v>173.03</v>
      </c>
      <c r="CI6" s="33">
        <f t="shared" si="9"/>
        <v>171.15</v>
      </c>
      <c r="CJ6" s="32" t="str">
        <f>IF(CJ7="","",IF(CJ7="-","【-】","【"&amp;SUBSTITUTE(TEXT(CJ7,"#,##0.00"),"-","△")&amp;"】"))</f>
        <v>【163.72】</v>
      </c>
      <c r="CK6" s="33">
        <f>IF(CK7="",NA(),CK7)</f>
        <v>41.96</v>
      </c>
      <c r="CL6" s="33">
        <f t="shared" ref="CL6:CT6" si="10">IF(CL7="",NA(),CL7)</f>
        <v>41.54</v>
      </c>
      <c r="CM6" s="33">
        <f t="shared" si="10"/>
        <v>40.33</v>
      </c>
      <c r="CN6" s="33">
        <f t="shared" si="10"/>
        <v>39.39</v>
      </c>
      <c r="CO6" s="33">
        <f t="shared" si="10"/>
        <v>38.28</v>
      </c>
      <c r="CP6" s="33">
        <f t="shared" si="10"/>
        <v>58.76</v>
      </c>
      <c r="CQ6" s="33">
        <f t="shared" si="10"/>
        <v>59.09</v>
      </c>
      <c r="CR6" s="33">
        <f t="shared" si="10"/>
        <v>59.23</v>
      </c>
      <c r="CS6" s="33">
        <f t="shared" si="10"/>
        <v>58.58</v>
      </c>
      <c r="CT6" s="33">
        <f t="shared" si="10"/>
        <v>58.53</v>
      </c>
      <c r="CU6" s="32" t="str">
        <f>IF(CU7="","",IF(CU7="-","【-】","【"&amp;SUBSTITUTE(TEXT(CU7,"#,##0.00"),"-","△")&amp;"】"))</f>
        <v>【59.76】</v>
      </c>
      <c r="CV6" s="33">
        <f>IF(CV7="",NA(),CV7)</f>
        <v>90.55</v>
      </c>
      <c r="CW6" s="33">
        <f t="shared" ref="CW6:DE6" si="11">IF(CW7="",NA(),CW7)</f>
        <v>90.6</v>
      </c>
      <c r="CX6" s="33">
        <f t="shared" si="11"/>
        <v>90.6</v>
      </c>
      <c r="CY6" s="33">
        <f t="shared" si="11"/>
        <v>90.8</v>
      </c>
      <c r="CZ6" s="33">
        <f t="shared" si="11"/>
        <v>90.96</v>
      </c>
      <c r="DA6" s="33">
        <f t="shared" si="11"/>
        <v>84.87</v>
      </c>
      <c r="DB6" s="33">
        <f t="shared" si="11"/>
        <v>85.4</v>
      </c>
      <c r="DC6" s="33">
        <f t="shared" si="11"/>
        <v>85.53</v>
      </c>
      <c r="DD6" s="33">
        <f t="shared" si="11"/>
        <v>85.23</v>
      </c>
      <c r="DE6" s="33">
        <f t="shared" si="11"/>
        <v>85.26</v>
      </c>
      <c r="DF6" s="32" t="str">
        <f>IF(DF7="","",IF(DF7="-","【-】","【"&amp;SUBSTITUTE(TEXT(DF7,"#,##0.00"),"-","△")&amp;"】"))</f>
        <v>【89.95】</v>
      </c>
      <c r="DG6" s="33">
        <f>IF(DG7="",NA(),DG7)</f>
        <v>41.77</v>
      </c>
      <c r="DH6" s="33">
        <f t="shared" ref="DH6:DP6" si="12">IF(DH7="",NA(),DH7)</f>
        <v>41.65</v>
      </c>
      <c r="DI6" s="33">
        <f t="shared" si="12"/>
        <v>41.7</v>
      </c>
      <c r="DJ6" s="33">
        <f t="shared" si="12"/>
        <v>43.03</v>
      </c>
      <c r="DK6" s="33">
        <f t="shared" si="12"/>
        <v>44.02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8.09</v>
      </c>
      <c r="DS6" s="33">
        <f t="shared" ref="DS6:EA6" si="13">IF(DS7="",NA(),DS7)</f>
        <v>7.76</v>
      </c>
      <c r="DT6" s="33">
        <f t="shared" si="13"/>
        <v>10.35</v>
      </c>
      <c r="DU6" s="33">
        <f t="shared" si="13"/>
        <v>13.46</v>
      </c>
      <c r="DV6" s="33">
        <f t="shared" si="13"/>
        <v>18.739999999999998</v>
      </c>
      <c r="DW6" s="33">
        <f t="shared" si="13"/>
        <v>6.47</v>
      </c>
      <c r="DX6" s="33">
        <f t="shared" si="13"/>
        <v>7.8</v>
      </c>
      <c r="DY6" s="33">
        <f t="shared" si="13"/>
        <v>8.39</v>
      </c>
      <c r="DZ6" s="33">
        <f t="shared" si="13"/>
        <v>10.09</v>
      </c>
      <c r="EA6" s="33">
        <f t="shared" si="13"/>
        <v>10.54</v>
      </c>
      <c r="EB6" s="32" t="str">
        <f>IF(EB7="","",IF(EB7="-","【-】","【"&amp;SUBSTITUTE(TEXT(EB7,"#,##0.00"),"-","△")&amp;"】"))</f>
        <v>【13.18】</v>
      </c>
      <c r="EC6" s="33">
        <f>IF(EC7="",NA(),EC7)</f>
        <v>1.49</v>
      </c>
      <c r="ED6" s="33">
        <f t="shared" ref="ED6:EL6" si="14">IF(ED7="",NA(),ED7)</f>
        <v>0.57999999999999996</v>
      </c>
      <c r="EE6" s="33">
        <f t="shared" si="14"/>
        <v>0.32</v>
      </c>
      <c r="EF6" s="33">
        <f t="shared" si="14"/>
        <v>0.52</v>
      </c>
      <c r="EG6" s="33">
        <f t="shared" si="14"/>
        <v>0.59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105244</v>
      </c>
      <c r="D7" s="35">
        <v>46</v>
      </c>
      <c r="E7" s="35">
        <v>1</v>
      </c>
      <c r="F7" s="35">
        <v>0</v>
      </c>
      <c r="G7" s="35">
        <v>1</v>
      </c>
      <c r="H7" s="35" t="s">
        <v>93</v>
      </c>
      <c r="I7" s="35" t="s">
        <v>94</v>
      </c>
      <c r="J7" s="35" t="s">
        <v>95</v>
      </c>
      <c r="K7" s="35" t="s">
        <v>96</v>
      </c>
      <c r="L7" s="35" t="s">
        <v>97</v>
      </c>
      <c r="M7" s="36" t="s">
        <v>98</v>
      </c>
      <c r="N7" s="36">
        <v>82.41</v>
      </c>
      <c r="O7" s="36">
        <v>99</v>
      </c>
      <c r="P7" s="36">
        <v>1927</v>
      </c>
      <c r="Q7" s="36">
        <v>41226</v>
      </c>
      <c r="R7" s="36">
        <v>18.03</v>
      </c>
      <c r="S7" s="36">
        <v>2286.52</v>
      </c>
      <c r="T7" s="36">
        <v>40766</v>
      </c>
      <c r="U7" s="36">
        <v>18.03</v>
      </c>
      <c r="V7" s="36">
        <v>2261.0100000000002</v>
      </c>
      <c r="W7" s="36">
        <v>110.95</v>
      </c>
      <c r="X7" s="36">
        <v>106.48</v>
      </c>
      <c r="Y7" s="36">
        <v>105.63</v>
      </c>
      <c r="Z7" s="36">
        <v>108.2</v>
      </c>
      <c r="AA7" s="36">
        <v>111.15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808.36</v>
      </c>
      <c r="AT7" s="36">
        <v>1554.19</v>
      </c>
      <c r="AU7" s="36">
        <v>366.03</v>
      </c>
      <c r="AV7" s="36">
        <v>342.46</v>
      </c>
      <c r="AW7" s="36">
        <v>689.43</v>
      </c>
      <c r="AX7" s="36">
        <v>832.37</v>
      </c>
      <c r="AY7" s="36">
        <v>852.01</v>
      </c>
      <c r="AZ7" s="36">
        <v>909.68</v>
      </c>
      <c r="BA7" s="36">
        <v>382.09</v>
      </c>
      <c r="BB7" s="36">
        <v>371.31</v>
      </c>
      <c r="BC7" s="36">
        <v>262.74</v>
      </c>
      <c r="BD7" s="36">
        <v>151.12</v>
      </c>
      <c r="BE7" s="36">
        <v>154</v>
      </c>
      <c r="BF7" s="36">
        <v>183.8</v>
      </c>
      <c r="BG7" s="36">
        <v>200.76</v>
      </c>
      <c r="BH7" s="36">
        <v>201.26</v>
      </c>
      <c r="BI7" s="36">
        <v>403.15</v>
      </c>
      <c r="BJ7" s="36">
        <v>391.4</v>
      </c>
      <c r="BK7" s="36">
        <v>382.65</v>
      </c>
      <c r="BL7" s="36">
        <v>385.06</v>
      </c>
      <c r="BM7" s="36">
        <v>373.09</v>
      </c>
      <c r="BN7" s="36">
        <v>276.38</v>
      </c>
      <c r="BO7" s="36">
        <v>106.86</v>
      </c>
      <c r="BP7" s="36">
        <v>102.95</v>
      </c>
      <c r="BQ7" s="36">
        <v>101.2</v>
      </c>
      <c r="BR7" s="36">
        <v>102.83</v>
      </c>
      <c r="BS7" s="36">
        <v>104.95</v>
      </c>
      <c r="BT7" s="36">
        <v>94.86</v>
      </c>
      <c r="BU7" s="36">
        <v>95.91</v>
      </c>
      <c r="BV7" s="36">
        <v>96.1</v>
      </c>
      <c r="BW7" s="36">
        <v>99.07</v>
      </c>
      <c r="BX7" s="36">
        <v>99.99</v>
      </c>
      <c r="BY7" s="36">
        <v>104.99</v>
      </c>
      <c r="BZ7" s="36">
        <v>108.39</v>
      </c>
      <c r="CA7" s="36">
        <v>112.54</v>
      </c>
      <c r="CB7" s="36">
        <v>114.64</v>
      </c>
      <c r="CC7" s="36">
        <v>112.99</v>
      </c>
      <c r="CD7" s="36">
        <v>115.95</v>
      </c>
      <c r="CE7" s="36">
        <v>179.14</v>
      </c>
      <c r="CF7" s="36">
        <v>179.29</v>
      </c>
      <c r="CG7" s="36">
        <v>178.39</v>
      </c>
      <c r="CH7" s="36">
        <v>173.03</v>
      </c>
      <c r="CI7" s="36">
        <v>171.15</v>
      </c>
      <c r="CJ7" s="36">
        <v>163.72</v>
      </c>
      <c r="CK7" s="36">
        <v>41.96</v>
      </c>
      <c r="CL7" s="36">
        <v>41.54</v>
      </c>
      <c r="CM7" s="36">
        <v>40.33</v>
      </c>
      <c r="CN7" s="36">
        <v>39.39</v>
      </c>
      <c r="CO7" s="36">
        <v>38.28</v>
      </c>
      <c r="CP7" s="36">
        <v>58.76</v>
      </c>
      <c r="CQ7" s="36">
        <v>59.09</v>
      </c>
      <c r="CR7" s="36">
        <v>59.23</v>
      </c>
      <c r="CS7" s="36">
        <v>58.58</v>
      </c>
      <c r="CT7" s="36">
        <v>58.53</v>
      </c>
      <c r="CU7" s="36">
        <v>59.76</v>
      </c>
      <c r="CV7" s="36">
        <v>90.55</v>
      </c>
      <c r="CW7" s="36">
        <v>90.6</v>
      </c>
      <c r="CX7" s="36">
        <v>90.6</v>
      </c>
      <c r="CY7" s="36">
        <v>90.8</v>
      </c>
      <c r="CZ7" s="36">
        <v>90.96</v>
      </c>
      <c r="DA7" s="36">
        <v>84.87</v>
      </c>
      <c r="DB7" s="36">
        <v>85.4</v>
      </c>
      <c r="DC7" s="36">
        <v>85.53</v>
      </c>
      <c r="DD7" s="36">
        <v>85.23</v>
      </c>
      <c r="DE7" s="36">
        <v>85.26</v>
      </c>
      <c r="DF7" s="36">
        <v>89.95</v>
      </c>
      <c r="DG7" s="36">
        <v>41.77</v>
      </c>
      <c r="DH7" s="36">
        <v>41.65</v>
      </c>
      <c r="DI7" s="36">
        <v>41.7</v>
      </c>
      <c r="DJ7" s="36">
        <v>43.03</v>
      </c>
      <c r="DK7" s="36">
        <v>44.02</v>
      </c>
      <c r="DL7" s="36">
        <v>35.53</v>
      </c>
      <c r="DM7" s="36">
        <v>36.36</v>
      </c>
      <c r="DN7" s="36">
        <v>37.340000000000003</v>
      </c>
      <c r="DO7" s="36">
        <v>44.31</v>
      </c>
      <c r="DP7" s="36">
        <v>45.75</v>
      </c>
      <c r="DQ7" s="36">
        <v>47.18</v>
      </c>
      <c r="DR7" s="36">
        <v>8.09</v>
      </c>
      <c r="DS7" s="36">
        <v>7.76</v>
      </c>
      <c r="DT7" s="36">
        <v>10.35</v>
      </c>
      <c r="DU7" s="36">
        <v>13.46</v>
      </c>
      <c r="DV7" s="36">
        <v>18.739999999999998</v>
      </c>
      <c r="DW7" s="36">
        <v>6.47</v>
      </c>
      <c r="DX7" s="36">
        <v>7.8</v>
      </c>
      <c r="DY7" s="36">
        <v>8.39</v>
      </c>
      <c r="DZ7" s="36">
        <v>10.09</v>
      </c>
      <c r="EA7" s="36">
        <v>10.54</v>
      </c>
      <c r="EB7" s="36">
        <v>13.18</v>
      </c>
      <c r="EC7" s="36">
        <v>1.49</v>
      </c>
      <c r="ED7" s="36">
        <v>0.57999999999999996</v>
      </c>
      <c r="EE7" s="36">
        <v>0.32</v>
      </c>
      <c r="EF7" s="36">
        <v>0.52</v>
      </c>
      <c r="EG7" s="36">
        <v>0.59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2017-02-01T08:37:30Z</dcterms:created>
  <dcterms:modified xsi:type="dcterms:W3CDTF">2017-02-15T05:47:30Z</dcterms:modified>
  <cp:category/>
</cp:coreProperties>
</file>