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10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P8" i="4"/>
  <c r="I8" i="4"/>
  <c r="B8" i="4"/>
  <c r="C10" i="5" l="1"/>
  <c r="D10" i="5"/>
  <c r="E10" i="5"/>
  <c r="B10" i="5"/>
</calcChain>
</file>

<file path=xl/sharedStrings.xml><?xml version="1.0" encoding="utf-8"?>
<sst xmlns="http://schemas.openxmlformats.org/spreadsheetml/2006/main" count="227" uniqueCount="110">
  <si>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</si>
  <si>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</si>
  <si>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</si>
  <si>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</si>
  <si>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</si>
  <si>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</si>
  <si>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</si>
  <si>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</si>
  <si>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</si>
  <si>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</si>
  <si>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</si>
  <si>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</si>
  <si>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</si>
  <si>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</si>
  <si>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</si>
  <si>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</si>
  <si>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</si>
  <si>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</si>
  <si>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</si>
  <si>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</si>
  <si>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</si>
  <si>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</si>
  <si>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</si>
  <si>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</si>
  <si>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</si>
  <si>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</si>
  <si>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</si>
  <si>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</si>
  <si>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</si>
  <si>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</si>
  <si>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</si>
  <si>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</si>
  <si>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</si>
  <si>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</si>
  <si>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</si>
  <si>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</si>
  <si>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</si>
  <si>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</si>
  <si>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</si>
  <si>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</si>
  <si>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</si>
  <si>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</si>
  <si>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</si>
  <si>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</si>
  <si>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</si>
  <si>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</si>
  <si>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</si>
  <si>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</si>
  <si>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</si>
  <si>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</si>
  <si>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</si>
  <si>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</si>
  <si>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</si>
  <si>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</si>
  <si>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</si>
  <si>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</si>
  <si>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</si>
  <si>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</si>
  <si>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</si>
  <si>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</si>
  <si>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</si>
  <si>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</si>
  <si>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</si>
  <si>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</si>
  <si>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</si>
  <si>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</si>
  <si>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</si>
  <si>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</si>
  <si>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</si>
  <si>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</si>
  <si>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</si>
  <si>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</si>
  <si>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</si>
  <si>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</si>
  <si>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</si>
  <si>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</si>
  <si>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</si>
  <si>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</si>
  <si>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</si>
  <si>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</si>
  <si>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</si>
  <si>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</si>
  <si>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</si>
  <si>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</si>
  <si>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</si>
  <si>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</si>
  <si>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</si>
  <si>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</si>
  <si>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</si>
  <si>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</si>
  <si>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</si>
  <si>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</si>
  <si>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</si>
  <si>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</si>
  <si>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</si>
  <si>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</si>
  <si>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高崎市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</si>
  <si>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</si>
  <si>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</si>
  <si>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</si>
  <si>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</si>
  <si>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</si>
  <si>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</si>
  <si>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</si>
  <si>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</si>
  <si>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</si>
  <si>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</si>
  <si>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経常収支比率及び経費回収率は毎年100％を超えており、維持管理費用の削減に取り組んでいることなどから、経営改善の成果が表れているものと考えられる。
 流動比率は平成26年度に大幅に上がっているが、これは会計制度の変更によるもので、類似団体と比較して高い数値となっており、支払能力は高いと言える。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
</t>
    <rPh sb="3" eb="5">
      <t>シュウシ</t>
    </rPh>
    <rPh sb="5" eb="7">
      <t>ヒリツ</t>
    </rPh>
    <rPh sb="7" eb="8">
      <t>オヨ</t>
    </rPh>
    <rPh sb="9" eb="11">
      <t>ケイヒ</t>
    </rPh>
    <rPh sb="11" eb="13">
      <t>カイシュウ</t>
    </rPh>
    <rPh sb="13" eb="14">
      <t>リツ</t>
    </rPh>
    <rPh sb="28" eb="30">
      <t>イジ</t>
    </rPh>
    <rPh sb="30" eb="32">
      <t>カンリ</t>
    </rPh>
    <rPh sb="32" eb="34">
      <t>ヒヨウ</t>
    </rPh>
    <rPh sb="35" eb="37">
      <t>サクゲン</t>
    </rPh>
    <rPh sb="38" eb="39">
      <t>ト</t>
    </rPh>
    <rPh sb="40" eb="41">
      <t>ク</t>
    </rPh>
    <rPh sb="52" eb="54">
      <t>ケイエイ</t>
    </rPh>
    <rPh sb="54" eb="56">
      <t>カイゼン</t>
    </rPh>
    <rPh sb="57" eb="59">
      <t>セイカ</t>
    </rPh>
    <rPh sb="60" eb="61">
      <t>アラ</t>
    </rPh>
    <rPh sb="68" eb="69">
      <t>カンガ</t>
    </rPh>
    <rPh sb="76" eb="78">
      <t>リュウドウ</t>
    </rPh>
    <rPh sb="78" eb="80">
      <t>ヒリツ</t>
    </rPh>
    <rPh sb="81" eb="83">
      <t>ヘイセイ</t>
    </rPh>
    <rPh sb="85" eb="86">
      <t>ネン</t>
    </rPh>
    <rPh sb="86" eb="87">
      <t>ド</t>
    </rPh>
    <rPh sb="88" eb="90">
      <t>オオハバ</t>
    </rPh>
    <rPh sb="91" eb="92">
      <t>ア</t>
    </rPh>
    <rPh sb="102" eb="103">
      <t>カイ</t>
    </rPh>
    <rPh sb="103" eb="104">
      <t>ケイ</t>
    </rPh>
    <rPh sb="104" eb="106">
      <t>セイド</t>
    </rPh>
    <rPh sb="107" eb="109">
      <t>ヘンコウ</t>
    </rPh>
    <rPh sb="116" eb="118">
      <t>ルイジ</t>
    </rPh>
    <rPh sb="118" eb="120">
      <t>ダンタイ</t>
    </rPh>
    <rPh sb="121" eb="123">
      <t>ヒカク</t>
    </rPh>
    <rPh sb="125" eb="126">
      <t>タカ</t>
    </rPh>
    <rPh sb="127" eb="129">
      <t>スウチ</t>
    </rPh>
    <rPh sb="136" eb="138">
      <t>シハライ</t>
    </rPh>
    <rPh sb="138" eb="140">
      <t>ノウリョク</t>
    </rPh>
    <rPh sb="141" eb="142">
      <t>タカ</t>
    </rPh>
    <rPh sb="144" eb="145">
      <t>イ</t>
    </rPh>
    <rPh sb="150" eb="152">
      <t>キギョウ</t>
    </rPh>
    <rPh sb="152" eb="153">
      <t>サイ</t>
    </rPh>
    <rPh sb="153" eb="155">
      <t>ザンダカ</t>
    </rPh>
    <rPh sb="155" eb="156">
      <t>タイ</t>
    </rPh>
    <rPh sb="156" eb="158">
      <t>ジギョウ</t>
    </rPh>
    <rPh sb="158" eb="160">
      <t>キボ</t>
    </rPh>
    <rPh sb="160" eb="162">
      <t>ヒリツ</t>
    </rPh>
    <rPh sb="162" eb="163">
      <t>オヨ</t>
    </rPh>
    <rPh sb="164" eb="167">
      <t>スイセンカ</t>
    </rPh>
    <rPh sb="167" eb="168">
      <t>リツ</t>
    </rPh>
    <rPh sb="170" eb="172">
      <t>カンキョ</t>
    </rPh>
    <rPh sb="172" eb="174">
      <t>セイビ</t>
    </rPh>
    <rPh sb="177" eb="179">
      <t>シュウリョウ</t>
    </rPh>
    <rPh sb="188" eb="190">
      <t>テキセツ</t>
    </rPh>
    <rPh sb="191" eb="193">
      <t>スウチ</t>
    </rPh>
    <rPh sb="194" eb="196">
      <t>スイイ</t>
    </rPh>
    <rPh sb="201" eb="202">
      <t>カンガ</t>
    </rPh>
    <rPh sb="209" eb="211">
      <t>オスイ</t>
    </rPh>
    <rPh sb="211" eb="213">
      <t>ショリ</t>
    </rPh>
    <rPh sb="216" eb="218">
      <t>ルイジ</t>
    </rPh>
    <rPh sb="218" eb="220">
      <t>ダンタイ</t>
    </rPh>
    <rPh sb="221" eb="223">
      <t>ヘイキン</t>
    </rPh>
    <rPh sb="224" eb="225">
      <t>オオ</t>
    </rPh>
    <rPh sb="227" eb="229">
      <t>シタマワ</t>
    </rPh>
    <rPh sb="231" eb="234">
      <t>コウリツテキ</t>
    </rPh>
    <rPh sb="235" eb="237">
      <t>オスイ</t>
    </rPh>
    <rPh sb="237" eb="239">
      <t>ショリ</t>
    </rPh>
    <rPh sb="240" eb="242">
      <t>ジッシ</t>
    </rPh>
    <rPh sb="248" eb="249">
      <t>カンガ</t>
    </rPh>
    <phoneticPr fontId="4"/>
  </si>
  <si>
    <t>　法定耐用年数を超えた管渠はないが、有形固定資産減価償却率は類似団体と比べて高い数値となっており、施設の老朽化が進んでいるものと考えられる。
　今後は、施設の更新を計画的に行っていく必要がある。</t>
    <rPh sb="1" eb="3">
      <t>ホウテイ</t>
    </rPh>
    <rPh sb="3" eb="5">
      <t>タイヨウ</t>
    </rPh>
    <rPh sb="5" eb="7">
      <t>ネンスウ</t>
    </rPh>
    <rPh sb="8" eb="9">
      <t>コ</t>
    </rPh>
    <rPh sb="11" eb="13">
      <t>カンキョ</t>
    </rPh>
    <rPh sb="18" eb="20">
      <t>ユウケイ</t>
    </rPh>
    <rPh sb="20" eb="22">
      <t>コテイ</t>
    </rPh>
    <rPh sb="22" eb="24">
      <t>シサン</t>
    </rPh>
    <rPh sb="24" eb="26">
      <t>ゲンカ</t>
    </rPh>
    <rPh sb="26" eb="28">
      <t>ショウキャク</t>
    </rPh>
    <rPh sb="28" eb="29">
      <t>リツ</t>
    </rPh>
    <rPh sb="30" eb="32">
      <t>ルイジ</t>
    </rPh>
    <rPh sb="32" eb="34">
      <t>ダンタイ</t>
    </rPh>
    <rPh sb="35" eb="36">
      <t>クラ</t>
    </rPh>
    <rPh sb="38" eb="39">
      <t>タカ</t>
    </rPh>
    <rPh sb="40" eb="42">
      <t>スウチ</t>
    </rPh>
    <rPh sb="49" eb="51">
      <t>シセツ</t>
    </rPh>
    <rPh sb="52" eb="55">
      <t>ロウキュウカ</t>
    </rPh>
    <rPh sb="56" eb="57">
      <t>スス</t>
    </rPh>
    <rPh sb="64" eb="65">
      <t>カンガ</t>
    </rPh>
    <rPh sb="72" eb="74">
      <t>コンゴ</t>
    </rPh>
    <rPh sb="76" eb="78">
      <t>シセツ</t>
    </rPh>
    <rPh sb="79" eb="81">
      <t>コウシン</t>
    </rPh>
    <rPh sb="82" eb="84">
      <t>ケイカク</t>
    </rPh>
    <rPh sb="84" eb="85">
      <t>テキ</t>
    </rPh>
    <rPh sb="86" eb="87">
      <t>オコナ</t>
    </rPh>
    <rPh sb="91" eb="93">
      <t>ヒツヨウ</t>
    </rPh>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</si>
  <si>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また、管渠や処理施設の老朽化も進んでいくことから、今後、修繕や更新に係る費用が増大することが考えらる。
　このため、より一層の経費削減に努めるとともに、事業の有効性等を再検証し、経営の効率化を高めていく必要がある。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30" eb="132">
      <t>イッソウ</t>
    </rPh>
    <rPh sb="133" eb="135">
      <t>ケイヒ</t>
    </rPh>
    <rPh sb="135" eb="137">
      <t>サクゲン</t>
    </rPh>
    <rPh sb="138" eb="139">
      <t>ツト</t>
    </rPh>
    <rPh sb="146" eb="148">
      <t>ジギョウ</t>
    </rPh>
    <rPh sb="149" eb="152">
      <t>ユウコウセイ</t>
    </rPh>
    <rPh sb="152" eb="153">
      <t>トウ</t>
    </rPh>
    <rPh sb="154" eb="157">
      <t>サイケンショウ</t>
    </rPh>
    <rPh sb="159" eb="161">
      <t>ケイエイ</t>
    </rPh>
    <rPh sb="162" eb="165">
      <t>コウリツカ</t>
    </rPh>
    <rPh sb="166" eb="167">
      <t>タカ</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</si>
</sst>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66176"/>
        <c:axId val="1068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6866176"/>
        <c:axId val="106868096"/>
      </c:lineChart>
      <c:dateAx>
        <c:axId val="106866176"/>
        <c:scaling>
          <c:orientation val="minMax"/>
        </c:scaling>
        <c:delete val="1"/>
        <c:axPos val="b"/>
        <c:numFmt formatCode="ge" sourceLinked="1"/>
        <c:majorTickMark val="none"/>
        <c:minorTickMark val="none"/>
        <c:tickLblPos val="none"/>
        <c:crossAx val="106868096"/>
        <c:crosses val="autoZero"/>
        <c:auto val="1"/>
        <c:lblOffset val="100"/>
        <c:baseTimeUnit val="years"/>
      </c:dateAx>
      <c:valAx>
        <c:axId val="1068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118.82</c:v>
                </c:pt>
                <c:pt idx="1">
                  <c:v>113.65</c:v>
                </c:pt>
                <c:pt idx="2">
                  <c:v>121.71</c:v>
                </c:pt>
                <c:pt idx="3">
                  <c:v>125.67</c:v>
                </c:pt>
                <c:pt idx="4">
                  <c:v>129.80000000000001</c:v>
                </c:pt>
              </c:numCache>
            </c:numRef>
          </c:val>
        </c:ser>
        <c:dLbls>
          <c:showLegendKey val="0"/>
          <c:showVal val="0"/>
          <c:showCatName val="0"/>
          <c:showSerName val="0"/>
          <c:showPercent val="0"/>
          <c:showBubbleSize val="0"/>
        </c:dLbls>
        <c:gapWidth val="150"/>
        <c:axId val="106943616"/>
        <c:axId val="1069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101.33</c:v>
                </c:pt>
                <c:pt idx="1">
                  <c:v>92.29</c:v>
                </c:pt>
                <c:pt idx="2">
                  <c:v>95.21</c:v>
                </c:pt>
                <c:pt idx="3">
                  <c:v>93.62</c:v>
                </c:pt>
                <c:pt idx="4">
                  <c:v>99.07</c:v>
                </c:pt>
              </c:numCache>
            </c:numRef>
          </c:val>
          <c:smooth val="0"/>
        </c:ser>
        <c:dLbls>
          <c:showLegendKey val="0"/>
          <c:showVal val="0"/>
          <c:showCatName val="0"/>
          <c:showSerName val="0"/>
          <c:showPercent val="0"/>
          <c:showBubbleSize val="0"/>
        </c:dLbls>
        <c:marker val="1"/>
        <c:smooth val="0"/>
        <c:axId val="106943616"/>
        <c:axId val="106945536"/>
      </c:lineChart>
      <c:dateAx>
        <c:axId val="106943616"/>
        <c:scaling>
          <c:orientation val="minMax"/>
        </c:scaling>
        <c:delete val="1"/>
        <c:axPos val="b"/>
        <c:numFmt formatCode="ge" sourceLinked="1"/>
        <c:majorTickMark val="none"/>
        <c:minorTickMark val="none"/>
        <c:tickLblPos val="none"/>
        <c:crossAx val="106945536"/>
        <c:crosses val="autoZero"/>
        <c:auto val="1"/>
        <c:lblOffset val="100"/>
        <c:baseTimeUnit val="years"/>
      </c:dateAx>
      <c:valAx>
        <c:axId val="1069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36.450000000000003</c:v>
                </c:pt>
                <c:pt idx="1">
                  <c:v>38.08</c:v>
                </c:pt>
                <c:pt idx="2">
                  <c:v>39.799999999999997</c:v>
                </c:pt>
                <c:pt idx="3">
                  <c:v>39.92</c:v>
                </c:pt>
                <c:pt idx="4">
                  <c:v>50.77</c:v>
                </c:pt>
              </c:numCache>
            </c:numRef>
          </c:val>
        </c:ser>
        <c:dLbls>
          <c:showLegendKey val="0"/>
          <c:showVal val="0"/>
          <c:showCatName val="0"/>
          <c:showSerName val="0"/>
          <c:showPercent val="0"/>
          <c:showBubbleSize val="0"/>
        </c:dLbls>
        <c:gapWidth val="150"/>
        <c:axId val="110650112"/>
        <c:axId val="110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11.68</c:v>
                </c:pt>
                <c:pt idx="1">
                  <c:v>13.86</c:v>
                </c:pt>
                <c:pt idx="2">
                  <c:v>15.12</c:v>
                </c:pt>
                <c:pt idx="3">
                  <c:v>23.33</c:v>
                </c:pt>
                <c:pt idx="4">
                  <c:v>25.07</c:v>
                </c:pt>
              </c:numCache>
            </c:numRef>
          </c:val>
          <c:smooth val="0"/>
        </c:ser>
        <c:dLbls>
          <c:showLegendKey val="0"/>
          <c:showVal val="0"/>
          <c:showCatName val="0"/>
          <c:showSerName val="0"/>
          <c:showPercent val="0"/>
          <c:showBubbleSize val="0"/>
        </c:dLbls>
        <c:marker val="1"/>
        <c:smooth val="0"/>
        <c:axId val="110650112"/>
        <c:axId val="110652032"/>
      </c:lineChart>
      <c:dateAx>
        <c:axId val="110650112"/>
        <c:scaling>
          <c:orientation val="minMax"/>
        </c:scaling>
        <c:delete val="1"/>
        <c:axPos val="b"/>
        <c:numFmt formatCode="ge" sourceLinked="1"/>
        <c:majorTickMark val="none"/>
        <c:minorTickMark val="none"/>
        <c:tickLblPos val="none"/>
        <c:crossAx val="110652032"/>
        <c:crosses val="autoZero"/>
        <c:auto val="1"/>
        <c:lblOffset val="100"/>
        <c:baseTimeUnit val="years"/>
      </c:dateAx>
      <c:valAx>
        <c:axId val="110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02976"/>
        <c:axId val="110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702976"/>
        <c:axId val="110704896"/>
      </c:lineChart>
      <c:dateAx>
        <c:axId val="110702976"/>
        <c:scaling>
          <c:orientation val="minMax"/>
        </c:scaling>
        <c:delete val="1"/>
        <c:axPos val="b"/>
        <c:numFmt formatCode="ge" sourceLinked="1"/>
        <c:majorTickMark val="none"/>
        <c:minorTickMark val="none"/>
        <c:tickLblPos val="none"/>
        <c:crossAx val="110704896"/>
        <c:crosses val="autoZero"/>
        <c:auto val="1"/>
        <c:lblOffset val="100"/>
        <c:baseTimeUnit val="years"/>
      </c:dateAx>
      <c:valAx>
        <c:axId val="110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27168"/>
        <c:axId val="1107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33.15</c:v>
                </c:pt>
                <c:pt idx="1">
                  <c:v>108.96</c:v>
                </c:pt>
                <c:pt idx="2">
                  <c:v>126.87</c:v>
                </c:pt>
                <c:pt idx="3">
                  <c:v>50.43</c:v>
                </c:pt>
                <c:pt idx="4">
                  <c:v>64.760000000000005</c:v>
                </c:pt>
              </c:numCache>
            </c:numRef>
          </c:val>
          <c:smooth val="0"/>
        </c:ser>
        <c:dLbls>
          <c:showLegendKey val="0"/>
          <c:showVal val="0"/>
          <c:showCatName val="0"/>
          <c:showSerName val="0"/>
          <c:showPercent val="0"/>
          <c:showBubbleSize val="0"/>
        </c:dLbls>
        <c:marker val="1"/>
        <c:smooth val="0"/>
        <c:axId val="110727168"/>
        <c:axId val="110729088"/>
      </c:lineChart>
      <c:dateAx>
        <c:axId val="110727168"/>
        <c:scaling>
          <c:orientation val="minMax"/>
        </c:scaling>
        <c:delete val="1"/>
        <c:axPos val="b"/>
        <c:numFmt formatCode="ge" sourceLinked="1"/>
        <c:majorTickMark val="none"/>
        <c:minorTickMark val="none"/>
        <c:tickLblPos val="none"/>
        <c:crossAx val="110729088"/>
        <c:crosses val="autoZero"/>
        <c:auto val="1"/>
        <c:lblOffset val="100"/>
        <c:baseTimeUnit val="years"/>
      </c:dateAx>
      <c:valAx>
        <c:axId val="1107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formatCode="#,##0.00;&quot;△&quot;#,##0.00;&quot;-&quot;">
                  <c:v>0</c:v>
                </c:pt>
                <c:pt idx="1">
                  <c:v>0</c:v>
                </c:pt>
                <c:pt idx="2" formatCode="#,##0.00;&quot;△&quot;#,##0.00;&quot;-&quot;">
                  <c:v>0</c:v>
                </c:pt>
                <c:pt idx="3" formatCode="#,##0.00;&quot;△&quot;#,##0.00;&quot;-&quot;">
                  <c:v>147.18</c:v>
                </c:pt>
                <c:pt idx="4" formatCode="#,##0.00;&quot;△&quot;#,##0.00;&quot;-&quot;">
                  <c:v>281.52</c:v>
                </c:pt>
              </c:numCache>
            </c:numRef>
          </c:val>
        </c:ser>
        <c:dLbls>
          <c:showLegendKey val="0"/>
          <c:showVal val="0"/>
          <c:showCatName val="0"/>
          <c:showSerName val="0"/>
          <c:showPercent val="0"/>
          <c:showBubbleSize val="0"/>
        </c:dLbls>
        <c:gapWidth val="150"/>
        <c:axId val="110751104"/>
        <c:axId val="110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358.58</c:v>
                </c:pt>
                <c:pt idx="1">
                  <c:v>322.86</c:v>
                </c:pt>
                <c:pt idx="2">
                  <c:v>354.61</c:v>
                </c:pt>
                <c:pt idx="3">
                  <c:v>34.29</c:v>
                </c:pt>
                <c:pt idx="4">
                  <c:v>88.18</c:v>
                </c:pt>
              </c:numCache>
            </c:numRef>
          </c:val>
          <c:smooth val="0"/>
        </c:ser>
        <c:dLbls>
          <c:showLegendKey val="0"/>
          <c:showVal val="0"/>
          <c:showCatName val="0"/>
          <c:showSerName val="0"/>
          <c:showPercent val="0"/>
          <c:showBubbleSize val="0"/>
        </c:dLbls>
        <c:marker val="1"/>
        <c:smooth val="0"/>
        <c:axId val="110751104"/>
        <c:axId val="110773760"/>
      </c:lineChart>
      <c:dateAx>
        <c:axId val="110751104"/>
        <c:scaling>
          <c:orientation val="minMax"/>
        </c:scaling>
        <c:delete val="1"/>
        <c:axPos val="b"/>
        <c:numFmt formatCode="ge" sourceLinked="1"/>
        <c:majorTickMark val="none"/>
        <c:minorTickMark val="none"/>
        <c:tickLblPos val="none"/>
        <c:crossAx val="110773760"/>
        <c:crosses val="autoZero"/>
        <c:auto val="1"/>
        <c:lblOffset val="100"/>
        <c:baseTimeUnit val="years"/>
      </c:dateAx>
      <c:valAx>
        <c:axId val="1107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529.05999999999995</c:v>
                </c:pt>
                <c:pt idx="1">
                  <c:v>427.01</c:v>
                </c:pt>
                <c:pt idx="2">
                  <c:v>366.46</c:v>
                </c:pt>
                <c:pt idx="3">
                  <c:v>329.36</c:v>
                </c:pt>
                <c:pt idx="4">
                  <c:v>293.99</c:v>
                </c:pt>
              </c:numCache>
            </c:numRef>
          </c:val>
        </c:ser>
        <c:dLbls>
          <c:showLegendKey val="0"/>
          <c:showVal val="0"/>
          <c:showCatName val="0"/>
          <c:showSerName val="0"/>
          <c:showPercent val="0"/>
          <c:showBubbleSize val="0"/>
        </c:dLbls>
        <c:gapWidth val="150"/>
        <c:axId val="110816256"/>
        <c:axId val="110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10816256"/>
        <c:axId val="110822528"/>
      </c:lineChart>
      <c:dateAx>
        <c:axId val="110816256"/>
        <c:scaling>
          <c:orientation val="minMax"/>
        </c:scaling>
        <c:delete val="1"/>
        <c:axPos val="b"/>
        <c:numFmt formatCode="ge" sourceLinked="1"/>
        <c:majorTickMark val="none"/>
        <c:minorTickMark val="none"/>
        <c:tickLblPos val="none"/>
        <c:crossAx val="110822528"/>
        <c:crosses val="autoZero"/>
        <c:auto val="1"/>
        <c:lblOffset val="100"/>
        <c:baseTimeUnit val="years"/>
      </c:dateAx>
      <c:valAx>
        <c:axId val="110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142.81</c:v>
                </c:pt>
                <c:pt idx="1">
                  <c:v>132.08000000000001</c:v>
                </c:pt>
                <c:pt idx="2">
                  <c:v>133.56</c:v>
                </c:pt>
                <c:pt idx="3">
                  <c:v>148.52000000000001</c:v>
                </c:pt>
                <c:pt idx="4">
                  <c:v>164.92</c:v>
                </c:pt>
              </c:numCache>
            </c:numRef>
          </c:val>
        </c:ser>
        <c:dLbls>
          <c:showLegendKey val="0"/>
          <c:showVal val="0"/>
          <c:showCatName val="0"/>
          <c:showSerName val="0"/>
          <c:showPercent val="0"/>
          <c:showBubbleSize val="0"/>
        </c:dLbls>
        <c:gapWidth val="150"/>
        <c:axId val="110852736"/>
        <c:axId val="1108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10852736"/>
        <c:axId val="110887680"/>
      </c:lineChart>
      <c:dateAx>
        <c:axId val="110852736"/>
        <c:scaling>
          <c:orientation val="minMax"/>
        </c:scaling>
        <c:delete val="1"/>
        <c:axPos val="b"/>
        <c:numFmt formatCode="ge" sourceLinked="1"/>
        <c:majorTickMark val="none"/>
        <c:minorTickMark val="none"/>
        <c:tickLblPos val="none"/>
        <c:crossAx val="110887680"/>
        <c:crosses val="autoZero"/>
        <c:auto val="1"/>
        <c:lblOffset val="100"/>
        <c:baseTimeUnit val="years"/>
      </c:dateAx>
      <c:valAx>
        <c:axId val="1108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87.76</c:v>
                </c:pt>
                <c:pt idx="1">
                  <c:v>94.56</c:v>
                </c:pt>
                <c:pt idx="2">
                  <c:v>92.23</c:v>
                </c:pt>
                <c:pt idx="3">
                  <c:v>83.17</c:v>
                </c:pt>
                <c:pt idx="4">
                  <c:v>74.62</c:v>
                </c:pt>
              </c:numCache>
            </c:numRef>
          </c:val>
        </c:ser>
        <c:dLbls>
          <c:showLegendKey val="0"/>
          <c:showVal val="0"/>
          <c:showCatName val="0"/>
          <c:showSerName val="0"/>
          <c:showPercent val="0"/>
          <c:showBubbleSize val="0"/>
        </c:dLbls>
        <c:gapWidth val="150"/>
        <c:axId val="110938368"/>
        <c:axId val="110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10938368"/>
        <c:axId val="110940544"/>
      </c:lineChart>
      <c:dateAx>
        <c:axId val="110938368"/>
        <c:scaling>
          <c:orientation val="minMax"/>
        </c:scaling>
        <c:delete val="1"/>
        <c:axPos val="b"/>
        <c:numFmt formatCode="ge" sourceLinked="1"/>
        <c:majorTickMark val="none"/>
        <c:minorTickMark val="none"/>
        <c:tickLblPos val="none"/>
        <c:crossAx val="110940544"/>
        <c:crosses val="autoZero"/>
        <c:auto val="1"/>
        <c:lblOffset val="100"/>
        <c:baseTimeUnit val="years"/>
      </c:dateAx>
      <c:valAx>
        <c:axId val="1109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040384"/>
        <c:axId val="1110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11040384"/>
        <c:axId val="111050752"/>
      </c:lineChart>
      <c:dateAx>
        <c:axId val="111040384"/>
        <c:scaling>
          <c:orientation val="minMax"/>
        </c:scaling>
        <c:delete val="1"/>
        <c:axPos val="b"/>
        <c:numFmt formatCode="ge" sourceLinked="1"/>
        <c:majorTickMark val="none"/>
        <c:minorTickMark val="none"/>
        <c:tickLblPos val="none"/>
        <c:crossAx val="111050752"/>
        <c:crosses val="autoZero"/>
        <c:auto val="1"/>
        <c:lblOffset val="100"/>
        <c:baseTimeUnit val="years"/>
      </c:dateAx>
      <c:valAx>
        <c:axId val="1110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96.21</c:v>
                </c:pt>
                <c:pt idx="1">
                  <c:v>96.17</c:v>
                </c:pt>
                <c:pt idx="2">
                  <c:v>96.26</c:v>
                </c:pt>
                <c:pt idx="3">
                  <c:v>96.43</c:v>
                </c:pt>
                <c:pt idx="4">
                  <c:v>96.43</c:v>
                </c:pt>
              </c:numCache>
            </c:numRef>
          </c:val>
        </c:ser>
        <c:dLbls>
          <c:showLegendKey val="0"/>
          <c:showVal val="0"/>
          <c:showCatName val="0"/>
          <c:showSerName val="0"/>
          <c:showPercent val="0"/>
          <c:showBubbleSize val="0"/>
        </c:dLbls>
        <c:gapWidth val="150"/>
        <c:axId val="111113728"/>
        <c:axId val="1111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11113728"/>
        <c:axId val="111115648"/>
      </c:lineChart>
      <c:dateAx>
        <c:axId val="111113728"/>
        <c:scaling>
          <c:orientation val="minMax"/>
        </c:scaling>
        <c:delete val="1"/>
        <c:axPos val="b"/>
        <c:numFmt formatCode="ge" sourceLinked="1"/>
        <c:majorTickMark val="none"/>
        <c:minorTickMark val="none"/>
        <c:tickLblPos val="none"/>
        <c:crossAx val="111115648"/>
        <c:crosses val="autoZero"/>
        <c:auto val="1"/>
        <c:lblOffset val="100"/>
        <c:baseTimeUnit val="years"/>
      </c:dateAx>
      <c:valAx>
        <c:axId val="1111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高崎市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375491</v>
      </c>
      <c r="AM8" s="64"/>
      <c r="AN8" s="64"/>
      <c r="AO8" s="64"/>
      <c r="AP8" s="64"/>
      <c r="AQ8" s="64"/>
      <c r="AR8" s="64"/>
      <c r="AS8" s="64"/>
      <c r="AT8" s="63">
        <f>データ!S6</f>
        <v>459.16</v>
      </c>
      <c r="AU8" s="63"/>
      <c r="AV8" s="63"/>
      <c r="AW8" s="63"/>
      <c r="AX8" s="63"/>
      <c r="AY8" s="63"/>
      <c r="AZ8" s="63"/>
      <c r="BA8" s="63"/>
      <c r="BB8" s="63">
        <f>データ!T6</f>
        <v>817.78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84.12</v>
      </c>
      <c r="J10" s="63"/>
      <c r="K10" s="63"/>
      <c r="L10" s="63"/>
      <c r="M10" s="63"/>
      <c r="N10" s="63"/>
      <c r="O10" s="63"/>
      <c r="P10" s="63">
        <f>データ!O6</f>
        <v>2.89</v>
      </c>
      <c r="Q10" s="63"/>
      <c r="R10" s="63"/>
      <c r="S10" s="63"/>
      <c r="T10" s="63"/>
      <c r="U10" s="63"/>
      <c r="V10" s="63"/>
      <c r="W10" s="63">
        <f>データ!P6</f>
        <v>77.709999999999994</v>
      </c>
      <c r="X10" s="63"/>
      <c r="Y10" s="63"/>
      <c r="Z10" s="63"/>
      <c r="AA10" s="63"/>
      <c r="AB10" s="63"/>
      <c r="AC10" s="63"/>
      <c r="AD10" s="64">
        <f>データ!Q6</f>
        <v>2134</v>
      </c>
      <c r="AE10" s="64"/>
      <c r="AF10" s="64"/>
      <c r="AG10" s="64"/>
      <c r="AH10" s="64"/>
      <c r="AI10" s="64"/>
      <c r="AJ10" s="64"/>
      <c r="AK10" s="2"/>
      <c r="AL10" s="64">
        <f>データ!U6</f>
        <v>10824</v>
      </c>
      <c r="AM10" s="64"/>
      <c r="AN10" s="64"/>
      <c r="AO10" s="64"/>
      <c r="AP10" s="64"/>
      <c r="AQ10" s="64"/>
      <c r="AR10" s="64"/>
      <c r="AS10" s="64"/>
      <c r="AT10" s="63">
        <f>データ!V6</f>
        <v>4.46</v>
      </c>
      <c r="AU10" s="63"/>
      <c r="AV10" s="63"/>
      <c r="AW10" s="63"/>
      <c r="AX10" s="63"/>
      <c r="AY10" s="63"/>
      <c r="AZ10" s="63"/>
      <c r="BA10" s="63"/>
      <c r="BB10" s="63">
        <f>データ!W6</f>
        <v>2426.91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102024</v>
      </c>
      <c r="D6" s="31">
        <f t="shared" si="3"/>
        <v>46</v>
      </c>
      <c r="E6" s="31">
        <f t="shared" si="3"/>
        <v>17</v>
      </c>
      <c r="F6" s="31">
        <f t="shared" si="3"/>
        <v>4</v>
      </c>
      <c r="G6" s="31">
        <f t="shared" si="3"/>
        <v>0</v>
      </c>
      <c r="H6" s="31" t="str">
        <f t="shared" si="3"/>
        <v>群馬県　高崎市</v>
      </c>
      <c r="I6" s="31" t="str">
        <f t="shared" si="3"/>
        <v>法適用</v>
      </c>
      <c r="J6" s="31" t="str">
        <f t="shared" si="3"/>
        <v>下水道事業</v>
      </c>
      <c r="K6" s="31" t="str">
        <f t="shared" si="3"/>
        <v>特定環境保全公共下水道</v>
      </c>
      <c r="L6" s="31" t="str">
        <f t="shared" si="3"/>
        <v>D1</v>
      </c>
      <c r="M6" s="32" t="str">
        <f t="shared" si="3"/>
        <v>-</v>
      </c>
      <c r="N6" s="32">
        <f t="shared" si="3"/>
        <v>84.12</v>
      </c>
      <c r="O6" s="32">
        <f t="shared" si="3"/>
        <v>2.89</v>
      </c>
      <c r="P6" s="32">
        <f t="shared" si="3"/>
        <v>77.709999999999994</v>
      </c>
      <c r="Q6" s="32">
        <f t="shared" si="3"/>
        <v>2134</v>
      </c>
      <c r="R6" s="32">
        <f t="shared" si="3"/>
        <v>375491</v>
      </c>
      <c r="S6" s="32">
        <f t="shared" si="3"/>
        <v>459.16</v>
      </c>
      <c r="T6" s="32">
        <f t="shared" si="3"/>
        <v>817.78</v>
      </c>
      <c r="U6" s="32">
        <f t="shared" si="3"/>
        <v>10824</v>
      </c>
      <c r="V6" s="32">
        <f t="shared" si="3"/>
        <v>4.46</v>
      </c>
      <c r="W6" s="32">
        <f t="shared" si="3"/>
        <v>2426.91</v>
      </c>
      <c r="X6" s="33">
        <f>IF(X7="",NA(),X7)</f>
        <v>118.82</v>
      </c>
      <c r="Y6" s="33">
        <f t="shared" ref="Y6:AG6" si="4">IF(Y7="",NA(),Y7)</f>
        <v>113.65</v>
      </c>
      <c r="Z6" s="33">
        <f t="shared" si="4"/>
        <v>121.71</v>
      </c>
      <c r="AA6" s="33">
        <f t="shared" si="4"/>
        <v>125.67</v>
      </c>
      <c r="AB6" s="33">
        <f t="shared" si="4"/>
        <v>129.80000000000001</v>
      </c>
      <c r="AC6" s="33">
        <f t="shared" si="4"/>
        <v>101.33</v>
      </c>
      <c r="AD6" s="33">
        <f t="shared" si="4"/>
        <v>92.29</v>
      </c>
      <c r="AE6" s="33">
        <f t="shared" si="4"/>
        <v>95.21</v>
      </c>
      <c r="AF6" s="33">
        <f t="shared" si="4"/>
        <v>93.62</v>
      </c>
      <c r="AG6" s="33">
        <f t="shared" si="4"/>
        <v>99.07</v>
      </c>
      <c r="AH6" s="32" t="str">
        <f>IF(AH7="","",IF(AH7="-","【-】","【"&amp;SUBSTITUTE(TEXT(AH7,"#,##0.00"),"-","△")&amp;"】"))</f>
        <v>【100.36】</v>
      </c>
      <c r="AI6" s="32">
        <f>IF(AI7="",NA(),AI7)</f>
        <v>0</v>
      </c>
      <c r="AJ6" s="32">
        <f t="shared" ref="AJ6:AR6" si="5">IF(AJ7="",NA(),AJ7)</f>
        <v>0</v>
      </c>
      <c r="AK6" s="32">
        <f t="shared" si="5"/>
        <v>0</v>
      </c>
      <c r="AL6" s="32">
        <f t="shared" si="5"/>
        <v>0</v>
      </c>
      <c r="AM6" s="32">
        <f t="shared" si="5"/>
        <v>0</v>
      </c>
      <c r="AN6" s="33">
        <f t="shared" si="5"/>
        <v>33.15</v>
      </c>
      <c r="AO6" s="33">
        <f t="shared" si="5"/>
        <v>108.96</v>
      </c>
      <c r="AP6" s="33">
        <f t="shared" si="5"/>
        <v>126.87</v>
      </c>
      <c r="AQ6" s="33">
        <f t="shared" si="5"/>
        <v>50.43</v>
      </c>
      <c r="AR6" s="33">
        <f t="shared" si="5"/>
        <v>64.760000000000005</v>
      </c>
      <c r="AS6" s="32" t="str">
        <f>IF(AS7="","",IF(AS7="-","【-】","【"&amp;SUBSTITUTE(TEXT(AS7,"#,##0.00"),"-","△")&amp;"】"))</f>
        <v>【98.78】</v>
      </c>
      <c r="AT6" s="33" t="str">
        <f>IF(AT7="",NA(),AT7)</f>
        <v>-</v>
      </c>
      <c r="AU6" s="32">
        <f t="shared" ref="AU6:BC6" si="6">IF(AU7="",NA(),AU7)</f>
        <v>0</v>
      </c>
      <c r="AV6" s="33" t="str">
        <f t="shared" si="6"/>
        <v>-</v>
      </c>
      <c r="AW6" s="33">
        <f t="shared" si="6"/>
        <v>147.18</v>
      </c>
      <c r="AX6" s="33">
        <f t="shared" si="6"/>
        <v>281.52</v>
      </c>
      <c r="AY6" s="33">
        <f t="shared" si="6"/>
        <v>358.58</v>
      </c>
      <c r="AZ6" s="33">
        <f t="shared" si="6"/>
        <v>322.86</v>
      </c>
      <c r="BA6" s="33">
        <f t="shared" si="6"/>
        <v>354.61</v>
      </c>
      <c r="BB6" s="33">
        <f t="shared" si="6"/>
        <v>34.29</v>
      </c>
      <c r="BC6" s="33">
        <f t="shared" si="6"/>
        <v>88.18</v>
      </c>
      <c r="BD6" s="32" t="str">
        <f>IF(BD7="","",IF(BD7="-","【-】","【"&amp;SUBSTITUTE(TEXT(BD7,"#,##0.00"),"-","△")&amp;"】"))</f>
        <v>【58.70】</v>
      </c>
      <c r="BE6" s="33">
        <f>IF(BE7="",NA(),BE7)</f>
        <v>529.05999999999995</v>
      </c>
      <c r="BF6" s="33">
        <f t="shared" ref="BF6:BN6" si="7">IF(BF7="",NA(),BF7)</f>
        <v>427.01</v>
      </c>
      <c r="BG6" s="33">
        <f t="shared" si="7"/>
        <v>366.46</v>
      </c>
      <c r="BH6" s="33">
        <f t="shared" si="7"/>
        <v>329.36</v>
      </c>
      <c r="BI6" s="33">
        <f t="shared" si="7"/>
        <v>293.99</v>
      </c>
      <c r="BJ6" s="33">
        <f t="shared" si="7"/>
        <v>1733.74</v>
      </c>
      <c r="BK6" s="33">
        <f t="shared" si="7"/>
        <v>1860.94</v>
      </c>
      <c r="BL6" s="33">
        <f t="shared" si="7"/>
        <v>1655.47</v>
      </c>
      <c r="BM6" s="33">
        <f t="shared" si="7"/>
        <v>1504.21</v>
      </c>
      <c r="BN6" s="33">
        <f t="shared" si="7"/>
        <v>1390.86</v>
      </c>
      <c r="BO6" s="32" t="str">
        <f>IF(BO7="","",IF(BO7="-","【-】","【"&amp;SUBSTITUTE(TEXT(BO7,"#,##0.00"),"-","△")&amp;"】"))</f>
        <v>【1,457.06】</v>
      </c>
      <c r="BP6" s="33">
        <f>IF(BP7="",NA(),BP7)</f>
        <v>142.81</v>
      </c>
      <c r="BQ6" s="33">
        <f t="shared" ref="BQ6:BY6" si="8">IF(BQ7="",NA(),BQ7)</f>
        <v>132.08000000000001</v>
      </c>
      <c r="BR6" s="33">
        <f t="shared" si="8"/>
        <v>133.56</v>
      </c>
      <c r="BS6" s="33">
        <f t="shared" si="8"/>
        <v>148.52000000000001</v>
      </c>
      <c r="BT6" s="33">
        <f t="shared" si="8"/>
        <v>164.92</v>
      </c>
      <c r="BU6" s="33">
        <f t="shared" si="8"/>
        <v>70.61</v>
      </c>
      <c r="BV6" s="33">
        <f t="shared" si="8"/>
        <v>67</v>
      </c>
      <c r="BW6" s="33">
        <f t="shared" si="8"/>
        <v>67.92</v>
      </c>
      <c r="BX6" s="33">
        <f t="shared" si="8"/>
        <v>67.41</v>
      </c>
      <c r="BY6" s="33">
        <f t="shared" si="8"/>
        <v>76.849999999999994</v>
      </c>
      <c r="BZ6" s="32" t="str">
        <f>IF(BZ7="","",IF(BZ7="-","【-】","【"&amp;SUBSTITUTE(TEXT(BZ7,"#,##0.00"),"-","△")&amp;"】"))</f>
        <v>【64.73】</v>
      </c>
      <c r="CA6" s="33">
        <f>IF(CA7="",NA(),CA7)</f>
        <v>87.76</v>
      </c>
      <c r="CB6" s="33">
        <f t="shared" ref="CB6:CJ6" si="9">IF(CB7="",NA(),CB7)</f>
        <v>94.56</v>
      </c>
      <c r="CC6" s="33">
        <f t="shared" si="9"/>
        <v>92.23</v>
      </c>
      <c r="CD6" s="33">
        <f t="shared" si="9"/>
        <v>83.17</v>
      </c>
      <c r="CE6" s="33">
        <f t="shared" si="9"/>
        <v>74.62</v>
      </c>
      <c r="CF6" s="33">
        <f t="shared" si="9"/>
        <v>205.88</v>
      </c>
      <c r="CG6" s="33">
        <f t="shared" si="9"/>
        <v>212.67</v>
      </c>
      <c r="CH6" s="33">
        <f t="shared" si="9"/>
        <v>209.77</v>
      </c>
      <c r="CI6" s="33">
        <f t="shared" si="9"/>
        <v>216.49</v>
      </c>
      <c r="CJ6" s="33">
        <f t="shared" si="9"/>
        <v>198.4</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96.21</v>
      </c>
      <c r="CX6" s="33">
        <f t="shared" ref="CX6:DF6" si="11">IF(CX7="",NA(),CX7)</f>
        <v>96.17</v>
      </c>
      <c r="CY6" s="33">
        <f t="shared" si="11"/>
        <v>96.26</v>
      </c>
      <c r="CZ6" s="33">
        <f t="shared" si="11"/>
        <v>96.43</v>
      </c>
      <c r="DA6" s="33">
        <f t="shared" si="11"/>
        <v>96.43</v>
      </c>
      <c r="DB6" s="33">
        <f t="shared" si="11"/>
        <v>85.03</v>
      </c>
      <c r="DC6" s="33">
        <f t="shared" si="11"/>
        <v>84.49</v>
      </c>
      <c r="DD6" s="33">
        <f t="shared" si="11"/>
        <v>85.67</v>
      </c>
      <c r="DE6" s="33">
        <f t="shared" si="11"/>
        <v>86.28</v>
      </c>
      <c r="DF6" s="33">
        <f t="shared" si="11"/>
        <v>86.43</v>
      </c>
      <c r="DG6" s="32" t="str">
        <f>IF(DG7="","",IF(DG7="-","【-】","【"&amp;SUBSTITUTE(TEXT(DG7,"#,##0.00"),"-","△")&amp;"】"))</f>
        <v>【81.28】</v>
      </c>
      <c r="DH6" s="33">
        <f>IF(DH7="",NA(),DH7)</f>
        <v>36.450000000000003</v>
      </c>
      <c r="DI6" s="33">
        <f t="shared" ref="DI6:DQ6" si="12">IF(DI7="",NA(),DI7)</f>
        <v>38.08</v>
      </c>
      <c r="DJ6" s="33">
        <f t="shared" si="12"/>
        <v>39.799999999999997</v>
      </c>
      <c r="DK6" s="33">
        <f t="shared" si="12"/>
        <v>39.92</v>
      </c>
      <c r="DL6" s="33">
        <f t="shared" si="12"/>
        <v>50.77</v>
      </c>
      <c r="DM6" s="33">
        <f t="shared" si="12"/>
        <v>11.68</v>
      </c>
      <c r="DN6" s="33">
        <f t="shared" si="12"/>
        <v>13.86</v>
      </c>
      <c r="DO6" s="33">
        <f t="shared" si="12"/>
        <v>15.12</v>
      </c>
      <c r="DP6" s="33">
        <f t="shared" si="12"/>
        <v>23.33</v>
      </c>
      <c r="DQ6" s="33">
        <f t="shared" si="12"/>
        <v>25.07</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7" s="34" customFormat="1">
      <c r="A7" s="26"/>
      <c r="B7" s="35">
        <v>2015</v>
      </c>
      <c r="C7" s="35">
        <v>102024</v>
      </c>
      <c r="D7" s="35">
        <v>46</v>
      </c>
      <c r="E7" s="35">
        <v>17</v>
      </c>
      <c r="F7" s="35">
        <v>4</v>
      </c>
      <c r="G7" s="35">
        <v>0</v>
      </c>
      <c r="H7" s="35" t="s">
        <v>96</v>
      </c>
      <c r="I7" s="35" t="s">
        <v>97</v>
      </c>
      <c r="J7" s="35" t="s">
        <v>98</v>
      </c>
      <c r="K7" s="35" t="s">
        <v>99</v>
      </c>
      <c r="L7" s="35" t="s">
        <v>100</v>
      </c>
      <c r="M7" s="36" t="s">
        <v>101</v>
      </c>
      <c r="N7" s="36">
        <v>84.12</v>
      </c>
      <c r="O7" s="36">
        <v>2.89</v>
      </c>
      <c r="P7" s="36">
        <v>77.709999999999994</v>
      </c>
      <c r="Q7" s="36">
        <v>2134</v>
      </c>
      <c r="R7" s="36">
        <v>375491</v>
      </c>
      <c r="S7" s="36">
        <v>459.16</v>
      </c>
      <c r="T7" s="36">
        <v>817.78</v>
      </c>
      <c r="U7" s="36">
        <v>10824</v>
      </c>
      <c r="V7" s="36">
        <v>4.46</v>
      </c>
      <c r="W7" s="36">
        <v>2426.91</v>
      </c>
      <c r="X7" s="36">
        <v>118.82</v>
      </c>
      <c r="Y7" s="36">
        <v>113.65</v>
      </c>
      <c r="Z7" s="36">
        <v>121.71</v>
      </c>
      <c r="AA7" s="36">
        <v>125.67</v>
      </c>
      <c r="AB7" s="36">
        <v>129.80000000000001</v>
      </c>
      <c r="AC7" s="36">
        <v>101.33</v>
      </c>
      <c r="AD7" s="36">
        <v>92.29</v>
      </c>
      <c r="AE7" s="36">
        <v>95.21</v>
      </c>
      <c r="AF7" s="36">
        <v>93.62</v>
      </c>
      <c r="AG7" s="36">
        <v>99.07</v>
      </c>
      <c r="AH7" s="36">
        <v>100.36</v>
      </c>
      <c r="AI7" s="36">
        <v>0</v>
      </c>
      <c r="AJ7" s="36">
        <v>0</v>
      </c>
      <c r="AK7" s="36">
        <v>0</v>
      </c>
      <c r="AL7" s="36">
        <v>0</v>
      </c>
      <c r="AM7" s="36">
        <v>0</v>
      </c>
      <c r="AN7" s="36">
        <v>33.15</v>
      </c>
      <c r="AO7" s="36">
        <v>108.96</v>
      </c>
      <c r="AP7" s="36">
        <v>126.87</v>
      </c>
      <c r="AQ7" s="36">
        <v>50.43</v>
      </c>
      <c r="AR7" s="36">
        <v>64.760000000000005</v>
      </c>
      <c r="AS7" s="36">
        <v>98.78</v>
      </c>
      <c r="AT7" s="36" t="s">
        <v>101</v>
      </c>
      <c r="AU7" s="36">
        <v>0</v>
      </c>
      <c r="AV7" s="36" t="s">
        <v>101</v>
      </c>
      <c r="AW7" s="36">
        <v>147.18</v>
      </c>
      <c r="AX7" s="36">
        <v>281.52</v>
      </c>
      <c r="AY7" s="36">
        <v>358.58</v>
      </c>
      <c r="AZ7" s="36">
        <v>322.86</v>
      </c>
      <c r="BA7" s="36">
        <v>354.61</v>
      </c>
      <c r="BB7" s="36">
        <v>34.29</v>
      </c>
      <c r="BC7" s="36">
        <v>88.18</v>
      </c>
      <c r="BD7" s="36">
        <v>58.7</v>
      </c>
      <c r="BE7" s="36">
        <v>529.05999999999995</v>
      </c>
      <c r="BF7" s="36">
        <v>427.01</v>
      </c>
      <c r="BG7" s="36">
        <v>366.46</v>
      </c>
      <c r="BH7" s="36">
        <v>329.36</v>
      </c>
      <c r="BI7" s="36">
        <v>293.99</v>
      </c>
      <c r="BJ7" s="36">
        <v>1733.74</v>
      </c>
      <c r="BK7" s="36">
        <v>1860.94</v>
      </c>
      <c r="BL7" s="36">
        <v>1655.47</v>
      </c>
      <c r="BM7" s="36">
        <v>1504.21</v>
      </c>
      <c r="BN7" s="36">
        <v>1390.86</v>
      </c>
      <c r="BO7" s="36">
        <v>1457.06</v>
      </c>
      <c r="BP7" s="36">
        <v>142.81</v>
      </c>
      <c r="BQ7" s="36">
        <v>132.08000000000001</v>
      </c>
      <c r="BR7" s="36">
        <v>133.56</v>
      </c>
      <c r="BS7" s="36">
        <v>148.52000000000001</v>
      </c>
      <c r="BT7" s="36">
        <v>164.92</v>
      </c>
      <c r="BU7" s="36">
        <v>70.61</v>
      </c>
      <c r="BV7" s="36">
        <v>67</v>
      </c>
      <c r="BW7" s="36">
        <v>67.92</v>
      </c>
      <c r="BX7" s="36">
        <v>67.41</v>
      </c>
      <c r="BY7" s="36">
        <v>76.849999999999994</v>
      </c>
      <c r="BZ7" s="36">
        <v>64.73</v>
      </c>
      <c r="CA7" s="36">
        <v>87.76</v>
      </c>
      <c r="CB7" s="36">
        <v>94.56</v>
      </c>
      <c r="CC7" s="36">
        <v>92.23</v>
      </c>
      <c r="CD7" s="36">
        <v>83.17</v>
      </c>
      <c r="CE7" s="36">
        <v>74.62</v>
      </c>
      <c r="CF7" s="36">
        <v>205.88</v>
      </c>
      <c r="CG7" s="36">
        <v>212.67</v>
      </c>
      <c r="CH7" s="36">
        <v>209.77</v>
      </c>
      <c r="CI7" s="36">
        <v>216.49</v>
      </c>
      <c r="CJ7" s="36">
        <v>198.4</v>
      </c>
      <c r="CK7" s="36">
        <v>250.25</v>
      </c>
      <c r="CL7" s="36" t="s">
        <v>101</v>
      </c>
      <c r="CM7" s="36" t="s">
        <v>101</v>
      </c>
      <c r="CN7" s="36" t="s">
        <v>101</v>
      </c>
      <c r="CO7" s="36" t="s">
        <v>101</v>
      </c>
      <c r="CP7" s="36" t="s">
        <v>101</v>
      </c>
      <c r="CQ7" s="36">
        <v>39.950000000000003</v>
      </c>
      <c r="CR7" s="36">
        <v>36.83</v>
      </c>
      <c r="CS7" s="36">
        <v>35.32</v>
      </c>
      <c r="CT7" s="36">
        <v>38.409999999999997</v>
      </c>
      <c r="CU7" s="36">
        <v>39.25</v>
      </c>
      <c r="CV7" s="36">
        <v>40.31</v>
      </c>
      <c r="CW7" s="36">
        <v>96.21</v>
      </c>
      <c r="CX7" s="36">
        <v>96.17</v>
      </c>
      <c r="CY7" s="36">
        <v>96.26</v>
      </c>
      <c r="CZ7" s="36">
        <v>96.43</v>
      </c>
      <c r="DA7" s="36">
        <v>96.43</v>
      </c>
      <c r="DB7" s="36">
        <v>85.03</v>
      </c>
      <c r="DC7" s="36">
        <v>84.49</v>
      </c>
      <c r="DD7" s="36">
        <v>85.67</v>
      </c>
      <c r="DE7" s="36">
        <v>86.28</v>
      </c>
      <c r="DF7" s="36">
        <v>86.43</v>
      </c>
      <c r="DG7" s="36">
        <v>81.28</v>
      </c>
      <c r="DH7" s="36">
        <v>36.450000000000003</v>
      </c>
      <c r="DI7" s="36">
        <v>38.08</v>
      </c>
      <c r="DJ7" s="36">
        <v>39.799999999999997</v>
      </c>
      <c r="DK7" s="36">
        <v>39.92</v>
      </c>
      <c r="DL7" s="36">
        <v>50.77</v>
      </c>
      <c r="DM7" s="36">
        <v>11.68</v>
      </c>
      <c r="DN7" s="36">
        <v>13.86</v>
      </c>
      <c r="DO7" s="36">
        <v>15.12</v>
      </c>
      <c r="DP7" s="36">
        <v>23.33</v>
      </c>
      <c r="DQ7" s="36">
        <v>25.07</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v>
      </c>
      <c r="EJ7" s="36">
        <v>0.03</v>
      </c>
      <c r="EK7" s="36">
        <v>0.05</v>
      </c>
      <c r="EL7" s="36">
        <v>7.0000000000000007E-2</v>
      </c>
      <c r="EM7" s="36">
        <v>0.08</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2017-02-15T01:11:30Z</cp:lastPrinted>
  <dcterms:created xsi:type="dcterms:W3CDTF">2017-02-08T02:38:34Z</dcterms:created>
  <dcterms:modified xsi:type="dcterms:W3CDTF">2017-02-15T01:11:31Z</dcterms:modified>
  <cp:category/>
</cp:coreProperties>
</file>