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8(H27調査)\16_経営比較分析表\101_総務省回答\27_川場村\"/>
    </mc:Choice>
  </mc:AlternateContent>
  <workbookProtection workbookPassword="864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Q6" i="5"/>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Q8" i="4"/>
  <c r="AI8" i="4"/>
  <c r="Z8" i="4"/>
  <c r="J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<sst xmlns="http://schemas.openxmlformats.org/spreadsheetml/2006/main" count="218" uniqueCount="108">
  <si>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</si>
  <si>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</si>
  <si>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</si>
  <si>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</si>
  <si>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</si>
  <si>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</si>
  <si>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</si>
  <si>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</si>
  <si>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</si>
  <si>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</si>
  <si>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</si>
  <si>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</si>
  <si>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</si>
  <si>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</si>
  <si>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</si>
  <si>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</si>
  <si>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</si>
  <si>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</si>
  <si>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</si>
  <si>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</si>
  <si>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</si>
  <si>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</si>
  <si>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</si>
  <si>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</si>
  <si>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</si>
  <si>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</si>
  <si>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</si>
  <si>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</si>
  <si>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</si>
  <si>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</si>
  <si>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</si>
  <si>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</si>
  <si>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</si>
  <si>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</si>
  <si>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</si>
  <si>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</si>
  <si>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</si>
  <si>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</si>
  <si>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</si>
  <si>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</si>
  <si>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</si>
  <si>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</si>
  <si>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</si>
  <si>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</si>
  <si>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</si>
  <si>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</si>
  <si>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</si>
  <si>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</si>
  <si>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</si>
  <si>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</si>
  <si>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</si>
  <si>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</si>
  <si>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</si>
  <si>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</si>
  <si>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</si>
  <si>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</si>
  <si>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</si>
  <si>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</si>
  <si>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</si>
  <si>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</si>
  <si>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</si>
  <si>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</si>
  <si>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</si>
  <si>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</si>
  <si>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</si>
  <si>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</si>
  <si>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</si>
  <si>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</si>
  <si>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</si>
  <si>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</si>
  <si>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</si>
  <si>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</si>
  <si>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</si>
  <si>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</si>
  <si>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</si>
  <si>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</si>
  <si>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</si>
  <si>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</si>
  <si>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</si>
  <si>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</si>
  <si>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</si>
  <si>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</si>
  <si>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</si>
  <si>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</si>
  <si>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</si>
  <si>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</si>
  <si>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</si>
  <si>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</si>
  <si>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</si>
  <si>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</si>
  <si>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</si>
  <si>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</si>
  <si>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</si>
  <si>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川場村</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</si>
  <si>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</si>
  <si>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</si>
  <si>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</si>
  <si>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</si>
  <si>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</si>
  <si>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</si>
  <si>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</si>
  <si>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</si>
  <si>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</si>
  <si>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</si>
  <si>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</si>
  <si>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管路更新は簡易水道統合時に行った際、実施したがその後実施していない。老朽化した施設や管路更新について長寿命化計画を策定し、計画的な更新を行うことが課題である。</t>
    <rPh sb="0" eb="2">
      <t>カンロ</t>
    </rPh>
    <rPh sb="2" eb="4">
      <t>コウシン</t>
    </rPh>
    <rPh sb="5" eb="7">
      <t>カンイ</t>
    </rPh>
    <rPh sb="7" eb="9">
      <t>スイドウ</t>
    </rPh>
    <rPh sb="9" eb="12">
      <t>トウゴウジ</t>
    </rPh>
    <rPh sb="13" eb="14">
      <t>オコナ</t>
    </rPh>
    <rPh sb="16" eb="17">
      <t>サイ</t>
    </rPh>
    <rPh sb="18" eb="20">
      <t>ジッシ</t>
    </rPh>
    <rPh sb="25" eb="26">
      <t>ゴ</t>
    </rPh>
    <rPh sb="26" eb="28">
      <t>ジッシ</t>
    </rPh>
    <rPh sb="34" eb="37">
      <t>ロウキュウカ</t>
    </rPh>
    <rPh sb="39" eb="41">
      <t>シセツ</t>
    </rPh>
    <rPh sb="42" eb="44">
      <t>カンロ</t>
    </rPh>
    <rPh sb="44" eb="46">
      <t>コウシン</t>
    </rPh>
    <rPh sb="50" eb="54">
      <t>チョウジュミョウカ</t>
    </rPh>
    <rPh sb="54" eb="56">
      <t>ケイカク</t>
    </rPh>
    <rPh sb="57" eb="59">
      <t>サクテイ</t>
    </rPh>
    <rPh sb="61" eb="64">
      <t>ケイカクテキ</t>
    </rPh>
    <rPh sb="65" eb="67">
      <t>コウシン</t>
    </rPh>
    <rPh sb="68" eb="69">
      <t>オコナ</t>
    </rPh>
    <rPh sb="73" eb="75">
      <t>カダイ</t>
    </rPh>
    <phoneticPr fontId="4"/>
  </si>
  <si>
    <t>現状では料金徴収が安定していることから、維持管理など小破修繕で対応できているが、今後施設の老朽化や管路更新など莫大な経費が見込まれるため、早期に長寿命化計画を策定し、経費の平準化を図る方策を検討したい。
今後、地方公営企業としての経営戦略を策定し、経営基盤の強化を図り、安定化を目指す。</t>
    <rPh sb="0" eb="2">
      <t>ゲンジョウ</t>
    </rPh>
    <rPh sb="4" eb="6">
      <t>リョウキン</t>
    </rPh>
    <rPh sb="6" eb="8">
      <t>チョウシュウ</t>
    </rPh>
    <rPh sb="9" eb="11">
      <t>アンテイ</t>
    </rPh>
    <rPh sb="20" eb="22">
      <t>イジ</t>
    </rPh>
    <rPh sb="22" eb="24">
      <t>カンリ</t>
    </rPh>
    <rPh sb="26" eb="28">
      <t>ショウハ</t>
    </rPh>
    <rPh sb="28" eb="30">
      <t>シュウゼン</t>
    </rPh>
    <rPh sb="31" eb="33">
      <t>タイオウ</t>
    </rPh>
    <rPh sb="40" eb="42">
      <t>コンゴ</t>
    </rPh>
    <rPh sb="69" eb="71">
      <t>ソウキ</t>
    </rPh>
    <rPh sb="72" eb="76">
      <t>チョウジュミョウカ</t>
    </rPh>
    <rPh sb="76" eb="78">
      <t>ケイカク</t>
    </rPh>
    <rPh sb="79" eb="81">
      <t>サクテイ</t>
    </rPh>
    <rPh sb="83" eb="85">
      <t>ケイヒ</t>
    </rPh>
    <rPh sb="86" eb="89">
      <t>ヘイジュンカ</t>
    </rPh>
    <rPh sb="90" eb="91">
      <t>ハカ</t>
    </rPh>
    <rPh sb="92" eb="94">
      <t>ホウサク</t>
    </rPh>
    <rPh sb="95" eb="97">
      <t>ケントウ</t>
    </rPh>
    <rPh sb="102" eb="104">
      <t>コンゴ</t>
    </rPh>
    <rPh sb="105" eb="107">
      <t>チホウ</t>
    </rPh>
    <rPh sb="107" eb="109">
      <t>コウエイ</t>
    </rPh>
    <rPh sb="109" eb="111">
      <t>キギョウ</t>
    </rPh>
    <rPh sb="115" eb="117">
      <t>ケイエイ</t>
    </rPh>
    <rPh sb="117" eb="119">
      <t>センリャク</t>
    </rPh>
    <rPh sb="120" eb="122">
      <t>サクテイ</t>
    </rPh>
    <rPh sb="124" eb="126">
      <t>ケイエイ</t>
    </rPh>
    <rPh sb="126" eb="128">
      <t>キバン</t>
    </rPh>
    <rPh sb="129" eb="131">
      <t>キョウカ</t>
    </rPh>
    <rPh sb="132" eb="133">
      <t>ハカ</t>
    </rPh>
    <rPh sb="135" eb="138">
      <t>アンテイカ</t>
    </rPh>
    <rPh sb="139" eb="141">
      <t>メザ</t>
    </rPh>
    <phoneticPr fontId="4"/>
  </si>
  <si>
    <t>①収益的収支比率は100％を超えており、総収益のほとんどが給水収益であることから、安定した収益を上げていると考えられる。ただし、施設が老朽化しているため、改修費用を確保するなど更なる経費の削減に努めなければならない。
④企業債残高対給水収益比率については、給水収益が安定しており、地方債残高が少ないことからきわめて低い数値となった。
⑤料金回収率は100％を超える指標であり、また⑥給水原価も比較的安定していることから適切と考えられる。
⑦本村では浄水場１ヶ所と配水池４ヶ所を有するが、処理能力を把握できる施設が浄水場のみであることから利用率が300％弱という指標になってしまった。今後、経営戦略策定に向けて各施設の現状を把握することが重要課題である。
⑧年間総配水量に対して有収水量が少なく、公共施設の無収水量や漏水の可能性についても調査し、経営改善を行わなければならない。</t>
    <rPh sb="1" eb="4">
      <t>シュウエキテキ</t>
    </rPh>
    <rPh sb="4" eb="6">
      <t>シュウシ</t>
    </rPh>
    <rPh sb="6" eb="8">
      <t>ヒリツ</t>
    </rPh>
    <rPh sb="14" eb="15">
      <t>コ</t>
    </rPh>
    <rPh sb="20" eb="23">
      <t>ソウシュウエキ</t>
    </rPh>
    <rPh sb="29" eb="31">
      <t>キュウスイ</t>
    </rPh>
    <rPh sb="31" eb="33">
      <t>シュウエキ</t>
    </rPh>
    <rPh sb="41" eb="43">
      <t>アンテイ</t>
    </rPh>
    <rPh sb="45" eb="47">
      <t>シュウエキ</t>
    </rPh>
    <rPh sb="48" eb="49">
      <t>ア</t>
    </rPh>
    <rPh sb="54" eb="55">
      <t>カンガ</t>
    </rPh>
    <rPh sb="64" eb="66">
      <t>シセツ</t>
    </rPh>
    <rPh sb="67" eb="70">
      <t>ロウキュウカ</t>
    </rPh>
    <rPh sb="77" eb="79">
      <t>カイシュウ</t>
    </rPh>
    <rPh sb="79" eb="81">
      <t>ヒヨウ</t>
    </rPh>
    <rPh sb="82" eb="84">
      <t>カクホ</t>
    </rPh>
    <rPh sb="88" eb="89">
      <t>サラ</t>
    </rPh>
    <rPh sb="91" eb="93">
      <t>ケイヒ</t>
    </rPh>
    <rPh sb="94" eb="96">
      <t>サクゲン</t>
    </rPh>
    <rPh sb="97" eb="98">
      <t>ツト</t>
    </rPh>
    <rPh sb="111" eb="114">
      <t>キギョウサイ</t>
    </rPh>
    <rPh sb="114" eb="116">
      <t>ザンダカ</t>
    </rPh>
    <rPh sb="116" eb="117">
      <t>タイ</t>
    </rPh>
    <rPh sb="117" eb="119">
      <t>キュウスイ</t>
    </rPh>
    <rPh sb="119" eb="121">
      <t>シュウエキ</t>
    </rPh>
    <rPh sb="121" eb="123">
      <t>ヒリツ</t>
    </rPh>
    <rPh sb="129" eb="131">
      <t>キュウスイ</t>
    </rPh>
    <rPh sb="131" eb="133">
      <t>シュウエキ</t>
    </rPh>
    <rPh sb="134" eb="136">
      <t>アンテイ</t>
    </rPh>
    <rPh sb="141" eb="144">
      <t>チホウサイ</t>
    </rPh>
    <rPh sb="144" eb="146">
      <t>ザンダカ</t>
    </rPh>
    <rPh sb="147" eb="148">
      <t>スク</t>
    </rPh>
    <rPh sb="158" eb="159">
      <t>ヒク</t>
    </rPh>
    <rPh sb="160" eb="162">
      <t>スウチ</t>
    </rPh>
    <rPh sb="170" eb="172">
      <t>リョウキン</t>
    </rPh>
    <rPh sb="172" eb="175">
      <t>カイシュウリツ</t>
    </rPh>
    <rPh sb="181" eb="182">
      <t>コ</t>
    </rPh>
    <rPh sb="184" eb="186">
      <t>シヒョウ</t>
    </rPh>
    <rPh sb="193" eb="195">
      <t>キュウスイ</t>
    </rPh>
    <rPh sb="195" eb="197">
      <t>ゲンカ</t>
    </rPh>
    <rPh sb="198" eb="201">
      <t>ヒカクテキ</t>
    </rPh>
    <rPh sb="201" eb="203">
      <t>アンテイ</t>
    </rPh>
    <rPh sb="211" eb="213">
      <t>テキセツ</t>
    </rPh>
    <rPh sb="214" eb="215">
      <t>カンガ</t>
    </rPh>
    <rPh sb="223" eb="225">
      <t>ホンソン</t>
    </rPh>
    <rPh sb="227" eb="230">
      <t>ジョウスイジョウ</t>
    </rPh>
    <rPh sb="232" eb="233">
      <t>ショ</t>
    </rPh>
    <rPh sb="234" eb="237">
      <t>ハイスイチ</t>
    </rPh>
    <rPh sb="239" eb="240">
      <t>ショ</t>
    </rPh>
    <rPh sb="241" eb="242">
      <t>ユウ</t>
    </rPh>
    <rPh sb="246" eb="248">
      <t>ショリ</t>
    </rPh>
    <rPh sb="248" eb="250">
      <t>ノウリョク</t>
    </rPh>
    <rPh sb="251" eb="253">
      <t>ハアク</t>
    </rPh>
    <rPh sb="256" eb="258">
      <t>シセツ</t>
    </rPh>
    <rPh sb="259" eb="262">
      <t>ジョウスイジョウ</t>
    </rPh>
    <rPh sb="271" eb="274">
      <t>リヨウリツ</t>
    </rPh>
    <rPh sb="279" eb="280">
      <t>ジャク</t>
    </rPh>
    <rPh sb="283" eb="285">
      <t>シヒョウ</t>
    </rPh>
    <rPh sb="294" eb="296">
      <t>コンゴ</t>
    </rPh>
    <rPh sb="297" eb="299">
      <t>ケイエイ</t>
    </rPh>
    <rPh sb="299" eb="301">
      <t>センリャク</t>
    </rPh>
    <rPh sb="301" eb="303">
      <t>サクテイ</t>
    </rPh>
    <rPh sb="304" eb="305">
      <t>ム</t>
    </rPh>
    <rPh sb="307" eb="308">
      <t>カク</t>
    </rPh>
    <rPh sb="308" eb="310">
      <t>シセツ</t>
    </rPh>
    <rPh sb="311" eb="313">
      <t>ゲンジョウ</t>
    </rPh>
    <rPh sb="314" eb="316">
      <t>ハアク</t>
    </rPh>
    <rPh sb="321" eb="323">
      <t>ジュウヨウ</t>
    </rPh>
    <rPh sb="323" eb="325">
      <t>カダイ</t>
    </rPh>
    <rPh sb="332" eb="334">
      <t>ネンカン</t>
    </rPh>
    <rPh sb="334" eb="335">
      <t>ソウ</t>
    </rPh>
    <rPh sb="372" eb="374">
      <t>チョウサ</t>
    </rPh>
    <rPh sb="376" eb="378">
      <t>ケイエイ</t>
    </rPh>
    <rPh sb="378" eb="380">
      <t>カイゼン</t>
    </rPh>
    <rPh sb="381" eb="382">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</si>
</sst>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formatCode="#,##0.00;&quot;△&quot;#,##0.00">
                  <c:v>0</c:v>
                </c:pt>
                <c:pt idx="1">
                  <c:v>19.21</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54081536"/>
        <c:axId val="152272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0.47</c:v>
                </c:pt>
                <c:pt idx="1">
                  <c:v>0.46</c:v>
                </c:pt>
                <c:pt idx="2">
                  <c:v>0.8</c:v>
                </c:pt>
                <c:pt idx="3">
                  <c:v>0.69</c:v>
                </c:pt>
                <c:pt idx="4">
                  <c:v>0.65</c:v>
                </c:pt>
              </c:numCache>
            </c:numRef>
          </c:val>
          <c:smooth val="0"/>
        </c:ser>
        <c:dLbls>
          <c:showLegendKey val="0"/>
          <c:showVal val="0"/>
          <c:showCatName val="0"/>
          <c:showSerName val="0"/>
          <c:showPercent val="0"/>
          <c:showBubbleSize val="0"/>
        </c:dLbls>
        <c:marker val="1"/>
        <c:smooth val="0"/>
        <c:axId val="154081536"/>
        <c:axId val="152272760"/>
      </c:lineChart>
      <c:dateAx>
        <c:axId val="154081536"/>
        <c:scaling>
          <c:orientation val="minMax"/>
        </c:scaling>
        <c:delete val="1"/>
        <c:axPos val="b"/>
        <c:numFmt formatCode="ge" sourceLinked="1"/>
        <c:majorTickMark val="none"/>
        <c:minorTickMark val="none"/>
        <c:tickLblPos val="none"/>
        <c:crossAx val="152272760"/>
        <c:crosses val="autoZero"/>
        <c:auto val="1"/>
        <c:lblOffset val="100"/>
        <c:baseTimeUnit val="years"/>
      </c:dateAx>
      <c:valAx>
        <c:axId val="152272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08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358.67</c:v>
                </c:pt>
                <c:pt idx="1">
                  <c:v>225.31</c:v>
                </c:pt>
                <c:pt idx="2">
                  <c:v>304.38</c:v>
                </c:pt>
                <c:pt idx="3">
                  <c:v>308.14999999999998</c:v>
                </c:pt>
                <c:pt idx="4">
                  <c:v>284.48</c:v>
                </c:pt>
              </c:numCache>
            </c:numRef>
          </c:val>
        </c:ser>
        <c:dLbls>
          <c:showLegendKey val="0"/>
          <c:showVal val="0"/>
          <c:showCatName val="0"/>
          <c:showSerName val="0"/>
          <c:showPercent val="0"/>
          <c:showBubbleSize val="0"/>
        </c:dLbls>
        <c:gapWidth val="150"/>
        <c:axId val="154142880"/>
        <c:axId val="154119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58.25</c:v>
                </c:pt>
                <c:pt idx="1">
                  <c:v>57.17</c:v>
                </c:pt>
                <c:pt idx="2">
                  <c:v>57.55</c:v>
                </c:pt>
                <c:pt idx="3">
                  <c:v>57.43</c:v>
                </c:pt>
                <c:pt idx="4">
                  <c:v>57.29</c:v>
                </c:pt>
              </c:numCache>
            </c:numRef>
          </c:val>
          <c:smooth val="0"/>
        </c:ser>
        <c:dLbls>
          <c:showLegendKey val="0"/>
          <c:showVal val="0"/>
          <c:showCatName val="0"/>
          <c:showSerName val="0"/>
          <c:showPercent val="0"/>
          <c:showBubbleSize val="0"/>
        </c:dLbls>
        <c:marker val="1"/>
        <c:smooth val="0"/>
        <c:axId val="154142880"/>
        <c:axId val="154119960"/>
      </c:lineChart>
      <c:dateAx>
        <c:axId val="154142880"/>
        <c:scaling>
          <c:orientation val="minMax"/>
        </c:scaling>
        <c:delete val="1"/>
        <c:axPos val="b"/>
        <c:numFmt formatCode="ge" sourceLinked="1"/>
        <c:majorTickMark val="none"/>
        <c:minorTickMark val="none"/>
        <c:tickLblPos val="none"/>
        <c:crossAx val="154119960"/>
        <c:crosses val="autoZero"/>
        <c:auto val="1"/>
        <c:lblOffset val="100"/>
        <c:baseTimeUnit val="years"/>
      </c:dateAx>
      <c:valAx>
        <c:axId val="154119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14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58.72</c:v>
                </c:pt>
                <c:pt idx="1">
                  <c:v>87.63</c:v>
                </c:pt>
                <c:pt idx="2">
                  <c:v>60.38</c:v>
                </c:pt>
                <c:pt idx="3">
                  <c:v>97.74</c:v>
                </c:pt>
                <c:pt idx="4">
                  <c:v>70.849999999999994</c:v>
                </c:pt>
              </c:numCache>
            </c:numRef>
          </c:val>
        </c:ser>
        <c:dLbls>
          <c:showLegendKey val="0"/>
          <c:showVal val="0"/>
          <c:showCatName val="0"/>
          <c:showSerName val="0"/>
          <c:showPercent val="0"/>
          <c:showBubbleSize val="0"/>
        </c:dLbls>
        <c:gapWidth val="150"/>
        <c:axId val="152762784"/>
        <c:axId val="15258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74.53</c:v>
                </c:pt>
                <c:pt idx="1">
                  <c:v>74.94</c:v>
                </c:pt>
                <c:pt idx="2">
                  <c:v>74.14</c:v>
                </c:pt>
                <c:pt idx="3">
                  <c:v>73.83</c:v>
                </c:pt>
                <c:pt idx="4">
                  <c:v>73.69</c:v>
                </c:pt>
              </c:numCache>
            </c:numRef>
          </c:val>
          <c:smooth val="0"/>
        </c:ser>
        <c:dLbls>
          <c:showLegendKey val="0"/>
          <c:showVal val="0"/>
          <c:showCatName val="0"/>
          <c:showSerName val="0"/>
          <c:showPercent val="0"/>
          <c:showBubbleSize val="0"/>
        </c:dLbls>
        <c:marker val="1"/>
        <c:smooth val="0"/>
        <c:axId val="152762784"/>
        <c:axId val="152582368"/>
      </c:lineChart>
      <c:dateAx>
        <c:axId val="152762784"/>
        <c:scaling>
          <c:orientation val="minMax"/>
        </c:scaling>
        <c:delete val="1"/>
        <c:axPos val="b"/>
        <c:numFmt formatCode="ge" sourceLinked="1"/>
        <c:majorTickMark val="none"/>
        <c:minorTickMark val="none"/>
        <c:tickLblPos val="none"/>
        <c:crossAx val="152582368"/>
        <c:crosses val="autoZero"/>
        <c:auto val="1"/>
        <c:lblOffset val="100"/>
        <c:baseTimeUnit val="years"/>
      </c:dateAx>
      <c:valAx>
        <c:axId val="15258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76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86.64</c:v>
                </c:pt>
                <c:pt idx="1">
                  <c:v>103.53</c:v>
                </c:pt>
                <c:pt idx="2">
                  <c:v>98.55</c:v>
                </c:pt>
                <c:pt idx="3">
                  <c:v>101.21</c:v>
                </c:pt>
                <c:pt idx="4">
                  <c:v>103.7</c:v>
                </c:pt>
              </c:numCache>
            </c:numRef>
          </c:val>
        </c:ser>
        <c:dLbls>
          <c:showLegendKey val="0"/>
          <c:showVal val="0"/>
          <c:showCatName val="0"/>
          <c:showSerName val="0"/>
          <c:showPercent val="0"/>
          <c:showBubbleSize val="0"/>
        </c:dLbls>
        <c:gapWidth val="150"/>
        <c:axId val="151959792"/>
        <c:axId val="152371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75.89</c:v>
                </c:pt>
                <c:pt idx="1">
                  <c:v>74.52</c:v>
                </c:pt>
                <c:pt idx="2">
                  <c:v>76.09</c:v>
                </c:pt>
                <c:pt idx="3">
                  <c:v>75.87</c:v>
                </c:pt>
                <c:pt idx="4">
                  <c:v>76.27</c:v>
                </c:pt>
              </c:numCache>
            </c:numRef>
          </c:val>
          <c:smooth val="0"/>
        </c:ser>
        <c:dLbls>
          <c:showLegendKey val="0"/>
          <c:showVal val="0"/>
          <c:showCatName val="0"/>
          <c:showSerName val="0"/>
          <c:showPercent val="0"/>
          <c:showBubbleSize val="0"/>
        </c:dLbls>
        <c:marker val="1"/>
        <c:smooth val="0"/>
        <c:axId val="151959792"/>
        <c:axId val="152371640"/>
      </c:lineChart>
      <c:dateAx>
        <c:axId val="151959792"/>
        <c:scaling>
          <c:orientation val="minMax"/>
        </c:scaling>
        <c:delete val="1"/>
        <c:axPos val="b"/>
        <c:numFmt formatCode="ge" sourceLinked="1"/>
        <c:majorTickMark val="none"/>
        <c:minorTickMark val="none"/>
        <c:tickLblPos val="none"/>
        <c:crossAx val="152371640"/>
        <c:crosses val="autoZero"/>
        <c:auto val="1"/>
        <c:lblOffset val="100"/>
        <c:baseTimeUnit val="years"/>
      </c:dateAx>
      <c:valAx>
        <c:axId val="152371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95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2433024"/>
        <c:axId val="152514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2433024"/>
        <c:axId val="152514744"/>
      </c:lineChart>
      <c:dateAx>
        <c:axId val="152433024"/>
        <c:scaling>
          <c:orientation val="minMax"/>
        </c:scaling>
        <c:delete val="1"/>
        <c:axPos val="b"/>
        <c:numFmt formatCode="ge" sourceLinked="1"/>
        <c:majorTickMark val="none"/>
        <c:minorTickMark val="none"/>
        <c:tickLblPos val="none"/>
        <c:crossAx val="152514744"/>
        <c:crosses val="autoZero"/>
        <c:auto val="1"/>
        <c:lblOffset val="100"/>
        <c:baseTimeUnit val="years"/>
      </c:dateAx>
      <c:valAx>
        <c:axId val="152514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43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2542136"/>
        <c:axId val="15262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2542136"/>
        <c:axId val="152625200"/>
      </c:lineChart>
      <c:dateAx>
        <c:axId val="152542136"/>
        <c:scaling>
          <c:orientation val="minMax"/>
        </c:scaling>
        <c:delete val="1"/>
        <c:axPos val="b"/>
        <c:numFmt formatCode="ge" sourceLinked="1"/>
        <c:majorTickMark val="none"/>
        <c:minorTickMark val="none"/>
        <c:tickLblPos val="none"/>
        <c:crossAx val="152625200"/>
        <c:crosses val="autoZero"/>
        <c:auto val="1"/>
        <c:lblOffset val="100"/>
        <c:baseTimeUnit val="years"/>
      </c:dateAx>
      <c:valAx>
        <c:axId val="15262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542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2763176"/>
        <c:axId val="152893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2763176"/>
        <c:axId val="152893672"/>
      </c:lineChart>
      <c:dateAx>
        <c:axId val="152763176"/>
        <c:scaling>
          <c:orientation val="minMax"/>
        </c:scaling>
        <c:delete val="1"/>
        <c:axPos val="b"/>
        <c:numFmt formatCode="ge" sourceLinked="1"/>
        <c:majorTickMark val="none"/>
        <c:minorTickMark val="none"/>
        <c:tickLblPos val="none"/>
        <c:crossAx val="152893672"/>
        <c:crosses val="autoZero"/>
        <c:auto val="1"/>
        <c:lblOffset val="100"/>
        <c:baseTimeUnit val="years"/>
      </c:dateAx>
      <c:valAx>
        <c:axId val="152893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763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3817856"/>
        <c:axId val="153047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3817856"/>
        <c:axId val="153047224"/>
      </c:lineChart>
      <c:dateAx>
        <c:axId val="153817856"/>
        <c:scaling>
          <c:orientation val="minMax"/>
        </c:scaling>
        <c:delete val="1"/>
        <c:axPos val="b"/>
        <c:numFmt formatCode="ge" sourceLinked="1"/>
        <c:majorTickMark val="none"/>
        <c:minorTickMark val="none"/>
        <c:tickLblPos val="none"/>
        <c:crossAx val="153047224"/>
        <c:crosses val="autoZero"/>
        <c:auto val="1"/>
        <c:lblOffset val="100"/>
        <c:baseTimeUnit val="years"/>
      </c:dateAx>
      <c:valAx>
        <c:axId val="153047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81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46.95</c:v>
                </c:pt>
                <c:pt idx="1">
                  <c:v>47.54</c:v>
                </c:pt>
                <c:pt idx="2">
                  <c:v>42.24</c:v>
                </c:pt>
                <c:pt idx="3">
                  <c:v>32.58</c:v>
                </c:pt>
                <c:pt idx="4">
                  <c:v>28.66</c:v>
                </c:pt>
              </c:numCache>
            </c:numRef>
          </c:val>
        </c:ser>
        <c:dLbls>
          <c:showLegendKey val="0"/>
          <c:showVal val="0"/>
          <c:showCatName val="0"/>
          <c:showSerName val="0"/>
          <c:showPercent val="0"/>
          <c:showBubbleSize val="0"/>
        </c:dLbls>
        <c:gapWidth val="150"/>
        <c:axId val="153049360"/>
        <c:axId val="153403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1124.6400000000001</c:v>
                </c:pt>
                <c:pt idx="1">
                  <c:v>1108.26</c:v>
                </c:pt>
                <c:pt idx="2">
                  <c:v>1113.76</c:v>
                </c:pt>
                <c:pt idx="3">
                  <c:v>1125.69</c:v>
                </c:pt>
                <c:pt idx="4">
                  <c:v>1134.67</c:v>
                </c:pt>
              </c:numCache>
            </c:numRef>
          </c:val>
          <c:smooth val="0"/>
        </c:ser>
        <c:dLbls>
          <c:showLegendKey val="0"/>
          <c:showVal val="0"/>
          <c:showCatName val="0"/>
          <c:showSerName val="0"/>
          <c:showPercent val="0"/>
          <c:showBubbleSize val="0"/>
        </c:dLbls>
        <c:marker val="1"/>
        <c:smooth val="0"/>
        <c:axId val="153049360"/>
        <c:axId val="153403608"/>
      </c:lineChart>
      <c:dateAx>
        <c:axId val="153049360"/>
        <c:scaling>
          <c:orientation val="minMax"/>
        </c:scaling>
        <c:delete val="1"/>
        <c:axPos val="b"/>
        <c:numFmt formatCode="ge" sourceLinked="1"/>
        <c:majorTickMark val="none"/>
        <c:minorTickMark val="none"/>
        <c:tickLblPos val="none"/>
        <c:crossAx val="153403608"/>
        <c:crosses val="autoZero"/>
        <c:auto val="1"/>
        <c:lblOffset val="100"/>
        <c:baseTimeUnit val="years"/>
      </c:dateAx>
      <c:valAx>
        <c:axId val="153403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04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106.3</c:v>
                </c:pt>
                <c:pt idx="1">
                  <c:v>88.24</c:v>
                </c:pt>
                <c:pt idx="2">
                  <c:v>98.06</c:v>
                </c:pt>
                <c:pt idx="3">
                  <c:v>115.45</c:v>
                </c:pt>
                <c:pt idx="4">
                  <c:v>105.43</c:v>
                </c:pt>
              </c:numCache>
            </c:numRef>
          </c:val>
        </c:ser>
        <c:dLbls>
          <c:showLegendKey val="0"/>
          <c:showVal val="0"/>
          <c:showCatName val="0"/>
          <c:showSerName val="0"/>
          <c:showPercent val="0"/>
          <c:showBubbleSize val="0"/>
        </c:dLbls>
        <c:gapWidth val="150"/>
        <c:axId val="153219824"/>
        <c:axId val="154118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56.46</c:v>
                </c:pt>
                <c:pt idx="1">
                  <c:v>19.77</c:v>
                </c:pt>
                <c:pt idx="2">
                  <c:v>34.25</c:v>
                </c:pt>
                <c:pt idx="3">
                  <c:v>46.48</c:v>
                </c:pt>
                <c:pt idx="4">
                  <c:v>40.6</c:v>
                </c:pt>
              </c:numCache>
            </c:numRef>
          </c:val>
          <c:smooth val="0"/>
        </c:ser>
        <c:dLbls>
          <c:showLegendKey val="0"/>
          <c:showVal val="0"/>
          <c:showCatName val="0"/>
          <c:showSerName val="0"/>
          <c:showPercent val="0"/>
          <c:showBubbleSize val="0"/>
        </c:dLbls>
        <c:marker val="1"/>
        <c:smooth val="0"/>
        <c:axId val="153219824"/>
        <c:axId val="154118936"/>
      </c:lineChart>
      <c:dateAx>
        <c:axId val="153219824"/>
        <c:scaling>
          <c:orientation val="minMax"/>
        </c:scaling>
        <c:delete val="1"/>
        <c:axPos val="b"/>
        <c:numFmt formatCode="ge" sourceLinked="1"/>
        <c:majorTickMark val="none"/>
        <c:minorTickMark val="none"/>
        <c:tickLblPos val="none"/>
        <c:crossAx val="154118936"/>
        <c:crosses val="autoZero"/>
        <c:auto val="1"/>
        <c:lblOffset val="100"/>
        <c:baseTimeUnit val="years"/>
      </c:dateAx>
      <c:valAx>
        <c:axId val="154118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21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62.07</c:v>
                </c:pt>
                <c:pt idx="1">
                  <c:v>73.400000000000006</c:v>
                </c:pt>
                <c:pt idx="2">
                  <c:v>73.64</c:v>
                </c:pt>
                <c:pt idx="3">
                  <c:v>45.23</c:v>
                </c:pt>
                <c:pt idx="4">
                  <c:v>75.849999999999994</c:v>
                </c:pt>
              </c:numCache>
            </c:numRef>
          </c:val>
        </c:ser>
        <c:dLbls>
          <c:showLegendKey val="0"/>
          <c:showVal val="0"/>
          <c:showCatName val="0"/>
          <c:showSerName val="0"/>
          <c:showPercent val="0"/>
          <c:showBubbleSize val="0"/>
        </c:dLbls>
        <c:gapWidth val="150"/>
        <c:axId val="154116256"/>
        <c:axId val="154137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306.49</c:v>
                </c:pt>
                <c:pt idx="1">
                  <c:v>878.73</c:v>
                </c:pt>
                <c:pt idx="2">
                  <c:v>501.18</c:v>
                </c:pt>
                <c:pt idx="3">
                  <c:v>376.61</c:v>
                </c:pt>
                <c:pt idx="4">
                  <c:v>440.03</c:v>
                </c:pt>
              </c:numCache>
            </c:numRef>
          </c:val>
          <c:smooth val="0"/>
        </c:ser>
        <c:dLbls>
          <c:showLegendKey val="0"/>
          <c:showVal val="0"/>
          <c:showCatName val="0"/>
          <c:showSerName val="0"/>
          <c:showPercent val="0"/>
          <c:showBubbleSize val="0"/>
        </c:dLbls>
        <c:marker val="1"/>
        <c:smooth val="0"/>
        <c:axId val="154116256"/>
        <c:axId val="154137368"/>
      </c:lineChart>
      <c:dateAx>
        <c:axId val="154116256"/>
        <c:scaling>
          <c:orientation val="minMax"/>
        </c:scaling>
        <c:delete val="1"/>
        <c:axPos val="b"/>
        <c:numFmt formatCode="ge" sourceLinked="1"/>
        <c:majorTickMark val="none"/>
        <c:minorTickMark val="none"/>
        <c:tickLblPos val="none"/>
        <c:crossAx val="154137368"/>
        <c:crosses val="autoZero"/>
        <c:auto val="1"/>
        <c:lblOffset val="100"/>
        <c:baseTimeUnit val="years"/>
      </c:dateAx>
      <c:valAx>
        <c:axId val="154137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11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群馬県　川場村</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D3</v>
      </c>
      <c r="AA8" s="71"/>
      <c r="AB8" s="71"/>
      <c r="AC8" s="71"/>
      <c r="AD8" s="71"/>
      <c r="AE8" s="71"/>
      <c r="AF8" s="71"/>
      <c r="AG8" s="72"/>
      <c r="AH8" s="3"/>
      <c r="AI8" s="73">
        <f>データ!Q6</f>
        <v>3384</v>
      </c>
      <c r="AJ8" s="74"/>
      <c r="AK8" s="74"/>
      <c r="AL8" s="74"/>
      <c r="AM8" s="74"/>
      <c r="AN8" s="74"/>
      <c r="AO8" s="74"/>
      <c r="AP8" s="75"/>
      <c r="AQ8" s="56">
        <f>データ!R6</f>
        <v>85.25</v>
      </c>
      <c r="AR8" s="56"/>
      <c r="AS8" s="56"/>
      <c r="AT8" s="56"/>
      <c r="AU8" s="56"/>
      <c r="AV8" s="56"/>
      <c r="AW8" s="56"/>
      <c r="AX8" s="56"/>
      <c r="AY8" s="56">
        <f>データ!S6</f>
        <v>39.700000000000003</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97.16</v>
      </c>
      <c r="S10" s="56"/>
      <c r="T10" s="56"/>
      <c r="U10" s="56"/>
      <c r="V10" s="56"/>
      <c r="W10" s="56"/>
      <c r="X10" s="56"/>
      <c r="Y10" s="56"/>
      <c r="Z10" s="64">
        <f>データ!P6</f>
        <v>1296</v>
      </c>
      <c r="AA10" s="64"/>
      <c r="AB10" s="64"/>
      <c r="AC10" s="64"/>
      <c r="AD10" s="64"/>
      <c r="AE10" s="64"/>
      <c r="AF10" s="64"/>
      <c r="AG10" s="64"/>
      <c r="AH10" s="2"/>
      <c r="AI10" s="64">
        <f>データ!T6</f>
        <v>3285</v>
      </c>
      <c r="AJ10" s="64"/>
      <c r="AK10" s="64"/>
      <c r="AL10" s="64"/>
      <c r="AM10" s="64"/>
      <c r="AN10" s="64"/>
      <c r="AO10" s="64"/>
      <c r="AP10" s="64"/>
      <c r="AQ10" s="56">
        <f>データ!U6</f>
        <v>62.2</v>
      </c>
      <c r="AR10" s="56"/>
      <c r="AS10" s="56"/>
      <c r="AT10" s="56"/>
      <c r="AU10" s="56"/>
      <c r="AV10" s="56"/>
      <c r="AW10" s="56"/>
      <c r="AX10" s="56"/>
      <c r="AY10" s="56">
        <f>データ!V6</f>
        <v>52.81</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105</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106</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104442</v>
      </c>
      <c r="D6" s="31">
        <f t="shared" si="3"/>
        <v>47</v>
      </c>
      <c r="E6" s="31">
        <f t="shared" si="3"/>
        <v>1</v>
      </c>
      <c r="F6" s="31">
        <f t="shared" si="3"/>
        <v>0</v>
      </c>
      <c r="G6" s="31">
        <f t="shared" si="3"/>
        <v>0</v>
      </c>
      <c r="H6" s="31" t="str">
        <f t="shared" si="3"/>
        <v>群馬県　川場村</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97.16</v>
      </c>
      <c r="P6" s="32">
        <f t="shared" si="3"/>
        <v>1296</v>
      </c>
      <c r="Q6" s="32">
        <f t="shared" si="3"/>
        <v>3384</v>
      </c>
      <c r="R6" s="32">
        <f t="shared" si="3"/>
        <v>85.25</v>
      </c>
      <c r="S6" s="32">
        <f t="shared" si="3"/>
        <v>39.700000000000003</v>
      </c>
      <c r="T6" s="32">
        <f t="shared" si="3"/>
        <v>3285</v>
      </c>
      <c r="U6" s="32">
        <f t="shared" si="3"/>
        <v>62.2</v>
      </c>
      <c r="V6" s="32">
        <f t="shared" si="3"/>
        <v>52.81</v>
      </c>
      <c r="W6" s="33">
        <f>IF(W7="",NA(),W7)</f>
        <v>86.64</v>
      </c>
      <c r="X6" s="33">
        <f t="shared" ref="X6:AF6" si="4">IF(X7="",NA(),X7)</f>
        <v>103.53</v>
      </c>
      <c r="Y6" s="33">
        <f t="shared" si="4"/>
        <v>98.55</v>
      </c>
      <c r="Z6" s="33">
        <f t="shared" si="4"/>
        <v>101.21</v>
      </c>
      <c r="AA6" s="33">
        <f t="shared" si="4"/>
        <v>103.7</v>
      </c>
      <c r="AB6" s="33">
        <f t="shared" si="4"/>
        <v>75.89</v>
      </c>
      <c r="AC6" s="33">
        <f t="shared" si="4"/>
        <v>74.52</v>
      </c>
      <c r="AD6" s="33">
        <f t="shared" si="4"/>
        <v>76.09</v>
      </c>
      <c r="AE6" s="33">
        <f t="shared" si="4"/>
        <v>75.87</v>
      </c>
      <c r="AF6" s="33">
        <f t="shared" si="4"/>
        <v>76.27</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46.95</v>
      </c>
      <c r="BE6" s="33">
        <f t="shared" ref="BE6:BM6" si="7">IF(BE7="",NA(),BE7)</f>
        <v>47.54</v>
      </c>
      <c r="BF6" s="33">
        <f t="shared" si="7"/>
        <v>42.24</v>
      </c>
      <c r="BG6" s="33">
        <f t="shared" si="7"/>
        <v>32.58</v>
      </c>
      <c r="BH6" s="33">
        <f t="shared" si="7"/>
        <v>28.66</v>
      </c>
      <c r="BI6" s="33">
        <f t="shared" si="7"/>
        <v>1124.6400000000001</v>
      </c>
      <c r="BJ6" s="33">
        <f t="shared" si="7"/>
        <v>1108.26</v>
      </c>
      <c r="BK6" s="33">
        <f t="shared" si="7"/>
        <v>1113.76</v>
      </c>
      <c r="BL6" s="33">
        <f t="shared" si="7"/>
        <v>1125.69</v>
      </c>
      <c r="BM6" s="33">
        <f t="shared" si="7"/>
        <v>1134.67</v>
      </c>
      <c r="BN6" s="32" t="str">
        <f>IF(BN7="","",IF(BN7="-","【-】","【"&amp;SUBSTITUTE(TEXT(BN7,"#,##0.00"),"-","△")&amp;"】"))</f>
        <v>【1,242.90】</v>
      </c>
      <c r="BO6" s="33">
        <f>IF(BO7="",NA(),BO7)</f>
        <v>106.3</v>
      </c>
      <c r="BP6" s="33">
        <f t="shared" ref="BP6:BX6" si="8">IF(BP7="",NA(),BP7)</f>
        <v>88.24</v>
      </c>
      <c r="BQ6" s="33">
        <f t="shared" si="8"/>
        <v>98.06</v>
      </c>
      <c r="BR6" s="33">
        <f t="shared" si="8"/>
        <v>115.45</v>
      </c>
      <c r="BS6" s="33">
        <f t="shared" si="8"/>
        <v>105.43</v>
      </c>
      <c r="BT6" s="33">
        <f t="shared" si="8"/>
        <v>56.46</v>
      </c>
      <c r="BU6" s="33">
        <f t="shared" si="8"/>
        <v>19.77</v>
      </c>
      <c r="BV6" s="33">
        <f t="shared" si="8"/>
        <v>34.25</v>
      </c>
      <c r="BW6" s="33">
        <f t="shared" si="8"/>
        <v>46.48</v>
      </c>
      <c r="BX6" s="33">
        <f t="shared" si="8"/>
        <v>40.6</v>
      </c>
      <c r="BY6" s="32" t="str">
        <f>IF(BY7="","",IF(BY7="-","【-】","【"&amp;SUBSTITUTE(TEXT(BY7,"#,##0.00"),"-","△")&amp;"】"))</f>
        <v>【33.35】</v>
      </c>
      <c r="BZ6" s="33">
        <f>IF(BZ7="",NA(),BZ7)</f>
        <v>62.07</v>
      </c>
      <c r="CA6" s="33">
        <f t="shared" ref="CA6:CI6" si="9">IF(CA7="",NA(),CA7)</f>
        <v>73.400000000000006</v>
      </c>
      <c r="CB6" s="33">
        <f t="shared" si="9"/>
        <v>73.64</v>
      </c>
      <c r="CC6" s="33">
        <f t="shared" si="9"/>
        <v>45.23</v>
      </c>
      <c r="CD6" s="33">
        <f t="shared" si="9"/>
        <v>75.849999999999994</v>
      </c>
      <c r="CE6" s="33">
        <f t="shared" si="9"/>
        <v>306.49</v>
      </c>
      <c r="CF6" s="33">
        <f t="shared" si="9"/>
        <v>878.73</v>
      </c>
      <c r="CG6" s="33">
        <f t="shared" si="9"/>
        <v>501.18</v>
      </c>
      <c r="CH6" s="33">
        <f t="shared" si="9"/>
        <v>376.61</v>
      </c>
      <c r="CI6" s="33">
        <f t="shared" si="9"/>
        <v>440.03</v>
      </c>
      <c r="CJ6" s="32" t="str">
        <f>IF(CJ7="","",IF(CJ7="-","【-】","【"&amp;SUBSTITUTE(TEXT(CJ7,"#,##0.00"),"-","△")&amp;"】"))</f>
        <v>【524.69】</v>
      </c>
      <c r="CK6" s="33">
        <f>IF(CK7="",NA(),CK7)</f>
        <v>358.67</v>
      </c>
      <c r="CL6" s="33">
        <f t="shared" ref="CL6:CT6" si="10">IF(CL7="",NA(),CL7)</f>
        <v>225.31</v>
      </c>
      <c r="CM6" s="33">
        <f t="shared" si="10"/>
        <v>304.38</v>
      </c>
      <c r="CN6" s="33">
        <f t="shared" si="10"/>
        <v>308.14999999999998</v>
      </c>
      <c r="CO6" s="33">
        <f t="shared" si="10"/>
        <v>284.48</v>
      </c>
      <c r="CP6" s="33">
        <f t="shared" si="10"/>
        <v>58.25</v>
      </c>
      <c r="CQ6" s="33">
        <f t="shared" si="10"/>
        <v>57.17</v>
      </c>
      <c r="CR6" s="33">
        <f t="shared" si="10"/>
        <v>57.55</v>
      </c>
      <c r="CS6" s="33">
        <f t="shared" si="10"/>
        <v>57.43</v>
      </c>
      <c r="CT6" s="33">
        <f t="shared" si="10"/>
        <v>57.29</v>
      </c>
      <c r="CU6" s="32" t="str">
        <f>IF(CU7="","",IF(CU7="-","【-】","【"&amp;SUBSTITUTE(TEXT(CU7,"#,##0.00"),"-","△")&amp;"】"))</f>
        <v>【57.58】</v>
      </c>
      <c r="CV6" s="33">
        <f>IF(CV7="",NA(),CV7)</f>
        <v>58.72</v>
      </c>
      <c r="CW6" s="33">
        <f t="shared" ref="CW6:DE6" si="11">IF(CW7="",NA(),CW7)</f>
        <v>87.63</v>
      </c>
      <c r="CX6" s="33">
        <f t="shared" si="11"/>
        <v>60.38</v>
      </c>
      <c r="CY6" s="33">
        <f t="shared" si="11"/>
        <v>97.74</v>
      </c>
      <c r="CZ6" s="33">
        <f t="shared" si="11"/>
        <v>70.849999999999994</v>
      </c>
      <c r="DA6" s="33">
        <f t="shared" si="11"/>
        <v>74.53</v>
      </c>
      <c r="DB6" s="33">
        <f t="shared" si="11"/>
        <v>74.94</v>
      </c>
      <c r="DC6" s="33">
        <f t="shared" si="11"/>
        <v>74.14</v>
      </c>
      <c r="DD6" s="33">
        <f t="shared" si="11"/>
        <v>73.83</v>
      </c>
      <c r="DE6" s="33">
        <f t="shared" si="11"/>
        <v>73.69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3">
        <f t="shared" ref="ED6:EL6" si="14">IF(ED7="",NA(),ED7)</f>
        <v>19.21</v>
      </c>
      <c r="EE6" s="32">
        <f t="shared" si="14"/>
        <v>0</v>
      </c>
      <c r="EF6" s="32">
        <f t="shared" si="14"/>
        <v>0</v>
      </c>
      <c r="EG6" s="32">
        <f t="shared" si="14"/>
        <v>0</v>
      </c>
      <c r="EH6" s="33">
        <f t="shared" si="14"/>
        <v>0.47</v>
      </c>
      <c r="EI6" s="33">
        <f t="shared" si="14"/>
        <v>0.46</v>
      </c>
      <c r="EJ6" s="33">
        <f t="shared" si="14"/>
        <v>0.8</v>
      </c>
      <c r="EK6" s="33">
        <f t="shared" si="14"/>
        <v>0.69</v>
      </c>
      <c r="EL6" s="33">
        <f t="shared" si="14"/>
        <v>0.65</v>
      </c>
      <c r="EM6" s="32" t="str">
        <f>IF(EM7="","",IF(EM7="-","【-】","【"&amp;SUBSTITUTE(TEXT(EM7,"#,##0.00"),"-","△")&amp;"】"))</f>
        <v>【0.71】</v>
      </c>
    </row>
    <row r="7" spans="1:143" s="34" customFormat="1">
      <c r="A7" s="26"/>
      <c r="B7" s="35">
        <v>2015</v>
      </c>
      <c r="C7" s="35">
        <v>104442</v>
      </c>
      <c r="D7" s="35">
        <v>47</v>
      </c>
      <c r="E7" s="35">
        <v>1</v>
      </c>
      <c r="F7" s="35">
        <v>0</v>
      </c>
      <c r="G7" s="35">
        <v>0</v>
      </c>
      <c r="H7" s="35" t="s">
        <v>93</v>
      </c>
      <c r="I7" s="35" t="s">
        <v>94</v>
      </c>
      <c r="J7" s="35" t="s">
        <v>95</v>
      </c>
      <c r="K7" s="35" t="s">
        <v>96</v>
      </c>
      <c r="L7" s="35" t="s">
        <v>97</v>
      </c>
      <c r="M7" s="36" t="s">
        <v>98</v>
      </c>
      <c r="N7" s="36" t="s">
        <v>99</v>
      </c>
      <c r="O7" s="36">
        <v>97.16</v>
      </c>
      <c r="P7" s="36">
        <v>1296</v>
      </c>
      <c r="Q7" s="36">
        <v>3384</v>
      </c>
      <c r="R7" s="36">
        <v>85.25</v>
      </c>
      <c r="S7" s="36">
        <v>39.700000000000003</v>
      </c>
      <c r="T7" s="36">
        <v>3285</v>
      </c>
      <c r="U7" s="36">
        <v>62.2</v>
      </c>
      <c r="V7" s="36">
        <v>52.81</v>
      </c>
      <c r="W7" s="36">
        <v>86.64</v>
      </c>
      <c r="X7" s="36">
        <v>103.53</v>
      </c>
      <c r="Y7" s="36">
        <v>98.55</v>
      </c>
      <c r="Z7" s="36">
        <v>101.21</v>
      </c>
      <c r="AA7" s="36">
        <v>103.7</v>
      </c>
      <c r="AB7" s="36">
        <v>75.89</v>
      </c>
      <c r="AC7" s="36">
        <v>74.52</v>
      </c>
      <c r="AD7" s="36">
        <v>76.09</v>
      </c>
      <c r="AE7" s="36">
        <v>75.87</v>
      </c>
      <c r="AF7" s="36">
        <v>76.27</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46.95</v>
      </c>
      <c r="BE7" s="36">
        <v>47.54</v>
      </c>
      <c r="BF7" s="36">
        <v>42.24</v>
      </c>
      <c r="BG7" s="36">
        <v>32.58</v>
      </c>
      <c r="BH7" s="36">
        <v>28.66</v>
      </c>
      <c r="BI7" s="36">
        <v>1124.6400000000001</v>
      </c>
      <c r="BJ7" s="36">
        <v>1108.26</v>
      </c>
      <c r="BK7" s="36">
        <v>1113.76</v>
      </c>
      <c r="BL7" s="36">
        <v>1125.69</v>
      </c>
      <c r="BM7" s="36">
        <v>1134.67</v>
      </c>
      <c r="BN7" s="36">
        <v>1242.9000000000001</v>
      </c>
      <c r="BO7" s="36">
        <v>106.3</v>
      </c>
      <c r="BP7" s="36">
        <v>88.24</v>
      </c>
      <c r="BQ7" s="36">
        <v>98.06</v>
      </c>
      <c r="BR7" s="36">
        <v>115.45</v>
      </c>
      <c r="BS7" s="36">
        <v>105.43</v>
      </c>
      <c r="BT7" s="36">
        <v>56.46</v>
      </c>
      <c r="BU7" s="36">
        <v>19.77</v>
      </c>
      <c r="BV7" s="36">
        <v>34.25</v>
      </c>
      <c r="BW7" s="36">
        <v>46.48</v>
      </c>
      <c r="BX7" s="36">
        <v>40.6</v>
      </c>
      <c r="BY7" s="36">
        <v>33.35</v>
      </c>
      <c r="BZ7" s="36">
        <v>62.07</v>
      </c>
      <c r="CA7" s="36">
        <v>73.400000000000006</v>
      </c>
      <c r="CB7" s="36">
        <v>73.64</v>
      </c>
      <c r="CC7" s="36">
        <v>45.23</v>
      </c>
      <c r="CD7" s="36">
        <v>75.849999999999994</v>
      </c>
      <c r="CE7" s="36">
        <v>306.49</v>
      </c>
      <c r="CF7" s="36">
        <v>878.73</v>
      </c>
      <c r="CG7" s="36">
        <v>501.18</v>
      </c>
      <c r="CH7" s="36">
        <v>376.61</v>
      </c>
      <c r="CI7" s="36">
        <v>440.03</v>
      </c>
      <c r="CJ7" s="36">
        <v>524.69000000000005</v>
      </c>
      <c r="CK7" s="36">
        <v>358.67</v>
      </c>
      <c r="CL7" s="36">
        <v>225.31</v>
      </c>
      <c r="CM7" s="36">
        <v>304.38</v>
      </c>
      <c r="CN7" s="36">
        <v>308.14999999999998</v>
      </c>
      <c r="CO7" s="36">
        <v>284.48</v>
      </c>
      <c r="CP7" s="36">
        <v>58.25</v>
      </c>
      <c r="CQ7" s="36">
        <v>57.17</v>
      </c>
      <c r="CR7" s="36">
        <v>57.55</v>
      </c>
      <c r="CS7" s="36">
        <v>57.43</v>
      </c>
      <c r="CT7" s="36">
        <v>57.29</v>
      </c>
      <c r="CU7" s="36">
        <v>57.58</v>
      </c>
      <c r="CV7" s="36">
        <v>58.72</v>
      </c>
      <c r="CW7" s="36">
        <v>87.63</v>
      </c>
      <c r="CX7" s="36">
        <v>60.38</v>
      </c>
      <c r="CY7" s="36">
        <v>97.74</v>
      </c>
      <c r="CZ7" s="36">
        <v>70.849999999999994</v>
      </c>
      <c r="DA7" s="36">
        <v>74.53</v>
      </c>
      <c r="DB7" s="36">
        <v>74.94</v>
      </c>
      <c r="DC7" s="36">
        <v>74.14</v>
      </c>
      <c r="DD7" s="36">
        <v>73.83</v>
      </c>
      <c r="DE7" s="36">
        <v>73.69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19.21</v>
      </c>
      <c r="EE7" s="36">
        <v>0</v>
      </c>
      <c r="EF7" s="36">
        <v>0</v>
      </c>
      <c r="EG7" s="36">
        <v>0</v>
      </c>
      <c r="EH7" s="36">
        <v>0.47</v>
      </c>
      <c r="EI7" s="36">
        <v>0.46</v>
      </c>
      <c r="EJ7" s="36">
        <v>0.8</v>
      </c>
      <c r="EK7" s="36">
        <v>0.69</v>
      </c>
      <c r="EL7" s="36">
        <v>0.65</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ModifiedBy> </cp:lastModifiedBy>
  <cp:lastPrinted>2017-01-31T09:00:56Z</cp:lastPrinted>
  <dcterms:created xsi:type="dcterms:W3CDTF">2016-12-02T02:16:59Z</dcterms:created>
  <dcterms:modified xsi:type="dcterms:W3CDTF">2017-02-15T05:03:11Z</dcterms:modified>
  <cp:category/>
</cp:coreProperties>
</file>