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320" windowHeight="79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<sst xmlns="http://schemas.openxmlformats.org/spreadsheetml/2006/main" count="221" uniqueCount="111">
  <si>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</si>
  <si>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</si>
  <si>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</si>
  <si>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</si>
  <si>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</si>
  <si>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</si>
  <si>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</si>
  <si>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</si>
  <si>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</si>
  <si>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</si>
  <si>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</si>
  <si>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</si>
  <si>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</si>
  <si>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</si>
  <si>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</si>
  <si>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</si>
  <si>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</si>
  <si>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</si>
  <si>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</si>
  <si>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</si>
  <si>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</si>
  <si>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</si>
  <si>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</si>
  <si>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</si>
  <si>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</si>
  <si>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</si>
  <si>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</si>
  <si>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</si>
  <si>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</si>
  <si>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</si>
  <si>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</si>
  <si>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</si>
  <si>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</si>
  <si>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</si>
  <si>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</si>
  <si>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</si>
  <si>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</si>
  <si>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</si>
  <si>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</si>
  <si>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</si>
  <si>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</si>
  <si>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</si>
  <si>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</si>
  <si>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</si>
  <si>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</si>
  <si>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</si>
  <si>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</si>
  <si>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</si>
  <si>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</si>
  <si>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</si>
  <si>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</si>
  <si>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</si>
  <si>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</si>
  <si>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</si>
  <si>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</si>
  <si>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</si>
  <si>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</si>
  <si>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</si>
  <si>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</si>
  <si>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</si>
  <si>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</si>
  <si>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</si>
  <si>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</si>
  <si>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</si>
  <si>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</si>
  <si>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</si>
  <si>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</si>
  <si>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</si>
  <si>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</si>
  <si>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</si>
  <si>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</si>
  <si>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</si>
  <si>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</si>
  <si>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</si>
  <si>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</si>
  <si>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</si>
  <si>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</si>
  <si>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</si>
  <si>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</si>
  <si>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</si>
  <si>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</si>
  <si>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</si>
  <si>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</si>
  <si>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</si>
  <si>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</si>
  <si>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</si>
  <si>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</si>
  <si>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</si>
  <si>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</si>
  <si>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</si>
  <si>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</si>
  <si>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</si>
  <si>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</si>
  <si>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</si>
  <si>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</si>
  <si>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</si>
  <si>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桐生市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</si>
  <si>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</si>
  <si>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</si>
  <si>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</si>
  <si>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</si>
  <si>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</si>
  <si>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</si>
  <si>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</si>
  <si>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</si>
  <si>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</si>
  <si>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</si>
  <si>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</si>
  <si>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下水道管の耐用年数は50年となっている中、建設開始から50年以上が経過しているため、老朽化が進んでいる状況です。
　しかしながら、現在は下水道が普及していない区域への新規整備を優先的に行っているため、老朽管の更新工事まで至っていない状況です。
　このため、左図③管渠改善率はゼロとなっています。</t>
    <rPh sb="1" eb="4">
      <t>ゲスイドウ</t>
    </rPh>
    <rPh sb="4" eb="5">
      <t>クダ</t>
    </rPh>
    <rPh sb="6" eb="8">
      <t>タイヨウ</t>
    </rPh>
    <rPh sb="8" eb="10">
      <t>ネンスウ</t>
    </rPh>
    <rPh sb="13" eb="14">
      <t>ネン</t>
    </rPh>
    <rPh sb="20" eb="21">
      <t>ナカ</t>
    </rPh>
    <rPh sb="22" eb="24">
      <t>ケンセツ</t>
    </rPh>
    <rPh sb="24" eb="26">
      <t>カイシ</t>
    </rPh>
    <rPh sb="30" eb="31">
      <t>ネン</t>
    </rPh>
    <rPh sb="31" eb="33">
      <t>イジョウ</t>
    </rPh>
    <rPh sb="34" eb="36">
      <t>ケイカ</t>
    </rPh>
    <rPh sb="43" eb="46">
      <t>ロウキュウカ</t>
    </rPh>
    <rPh sb="47" eb="48">
      <t>スス</t>
    </rPh>
    <rPh sb="52" eb="54">
      <t>ジョウキョウ</t>
    </rPh>
    <rPh sb="66" eb="68">
      <t>ゲンザイ</t>
    </rPh>
    <rPh sb="69" eb="72">
      <t>ゲスイドウ</t>
    </rPh>
    <rPh sb="73" eb="75">
      <t>フキュウ</t>
    </rPh>
    <rPh sb="80" eb="81">
      <t>ク</t>
    </rPh>
    <rPh sb="81" eb="82">
      <t>イキ</t>
    </rPh>
    <rPh sb="84" eb="86">
      <t>シンキ</t>
    </rPh>
    <rPh sb="86" eb="88">
      <t>セイビ</t>
    </rPh>
    <rPh sb="89" eb="91">
      <t>ユウセン</t>
    </rPh>
    <rPh sb="91" eb="92">
      <t>テキ</t>
    </rPh>
    <rPh sb="93" eb="94">
      <t>オコナ</t>
    </rPh>
    <rPh sb="101" eb="103">
      <t>ロウキュウ</t>
    </rPh>
    <rPh sb="103" eb="104">
      <t>クダ</t>
    </rPh>
    <rPh sb="105" eb="107">
      <t>コウシン</t>
    </rPh>
    <rPh sb="107" eb="109">
      <t>コウジ</t>
    </rPh>
    <rPh sb="111" eb="112">
      <t>イタ</t>
    </rPh>
    <rPh sb="117" eb="119">
      <t>ジョウキョウ</t>
    </rPh>
    <rPh sb="129" eb="131">
      <t>サズ</t>
    </rPh>
    <rPh sb="132" eb="134">
      <t>カンキョ</t>
    </rPh>
    <rPh sb="134" eb="136">
      <t>カイゼン</t>
    </rPh>
    <rPh sb="136" eb="137">
      <t>リツ</t>
    </rPh>
    <phoneticPr fontId="4"/>
  </si>
  <si>
    <t>　普及率が91％となっている中、下水処理場などの老朽化が進んでいるため、今後は下水道管の新規整備から老朽施設の更新工事へ転換が必要となってきます。しかしながら、現在、更新が必要な設備や管が、金額ベースでどの程度あるか、毎年どの程度劣化が進んでいるのか、把握ができていません。このため、保有する全資産を調査し、評価額の算出に着手しています。評価完了後は企業経営に必要な損益計算書等の財務諸表を作り上げていきます。また、赤字補填の税金投入を解消するため、料金(下水道使用料)改定を行う予定です。さらに、下水処理場においては、更新時の施設規模について検証を重ねております。これにより、施設の効率性改善につなげていきます。以上の内容を踏まえ、安定的に下水道サービスを提供できるよう、長期計画の策定を図っていきます。</t>
    <rPh sb="1" eb="3">
      <t>フキュウ</t>
    </rPh>
    <rPh sb="3" eb="4">
      <t>リツ</t>
    </rPh>
    <rPh sb="14" eb="15">
      <t>ナカ</t>
    </rPh>
    <rPh sb="16" eb="18">
      <t>ゲスイ</t>
    </rPh>
    <rPh sb="18" eb="20">
      <t>ショリ</t>
    </rPh>
    <rPh sb="20" eb="21">
      <t>ジョウ</t>
    </rPh>
    <rPh sb="24" eb="27">
      <t>ロウキュウカ</t>
    </rPh>
    <rPh sb="28" eb="29">
      <t>スス</t>
    </rPh>
    <rPh sb="36" eb="38">
      <t>コンゴ</t>
    </rPh>
    <rPh sb="39" eb="42">
      <t>ゲスイドウ</t>
    </rPh>
    <rPh sb="42" eb="43">
      <t>クダ</t>
    </rPh>
    <rPh sb="44" eb="46">
      <t>シンキ</t>
    </rPh>
    <rPh sb="46" eb="48">
      <t>セイビ</t>
    </rPh>
    <rPh sb="50" eb="52">
      <t>ロウキュウ</t>
    </rPh>
    <rPh sb="52" eb="54">
      <t>シセツ</t>
    </rPh>
    <rPh sb="55" eb="57">
      <t>コウシン</t>
    </rPh>
    <rPh sb="57" eb="59">
      <t>コウジ</t>
    </rPh>
    <rPh sb="60" eb="62">
      <t>テンカン</t>
    </rPh>
    <rPh sb="63" eb="65">
      <t>ヒツヨウ</t>
    </rPh>
    <rPh sb="80" eb="82">
      <t>ゲンザイ</t>
    </rPh>
    <rPh sb="83" eb="85">
      <t>コウシン</t>
    </rPh>
    <rPh sb="86" eb="88">
      <t>ヒツヨウ</t>
    </rPh>
    <rPh sb="89" eb="91">
      <t>セツビ</t>
    </rPh>
    <rPh sb="92" eb="93">
      <t>クダ</t>
    </rPh>
    <rPh sb="95" eb="97">
      <t>キンガク</t>
    </rPh>
    <rPh sb="103" eb="105">
      <t>テイド</t>
    </rPh>
    <rPh sb="109" eb="111">
      <t>マイトシ</t>
    </rPh>
    <rPh sb="113" eb="115">
      <t>テイド</t>
    </rPh>
    <rPh sb="115" eb="117">
      <t>レッカ</t>
    </rPh>
    <rPh sb="118" eb="119">
      <t>スス</t>
    </rPh>
    <rPh sb="126" eb="128">
      <t>ハアク</t>
    </rPh>
    <rPh sb="142" eb="144">
      <t>ホユウ</t>
    </rPh>
    <phoneticPr fontId="4"/>
  </si>
  <si>
    <t xml:space="preserve">　桐生市の1か月20㎥当たり家庭料金(下水道使用料)は1,630円であり、同規模団体に比べ安価となっています。
※参考(集計の都合上、平成26年度データ)
同規模団体：1か月20㎥当たり家庭料金　2,479円
　このことが、左図の①収益的収支比率、⑤経費回収率について、低い水準となっている要因です。
　なお、収益的収支比率については、100％未満の場合、赤字を意味しており、下水道を利用している方々からの料金収入では、下水道事業の運営が困難な状況になっています。なお、赤字分は税金で補填されています。
　また、左図⑦施設利用率についても、低い水準となっています。この要因は、下水処理場の稼動率が当初計画よりも大幅に下回っているためです。
　左図⑥汚水処理原価については、ほぼ横ばいで推移しています。この要因は、原価計算の基礎となる維持管理費等は毎年変動していますが、原価が過度に高くならぬよう、資本費平準化債などの国の制度を活用しているためです。
　左図⑧水洗化率については、上昇傾向にあります。この要因は、下水道が使えるようになった区域の方々へ、下水道のメリットや浄化槽等から下水道切替時に利用可能な無利子融資制度を案内するなど、下水道利用者の増加に向けた取り組みによるものです。
　最後に④企業債残高対事業規模比率については、事業内容を精査し、企業債の新規発行を抑えている中、返済が進んでいるため減少傾向にあります。
</t>
    <rPh sb="1" eb="4">
      <t>キリュウシ</t>
    </rPh>
    <rPh sb="7" eb="8">
      <t>ゲツ</t>
    </rPh>
    <rPh sb="11" eb="12">
      <t>ア</t>
    </rPh>
    <rPh sb="14" eb="16">
      <t>カテイ</t>
    </rPh>
    <rPh sb="16" eb="18">
      <t>リョウキン</t>
    </rPh>
    <rPh sb="19" eb="22">
      <t>ゲスイドウ</t>
    </rPh>
    <rPh sb="22" eb="24">
      <t>シヨウ</t>
    </rPh>
    <rPh sb="24" eb="25">
      <t>リョウ</t>
    </rPh>
    <rPh sb="32" eb="33">
      <t>エン</t>
    </rPh>
    <rPh sb="37" eb="40">
      <t>ドウキボ</t>
    </rPh>
    <rPh sb="40" eb="42">
      <t>ダンタイ</t>
    </rPh>
    <rPh sb="43" eb="44">
      <t>クラ</t>
    </rPh>
    <rPh sb="45" eb="47">
      <t>アンカ</t>
    </rPh>
    <rPh sb="57" eb="59">
      <t>サンコウ</t>
    </rPh>
    <rPh sb="60" eb="62">
      <t>シュウケイ</t>
    </rPh>
    <rPh sb="63" eb="65">
      <t>ツゴウ</t>
    </rPh>
    <rPh sb="65" eb="66">
      <t>ウエ</t>
    </rPh>
    <rPh sb="67" eb="69">
      <t>ヘイセイ</t>
    </rPh>
    <rPh sb="71" eb="73">
      <t>ネンド</t>
    </rPh>
    <rPh sb="78" eb="81">
      <t>ドウキボ</t>
    </rPh>
    <rPh sb="81" eb="83">
      <t>ダンタイ</t>
    </rPh>
    <rPh sb="86" eb="87">
      <t>ツキ</t>
    </rPh>
    <rPh sb="90" eb="91">
      <t>ア</t>
    </rPh>
    <rPh sb="93" eb="95">
      <t>カテイ</t>
    </rPh>
    <rPh sb="95" eb="97">
      <t>リョウキン</t>
    </rPh>
    <rPh sb="103" eb="104">
      <t>エン</t>
    </rPh>
    <rPh sb="112" eb="114">
      <t>サズ</t>
    </rPh>
    <rPh sb="116" eb="119">
      <t>シュウエキテキ</t>
    </rPh>
    <rPh sb="119" eb="121">
      <t>シュウシ</t>
    </rPh>
    <rPh sb="121" eb="123">
      <t>ヒリツ</t>
    </rPh>
    <rPh sb="125" eb="127">
      <t>ケイヒ</t>
    </rPh>
    <rPh sb="127" eb="129">
      <t>カイシュウ</t>
    </rPh>
    <rPh sb="129" eb="130">
      <t>リツ</t>
    </rPh>
    <rPh sb="135" eb="136">
      <t>ヒク</t>
    </rPh>
    <rPh sb="137" eb="139">
      <t>スイジュン</t>
    </rPh>
    <rPh sb="145" eb="147">
      <t>ヨウイン</t>
    </rPh>
    <rPh sb="155" eb="157">
      <t>シュウエキ</t>
    </rPh>
    <rPh sb="157" eb="158">
      <t>テキ</t>
    </rPh>
    <rPh sb="158" eb="160">
      <t>シュウシ</t>
    </rPh>
    <rPh sb="160" eb="162">
      <t>ヒリツ</t>
    </rPh>
    <rPh sb="172" eb="174">
      <t>ミマン</t>
    </rPh>
    <rPh sb="175" eb="177">
      <t>バアイ</t>
    </rPh>
    <rPh sb="178" eb="180">
      <t>アカジ</t>
    </rPh>
    <rPh sb="181" eb="183">
      <t>イミ</t>
    </rPh>
    <rPh sb="188" eb="191">
      <t>ゲスイドウ</t>
    </rPh>
    <rPh sb="192" eb="194">
      <t>リヨウ</t>
    </rPh>
    <rPh sb="198" eb="200">
      <t>カタガタ</t>
    </rPh>
    <rPh sb="203" eb="205">
      <t>リョウキン</t>
    </rPh>
    <rPh sb="205" eb="207">
      <t>シュウニュウ</t>
    </rPh>
    <rPh sb="210" eb="213">
      <t>ゲスイドウ</t>
    </rPh>
    <rPh sb="213" eb="215">
      <t>ジギョウ</t>
    </rPh>
    <rPh sb="216" eb="218">
      <t>ウンエイ</t>
    </rPh>
    <rPh sb="219" eb="221">
      <t>コンナン</t>
    </rPh>
    <rPh sb="222" eb="224">
      <t>ジョウキョウ</t>
    </rPh>
    <rPh sb="235" eb="237">
      <t>アカジ</t>
    </rPh>
    <rPh sb="237" eb="238">
      <t>ブン</t>
    </rPh>
    <rPh sb="239" eb="241">
      <t>ゼイキン</t>
    </rPh>
    <rPh sb="242" eb="244">
      <t>ホテン</t>
    </rPh>
    <rPh sb="256" eb="258">
      <t>サズ</t>
    </rPh>
    <rPh sb="259" eb="261">
      <t>シセツ</t>
    </rPh>
    <rPh sb="261" eb="263">
      <t>リヨウ</t>
    </rPh>
    <rPh sb="263" eb="264">
      <t>リツ</t>
    </rPh>
    <rPh sb="270" eb="271">
      <t>ヒク</t>
    </rPh>
    <rPh sb="272" eb="274">
      <t>スイジュン</t>
    </rPh>
    <rPh sb="284" eb="286">
      <t>ヨウイン</t>
    </rPh>
    <rPh sb="288" eb="290">
      <t>ゲスイ</t>
    </rPh>
    <rPh sb="290" eb="292">
      <t>ショリ</t>
    </rPh>
    <rPh sb="292" eb="293">
      <t>ジョウ</t>
    </rPh>
    <rPh sb="294" eb="296">
      <t>カドウ</t>
    </rPh>
    <rPh sb="296" eb="297">
      <t>リツ</t>
    </rPh>
    <rPh sb="298" eb="300">
      <t>トウショ</t>
    </rPh>
    <rPh sb="300" eb="302">
      <t>ケイカク</t>
    </rPh>
    <rPh sb="305" eb="307">
      <t>オオハバ</t>
    </rPh>
    <rPh sb="308" eb="310">
      <t>シタマワ</t>
    </rPh>
    <rPh sb="321" eb="323">
      <t>サズ</t>
    </rPh>
    <rPh sb="324" eb="326">
      <t>オスイ</t>
    </rPh>
    <rPh sb="326" eb="328">
      <t>ショリ</t>
    </rPh>
    <rPh sb="328" eb="330">
      <t>ゲンカ</t>
    </rPh>
    <rPh sb="338" eb="339">
      <t>ヨコ</t>
    </rPh>
    <rPh sb="342" eb="344">
      <t>スイイ</t>
    </rPh>
    <rPh sb="352" eb="354">
      <t>ヨウイン</t>
    </rPh>
    <rPh sb="356" eb="358">
      <t>ゲンカ</t>
    </rPh>
    <rPh sb="358" eb="360">
      <t>ケイサン</t>
    </rPh>
    <rPh sb="361" eb="363">
      <t>キソ</t>
    </rPh>
    <rPh sb="366" eb="368">
      <t>イジ</t>
    </rPh>
    <rPh sb="368" eb="370">
      <t>カンリ</t>
    </rPh>
    <rPh sb="370" eb="371">
      <t>ヒ</t>
    </rPh>
    <rPh sb="371" eb="372">
      <t>トウ</t>
    </rPh>
    <rPh sb="373" eb="375">
      <t>マイトシ</t>
    </rPh>
    <rPh sb="375" eb="377">
      <t>ヘンドウ</t>
    </rPh>
    <rPh sb="384" eb="386">
      <t>ゲンカ</t>
    </rPh>
    <rPh sb="387" eb="389">
      <t>カド</t>
    </rPh>
    <rPh sb="390" eb="391">
      <t>タカ</t>
    </rPh>
    <rPh sb="398" eb="400">
      <t>シホン</t>
    </rPh>
    <rPh sb="400" eb="401">
      <t>ヒ</t>
    </rPh>
    <rPh sb="401" eb="404">
      <t>ヘイジュンカ</t>
    </rPh>
    <rPh sb="404" eb="405">
      <t>サイ</t>
    </rPh>
    <rPh sb="408" eb="409">
      <t>クニ</t>
    </rPh>
    <rPh sb="410" eb="412">
      <t>セイド</t>
    </rPh>
    <rPh sb="413" eb="415">
      <t>カツヨウ</t>
    </rPh>
    <rPh sb="426" eb="428">
      <t>サズ</t>
    </rPh>
    <rPh sb="429" eb="432">
      <t>スイセンカ</t>
    </rPh>
    <rPh sb="432" eb="433">
      <t>リツ</t>
    </rPh>
    <rPh sb="439" eb="441">
      <t>ジョウショウ</t>
    </rPh>
    <rPh sb="441" eb="443">
      <t>ケイコウ</t>
    </rPh>
    <rPh sb="451" eb="453">
      <t>ヨウイン</t>
    </rPh>
    <rPh sb="455" eb="458">
      <t>ゲスイドウ</t>
    </rPh>
    <rPh sb="459" eb="460">
      <t>ツカ</t>
    </rPh>
    <rPh sb="468" eb="469">
      <t>ク</t>
    </rPh>
    <rPh sb="469" eb="470">
      <t>イキ</t>
    </rPh>
    <rPh sb="471" eb="473">
      <t>カタガタ</t>
    </rPh>
    <rPh sb="475" eb="478">
      <t>ゲスイドウ</t>
    </rPh>
    <rPh sb="484" eb="487">
      <t>ジョウカソウ</t>
    </rPh>
    <rPh sb="487" eb="488">
      <t>トウ</t>
    </rPh>
    <rPh sb="490" eb="493">
      <t>ゲスイドウ</t>
    </rPh>
    <rPh sb="493" eb="495">
      <t>キリカエ</t>
    </rPh>
    <rPh sb="495" eb="496">
      <t>トキ</t>
    </rPh>
    <rPh sb="497" eb="499">
      <t>リヨウ</t>
    </rPh>
    <rPh sb="499" eb="501">
      <t>カノウ</t>
    </rPh>
    <rPh sb="544" eb="546">
      <t>サイゴ</t>
    </rPh>
    <rPh sb="566" eb="568">
      <t>ジギョウ</t>
    </rPh>
    <rPh sb="568" eb="570">
      <t>ナイヨウ</t>
    </rPh>
    <rPh sb="571" eb="573">
      <t>セイサ</t>
    </rPh>
    <rPh sb="575" eb="577">
      <t>キギョウ</t>
    </rPh>
    <rPh sb="577" eb="578">
      <t>サイ</t>
    </rPh>
    <rPh sb="579" eb="581">
      <t>シンキ</t>
    </rPh>
    <rPh sb="581" eb="583">
      <t>ハッコウ</t>
    </rPh>
    <rPh sb="584" eb="585">
      <t>オサ</t>
    </rPh>
    <rPh sb="589" eb="590">
      <t>ナカ</t>
    </rPh>
    <rPh sb="591" eb="593">
      <t>ヘンサイ</t>
    </rPh>
    <rPh sb="594" eb="595">
      <t>スス</t>
    </rPh>
    <rPh sb="601" eb="603">
      <t>ゲンショウ</t>
    </rPh>
    <rPh sb="603" eb="60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</si>
</sst>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219200"/>
        <c:axId val="432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43219200"/>
        <c:axId val="43229568"/>
      </c:lineChart>
      <c:dateAx>
        <c:axId val="43219200"/>
        <c:scaling>
          <c:orientation val="minMax"/>
        </c:scaling>
        <c:delete val="1"/>
        <c:axPos val="b"/>
        <c:numFmt formatCode="ge" sourceLinked="1"/>
        <c:majorTickMark val="none"/>
        <c:minorTickMark val="none"/>
        <c:tickLblPos val="none"/>
        <c:crossAx val="43229568"/>
        <c:crosses val="autoZero"/>
        <c:auto val="1"/>
        <c:lblOffset val="100"/>
        <c:baseTimeUnit val="years"/>
      </c:dateAx>
      <c:valAx>
        <c:axId val="432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39.549999999999997</c:v>
                </c:pt>
                <c:pt idx="1">
                  <c:v>37.1</c:v>
                </c:pt>
                <c:pt idx="2">
                  <c:v>39.159999999999997</c:v>
                </c:pt>
                <c:pt idx="3">
                  <c:v>37.32</c:v>
                </c:pt>
                <c:pt idx="4">
                  <c:v>35.51</c:v>
                </c:pt>
              </c:numCache>
            </c:numRef>
          </c:val>
        </c:ser>
        <c:dLbls>
          <c:showLegendKey val="0"/>
          <c:showVal val="0"/>
          <c:showCatName val="0"/>
          <c:showSerName val="0"/>
          <c:showPercent val="0"/>
          <c:showBubbleSize val="0"/>
        </c:dLbls>
        <c:gapWidth val="150"/>
        <c:axId val="43494016"/>
        <c:axId val="435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43494016"/>
        <c:axId val="43586304"/>
      </c:lineChart>
      <c:dateAx>
        <c:axId val="43494016"/>
        <c:scaling>
          <c:orientation val="minMax"/>
        </c:scaling>
        <c:delete val="1"/>
        <c:axPos val="b"/>
        <c:numFmt formatCode="ge" sourceLinked="1"/>
        <c:majorTickMark val="none"/>
        <c:minorTickMark val="none"/>
        <c:tickLblPos val="none"/>
        <c:crossAx val="43586304"/>
        <c:crosses val="autoZero"/>
        <c:auto val="1"/>
        <c:lblOffset val="100"/>
        <c:baseTimeUnit val="years"/>
      </c:dateAx>
      <c:valAx>
        <c:axId val="435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88.19</c:v>
                </c:pt>
                <c:pt idx="1">
                  <c:v>88.87</c:v>
                </c:pt>
                <c:pt idx="2">
                  <c:v>89.17</c:v>
                </c:pt>
                <c:pt idx="3">
                  <c:v>89.26</c:v>
                </c:pt>
                <c:pt idx="4">
                  <c:v>89.44</c:v>
                </c:pt>
              </c:numCache>
            </c:numRef>
          </c:val>
        </c:ser>
        <c:dLbls>
          <c:showLegendKey val="0"/>
          <c:showVal val="0"/>
          <c:showCatName val="0"/>
          <c:showSerName val="0"/>
          <c:showPercent val="0"/>
          <c:showBubbleSize val="0"/>
        </c:dLbls>
        <c:gapWidth val="150"/>
        <c:axId val="43608320"/>
        <c:axId val="436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43608320"/>
        <c:axId val="43614592"/>
      </c:lineChart>
      <c:dateAx>
        <c:axId val="43608320"/>
        <c:scaling>
          <c:orientation val="minMax"/>
        </c:scaling>
        <c:delete val="1"/>
        <c:axPos val="b"/>
        <c:numFmt formatCode="ge" sourceLinked="1"/>
        <c:majorTickMark val="none"/>
        <c:minorTickMark val="none"/>
        <c:tickLblPos val="none"/>
        <c:crossAx val="43614592"/>
        <c:crosses val="autoZero"/>
        <c:auto val="1"/>
        <c:lblOffset val="100"/>
        <c:baseTimeUnit val="years"/>
      </c:dateAx>
      <c:valAx>
        <c:axId val="436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67.150000000000006</c:v>
                </c:pt>
                <c:pt idx="1">
                  <c:v>66.599999999999994</c:v>
                </c:pt>
                <c:pt idx="2">
                  <c:v>68.180000000000007</c:v>
                </c:pt>
                <c:pt idx="3">
                  <c:v>69.14</c:v>
                </c:pt>
                <c:pt idx="4">
                  <c:v>64.91</c:v>
                </c:pt>
              </c:numCache>
            </c:numRef>
          </c:val>
        </c:ser>
        <c:dLbls>
          <c:showLegendKey val="0"/>
          <c:showVal val="0"/>
          <c:showCatName val="0"/>
          <c:showSerName val="0"/>
          <c:showPercent val="0"/>
          <c:showBubbleSize val="0"/>
        </c:dLbls>
        <c:gapWidth val="150"/>
        <c:axId val="43067264"/>
        <c:axId val="430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067264"/>
        <c:axId val="43085824"/>
      </c:lineChart>
      <c:dateAx>
        <c:axId val="43067264"/>
        <c:scaling>
          <c:orientation val="minMax"/>
        </c:scaling>
        <c:delete val="1"/>
        <c:axPos val="b"/>
        <c:numFmt formatCode="ge" sourceLinked="1"/>
        <c:majorTickMark val="none"/>
        <c:minorTickMark val="none"/>
        <c:tickLblPos val="none"/>
        <c:crossAx val="43085824"/>
        <c:crosses val="autoZero"/>
        <c:auto val="1"/>
        <c:lblOffset val="100"/>
        <c:baseTimeUnit val="years"/>
      </c:dateAx>
      <c:valAx>
        <c:axId val="430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107840"/>
        <c:axId val="431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107840"/>
        <c:axId val="43109760"/>
      </c:lineChart>
      <c:dateAx>
        <c:axId val="43107840"/>
        <c:scaling>
          <c:orientation val="minMax"/>
        </c:scaling>
        <c:delete val="1"/>
        <c:axPos val="b"/>
        <c:numFmt formatCode="ge" sourceLinked="1"/>
        <c:majorTickMark val="none"/>
        <c:minorTickMark val="none"/>
        <c:tickLblPos val="none"/>
        <c:crossAx val="43109760"/>
        <c:crosses val="autoZero"/>
        <c:auto val="1"/>
        <c:lblOffset val="100"/>
        <c:baseTimeUnit val="years"/>
      </c:dateAx>
      <c:valAx>
        <c:axId val="431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537536"/>
        <c:axId val="435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537536"/>
        <c:axId val="43539456"/>
      </c:lineChart>
      <c:dateAx>
        <c:axId val="43537536"/>
        <c:scaling>
          <c:orientation val="minMax"/>
        </c:scaling>
        <c:delete val="1"/>
        <c:axPos val="b"/>
        <c:numFmt formatCode="ge" sourceLinked="1"/>
        <c:majorTickMark val="none"/>
        <c:minorTickMark val="none"/>
        <c:tickLblPos val="none"/>
        <c:crossAx val="43539456"/>
        <c:crosses val="autoZero"/>
        <c:auto val="1"/>
        <c:lblOffset val="100"/>
        <c:baseTimeUnit val="years"/>
      </c:dateAx>
      <c:valAx>
        <c:axId val="435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54912"/>
        <c:axId val="432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54912"/>
        <c:axId val="43256832"/>
      </c:lineChart>
      <c:dateAx>
        <c:axId val="43254912"/>
        <c:scaling>
          <c:orientation val="minMax"/>
        </c:scaling>
        <c:delete val="1"/>
        <c:axPos val="b"/>
        <c:numFmt formatCode="ge" sourceLinked="1"/>
        <c:majorTickMark val="none"/>
        <c:minorTickMark val="none"/>
        <c:tickLblPos val="none"/>
        <c:crossAx val="43256832"/>
        <c:crosses val="autoZero"/>
        <c:auto val="1"/>
        <c:lblOffset val="100"/>
        <c:baseTimeUnit val="years"/>
      </c:dateAx>
      <c:valAx>
        <c:axId val="432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85664"/>
        <c:axId val="1015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85664"/>
        <c:axId val="101587584"/>
      </c:lineChart>
      <c:dateAx>
        <c:axId val="101585664"/>
        <c:scaling>
          <c:orientation val="minMax"/>
        </c:scaling>
        <c:delete val="1"/>
        <c:axPos val="b"/>
        <c:numFmt formatCode="ge" sourceLinked="1"/>
        <c:majorTickMark val="none"/>
        <c:minorTickMark val="none"/>
        <c:tickLblPos val="none"/>
        <c:crossAx val="101587584"/>
        <c:crosses val="autoZero"/>
        <c:auto val="1"/>
        <c:lblOffset val="100"/>
        <c:baseTimeUnit val="years"/>
      </c:dateAx>
      <c:valAx>
        <c:axId val="1015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778.85</c:v>
                </c:pt>
                <c:pt idx="1">
                  <c:v>825.3</c:v>
                </c:pt>
                <c:pt idx="2">
                  <c:v>848.59</c:v>
                </c:pt>
                <c:pt idx="3">
                  <c:v>844.28</c:v>
                </c:pt>
                <c:pt idx="4">
                  <c:v>699.73</c:v>
                </c:pt>
              </c:numCache>
            </c:numRef>
          </c:val>
        </c:ser>
        <c:dLbls>
          <c:showLegendKey val="0"/>
          <c:showVal val="0"/>
          <c:showCatName val="0"/>
          <c:showSerName val="0"/>
          <c:showPercent val="0"/>
          <c:showBubbleSize val="0"/>
        </c:dLbls>
        <c:gapWidth val="150"/>
        <c:axId val="43327872"/>
        <c:axId val="433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43327872"/>
        <c:axId val="43329792"/>
      </c:lineChart>
      <c:dateAx>
        <c:axId val="43327872"/>
        <c:scaling>
          <c:orientation val="minMax"/>
        </c:scaling>
        <c:delete val="1"/>
        <c:axPos val="b"/>
        <c:numFmt formatCode="ge" sourceLinked="1"/>
        <c:majorTickMark val="none"/>
        <c:minorTickMark val="none"/>
        <c:tickLblPos val="none"/>
        <c:crossAx val="43329792"/>
        <c:crosses val="autoZero"/>
        <c:auto val="1"/>
        <c:lblOffset val="100"/>
        <c:baseTimeUnit val="years"/>
      </c:dateAx>
      <c:valAx>
        <c:axId val="433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60.74</c:v>
                </c:pt>
                <c:pt idx="1">
                  <c:v>56.15</c:v>
                </c:pt>
                <c:pt idx="2">
                  <c:v>56.21</c:v>
                </c:pt>
                <c:pt idx="3">
                  <c:v>57.57</c:v>
                </c:pt>
                <c:pt idx="4">
                  <c:v>57.62</c:v>
                </c:pt>
              </c:numCache>
            </c:numRef>
          </c:val>
        </c:ser>
        <c:dLbls>
          <c:showLegendKey val="0"/>
          <c:showVal val="0"/>
          <c:showCatName val="0"/>
          <c:showSerName val="0"/>
          <c:showPercent val="0"/>
          <c:showBubbleSize val="0"/>
        </c:dLbls>
        <c:gapWidth val="150"/>
        <c:axId val="43372544"/>
        <c:axId val="433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43372544"/>
        <c:axId val="43374464"/>
      </c:lineChart>
      <c:dateAx>
        <c:axId val="43372544"/>
        <c:scaling>
          <c:orientation val="minMax"/>
        </c:scaling>
        <c:delete val="1"/>
        <c:axPos val="b"/>
        <c:numFmt formatCode="ge" sourceLinked="1"/>
        <c:majorTickMark val="none"/>
        <c:minorTickMark val="none"/>
        <c:tickLblPos val="none"/>
        <c:crossAx val="43374464"/>
        <c:crosses val="autoZero"/>
        <c:auto val="1"/>
        <c:lblOffset val="100"/>
        <c:baseTimeUnit val="years"/>
      </c:dateAx>
      <c:valAx>
        <c:axId val="433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148.44</c:v>
                </c:pt>
                <c:pt idx="1">
                  <c:v>151.07</c:v>
                </c:pt>
                <c:pt idx="2">
                  <c:v>151.32</c:v>
                </c:pt>
                <c:pt idx="3">
                  <c:v>151.36000000000001</c:v>
                </c:pt>
                <c:pt idx="4">
                  <c:v>151.35</c:v>
                </c:pt>
              </c:numCache>
            </c:numRef>
          </c:val>
        </c:ser>
        <c:dLbls>
          <c:showLegendKey val="0"/>
          <c:showVal val="0"/>
          <c:showCatName val="0"/>
          <c:showSerName val="0"/>
          <c:showPercent val="0"/>
          <c:showBubbleSize val="0"/>
        </c:dLbls>
        <c:gapWidth val="150"/>
        <c:axId val="43473920"/>
        <c:axId val="434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43473920"/>
        <c:axId val="43480192"/>
      </c:lineChart>
      <c:dateAx>
        <c:axId val="43473920"/>
        <c:scaling>
          <c:orientation val="minMax"/>
        </c:scaling>
        <c:delete val="1"/>
        <c:axPos val="b"/>
        <c:numFmt formatCode="ge" sourceLinked="1"/>
        <c:majorTickMark val="none"/>
        <c:minorTickMark val="none"/>
        <c:tickLblPos val="none"/>
        <c:crossAx val="43480192"/>
        <c:crosses val="autoZero"/>
        <c:auto val="1"/>
        <c:lblOffset val="100"/>
        <c:baseTimeUnit val="years"/>
      </c:dateAx>
      <c:valAx>
        <c:axId val="434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桐生市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116934</v>
      </c>
      <c r="AM8" s="47"/>
      <c r="AN8" s="47"/>
      <c r="AO8" s="47"/>
      <c r="AP8" s="47"/>
      <c r="AQ8" s="47"/>
      <c r="AR8" s="47"/>
      <c r="AS8" s="47"/>
      <c r="AT8" s="43">
        <f>データ!S6</f>
        <v>274.45</v>
      </c>
      <c r="AU8" s="43"/>
      <c r="AV8" s="43"/>
      <c r="AW8" s="43"/>
      <c r="AX8" s="43"/>
      <c r="AY8" s="43"/>
      <c r="AZ8" s="43"/>
      <c r="BA8" s="43"/>
      <c r="BB8" s="43">
        <f>データ!T6</f>
        <v>426.07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76.22</v>
      </c>
      <c r="Q10" s="43"/>
      <c r="R10" s="43"/>
      <c r="S10" s="43"/>
      <c r="T10" s="43"/>
      <c r="U10" s="43"/>
      <c r="V10" s="43"/>
      <c r="W10" s="43">
        <f>データ!P6</f>
        <v>68.040000000000006</v>
      </c>
      <c r="X10" s="43"/>
      <c r="Y10" s="43"/>
      <c r="Z10" s="43"/>
      <c r="AA10" s="43"/>
      <c r="AB10" s="43"/>
      <c r="AC10" s="43"/>
      <c r="AD10" s="47">
        <f>データ!Q6</f>
        <v>1630</v>
      </c>
      <c r="AE10" s="47"/>
      <c r="AF10" s="47"/>
      <c r="AG10" s="47"/>
      <c r="AH10" s="47"/>
      <c r="AI10" s="47"/>
      <c r="AJ10" s="47"/>
      <c r="AK10" s="2"/>
      <c r="AL10" s="47">
        <f>データ!U6</f>
        <v>88661</v>
      </c>
      <c r="AM10" s="47"/>
      <c r="AN10" s="47"/>
      <c r="AO10" s="47"/>
      <c r="AP10" s="47"/>
      <c r="AQ10" s="47"/>
      <c r="AR10" s="47"/>
      <c r="AS10" s="47"/>
      <c r="AT10" s="43">
        <f>データ!V6</f>
        <v>24.18</v>
      </c>
      <c r="AU10" s="43"/>
      <c r="AV10" s="43"/>
      <c r="AW10" s="43"/>
      <c r="AX10" s="43"/>
      <c r="AY10" s="43"/>
      <c r="AZ10" s="43"/>
      <c r="BA10" s="43"/>
      <c r="BB10" s="43">
        <f>データ!W6</f>
        <v>3666.71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102032</v>
      </c>
      <c r="D6" s="31">
        <f t="shared" si="3"/>
        <v>47</v>
      </c>
      <c r="E6" s="31">
        <f t="shared" si="3"/>
        <v>17</v>
      </c>
      <c r="F6" s="31">
        <f t="shared" si="3"/>
        <v>1</v>
      </c>
      <c r="G6" s="31">
        <f t="shared" si="3"/>
        <v>0</v>
      </c>
      <c r="H6" s="31" t="str">
        <f t="shared" si="3"/>
        <v>群馬県　桐生市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76.22</v>
      </c>
      <c r="P6" s="32">
        <f t="shared" si="3"/>
        <v>68.040000000000006</v>
      </c>
      <c r="Q6" s="32">
        <f t="shared" si="3"/>
        <v>1630</v>
      </c>
      <c r="R6" s="32">
        <f t="shared" si="3"/>
        <v>116934</v>
      </c>
      <c r="S6" s="32">
        <f t="shared" si="3"/>
        <v>274.45</v>
      </c>
      <c r="T6" s="32">
        <f t="shared" si="3"/>
        <v>426.07</v>
      </c>
      <c r="U6" s="32">
        <f t="shared" si="3"/>
        <v>88661</v>
      </c>
      <c r="V6" s="32">
        <f t="shared" si="3"/>
        <v>24.18</v>
      </c>
      <c r="W6" s="32">
        <f t="shared" si="3"/>
        <v>3666.71</v>
      </c>
      <c r="X6" s="33">
        <f>IF(X7="",NA(),X7)</f>
        <v>67.150000000000006</v>
      </c>
      <c r="Y6" s="33">
        <f t="shared" ref="Y6:AG6" si="4">IF(Y7="",NA(),Y7)</f>
        <v>66.599999999999994</v>
      </c>
      <c r="Z6" s="33">
        <f t="shared" si="4"/>
        <v>68.180000000000007</v>
      </c>
      <c r="AA6" s="33">
        <f t="shared" si="4"/>
        <v>69.14</v>
      </c>
      <c r="AB6" s="33">
        <f t="shared" si="4"/>
        <v>64.91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778.85</v>
      </c>
      <c r="BF6" s="33">
        <f t="shared" ref="BF6:BN6" si="7">IF(BF7="",NA(),BF7)</f>
        <v>825.3</v>
      </c>
      <c r="BG6" s="33">
        <f t="shared" si="7"/>
        <v>848.59</v>
      </c>
      <c r="BH6" s="33">
        <f t="shared" si="7"/>
        <v>844.28</v>
      </c>
      <c r="BI6" s="33">
        <f t="shared" si="7"/>
        <v>699.73</v>
      </c>
      <c r="BJ6" s="33">
        <f t="shared" si="7"/>
        <v>936.66</v>
      </c>
      <c r="BK6" s="33">
        <f t="shared" si="7"/>
        <v>918.88</v>
      </c>
      <c r="BL6" s="33">
        <f t="shared" si="7"/>
        <v>885.97</v>
      </c>
      <c r="BM6" s="33">
        <f t="shared" si="7"/>
        <v>854.16</v>
      </c>
      <c r="BN6" s="33">
        <f t="shared" si="7"/>
        <v>848.31</v>
      </c>
      <c r="BO6" s="32" t="str">
        <f>IF(BO7="","",IF(BO7="-","【-】","【"&amp;SUBSTITUTE(TEXT(BO7,"#,##0.00"),"-","△")&amp;"】"))</f>
        <v>【763.62】</v>
      </c>
      <c r="BP6" s="33">
        <f>IF(BP7="",NA(),BP7)</f>
        <v>60.74</v>
      </c>
      <c r="BQ6" s="33">
        <f t="shared" ref="BQ6:BY6" si="8">IF(BQ7="",NA(),BQ7)</f>
        <v>56.15</v>
      </c>
      <c r="BR6" s="33">
        <f t="shared" si="8"/>
        <v>56.21</v>
      </c>
      <c r="BS6" s="33">
        <f t="shared" si="8"/>
        <v>57.57</v>
      </c>
      <c r="BT6" s="33">
        <f t="shared" si="8"/>
        <v>57.62</v>
      </c>
      <c r="BU6" s="33">
        <f t="shared" si="8"/>
        <v>88.44</v>
      </c>
      <c r="BV6" s="33">
        <f t="shared" si="8"/>
        <v>88.2</v>
      </c>
      <c r="BW6" s="33">
        <f t="shared" si="8"/>
        <v>89.94</v>
      </c>
      <c r="BX6" s="33">
        <f t="shared" si="8"/>
        <v>93.13</v>
      </c>
      <c r="BY6" s="33">
        <f t="shared" si="8"/>
        <v>94.38</v>
      </c>
      <c r="BZ6" s="32" t="str">
        <f>IF(BZ7="","",IF(BZ7="-","【-】","【"&amp;SUBSTITUTE(TEXT(BZ7,"#,##0.00"),"-","△")&amp;"】"))</f>
        <v>【98.53】</v>
      </c>
      <c r="CA6" s="33">
        <f>IF(CA7="",NA(),CA7)</f>
        <v>148.44</v>
      </c>
      <c r="CB6" s="33">
        <f t="shared" ref="CB6:CJ6" si="9">IF(CB7="",NA(),CB7)</f>
        <v>151.07</v>
      </c>
      <c r="CC6" s="33">
        <f t="shared" si="9"/>
        <v>151.32</v>
      </c>
      <c r="CD6" s="33">
        <f t="shared" si="9"/>
        <v>151.36000000000001</v>
      </c>
      <c r="CE6" s="33">
        <f t="shared" si="9"/>
        <v>151.35</v>
      </c>
      <c r="CF6" s="33">
        <f t="shared" si="9"/>
        <v>169.89</v>
      </c>
      <c r="CG6" s="33">
        <f t="shared" si="9"/>
        <v>171.78</v>
      </c>
      <c r="CH6" s="33">
        <f t="shared" si="9"/>
        <v>168.57</v>
      </c>
      <c r="CI6" s="33">
        <f t="shared" si="9"/>
        <v>167.97</v>
      </c>
      <c r="CJ6" s="33">
        <f t="shared" si="9"/>
        <v>165.45</v>
      </c>
      <c r="CK6" s="32" t="str">
        <f>IF(CK7="","",IF(CK7="-","【-】","【"&amp;SUBSTITUTE(TEXT(CK7,"#,##0.00"),"-","△")&amp;"】"))</f>
        <v>【139.70】</v>
      </c>
      <c r="CL6" s="33">
        <f>IF(CL7="",NA(),CL7)</f>
        <v>39.549999999999997</v>
      </c>
      <c r="CM6" s="33">
        <f t="shared" ref="CM6:CU6" si="10">IF(CM7="",NA(),CM7)</f>
        <v>37.1</v>
      </c>
      <c r="CN6" s="33">
        <f t="shared" si="10"/>
        <v>39.159999999999997</v>
      </c>
      <c r="CO6" s="33">
        <f t="shared" si="10"/>
        <v>37.32</v>
      </c>
      <c r="CP6" s="33">
        <f t="shared" si="10"/>
        <v>35.51</v>
      </c>
      <c r="CQ6" s="33">
        <f t="shared" si="10"/>
        <v>62.55</v>
      </c>
      <c r="CR6" s="33">
        <f t="shared" si="10"/>
        <v>62.27</v>
      </c>
      <c r="CS6" s="33">
        <f t="shared" si="10"/>
        <v>64.12</v>
      </c>
      <c r="CT6" s="33">
        <f t="shared" si="10"/>
        <v>64.87</v>
      </c>
      <c r="CU6" s="33">
        <f t="shared" si="10"/>
        <v>65.62</v>
      </c>
      <c r="CV6" s="32" t="str">
        <f>IF(CV7="","",IF(CV7="-","【-】","【"&amp;SUBSTITUTE(TEXT(CV7,"#,##0.00"),"-","△")&amp;"】"))</f>
        <v>【60.01】</v>
      </c>
      <c r="CW6" s="33">
        <f>IF(CW7="",NA(),CW7)</f>
        <v>88.19</v>
      </c>
      <c r="CX6" s="33">
        <f t="shared" ref="CX6:DF6" si="11">IF(CX7="",NA(),CX7)</f>
        <v>88.87</v>
      </c>
      <c r="CY6" s="33">
        <f t="shared" si="11"/>
        <v>89.17</v>
      </c>
      <c r="CZ6" s="33">
        <f t="shared" si="11"/>
        <v>89.26</v>
      </c>
      <c r="DA6" s="33">
        <f t="shared" si="11"/>
        <v>89.44</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102032</v>
      </c>
      <c r="D7" s="35">
        <v>47</v>
      </c>
      <c r="E7" s="35">
        <v>17</v>
      </c>
      <c r="F7" s="35">
        <v>1</v>
      </c>
      <c r="G7" s="35">
        <v>0</v>
      </c>
      <c r="H7" s="35" t="s">
        <v>96</v>
      </c>
      <c r="I7" s="35" t="s">
        <v>97</v>
      </c>
      <c r="J7" s="35" t="s">
        <v>98</v>
      </c>
      <c r="K7" s="35" t="s">
        <v>99</v>
      </c>
      <c r="L7" s="35" t="s">
        <v>100</v>
      </c>
      <c r="M7" s="36" t="s">
        <v>101</v>
      </c>
      <c r="N7" s="36" t="s">
        <v>102</v>
      </c>
      <c r="O7" s="36">
        <v>76.22</v>
      </c>
      <c r="P7" s="36">
        <v>68.040000000000006</v>
      </c>
      <c r="Q7" s="36">
        <v>1630</v>
      </c>
      <c r="R7" s="36">
        <v>116934</v>
      </c>
      <c r="S7" s="36">
        <v>274.45</v>
      </c>
      <c r="T7" s="36">
        <v>426.07</v>
      </c>
      <c r="U7" s="36">
        <v>88661</v>
      </c>
      <c r="V7" s="36">
        <v>24.18</v>
      </c>
      <c r="W7" s="36">
        <v>3666.71</v>
      </c>
      <c r="X7" s="36">
        <v>67.150000000000006</v>
      </c>
      <c r="Y7" s="36">
        <v>66.599999999999994</v>
      </c>
      <c r="Z7" s="36">
        <v>68.180000000000007</v>
      </c>
      <c r="AA7" s="36">
        <v>69.14</v>
      </c>
      <c r="AB7" s="36">
        <v>64.91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778.85</v>
      </c>
      <c r="BF7" s="36">
        <v>825.3</v>
      </c>
      <c r="BG7" s="36">
        <v>848.59</v>
      </c>
      <c r="BH7" s="36">
        <v>844.28</v>
      </c>
      <c r="BI7" s="36">
        <v>699.73</v>
      </c>
      <c r="BJ7" s="36">
        <v>936.66</v>
      </c>
      <c r="BK7" s="36">
        <v>918.88</v>
      </c>
      <c r="BL7" s="36">
        <v>885.97</v>
      </c>
      <c r="BM7" s="36">
        <v>854.16</v>
      </c>
      <c r="BN7" s="36">
        <v>848.31</v>
      </c>
      <c r="BO7" s="36">
        <v>763.62</v>
      </c>
      <c r="BP7" s="36">
        <v>60.74</v>
      </c>
      <c r="BQ7" s="36">
        <v>56.15</v>
      </c>
      <c r="BR7" s="36">
        <v>56.21</v>
      </c>
      <c r="BS7" s="36">
        <v>57.57</v>
      </c>
      <c r="BT7" s="36">
        <v>57.62</v>
      </c>
      <c r="BU7" s="36">
        <v>88.44</v>
      </c>
      <c r="BV7" s="36">
        <v>88.2</v>
      </c>
      <c r="BW7" s="36">
        <v>89.94</v>
      </c>
      <c r="BX7" s="36">
        <v>93.13</v>
      </c>
      <c r="BY7" s="36">
        <v>94.38</v>
      </c>
      <c r="BZ7" s="36">
        <v>98.53</v>
      </c>
      <c r="CA7" s="36">
        <v>148.44</v>
      </c>
      <c r="CB7" s="36">
        <v>151.07</v>
      </c>
      <c r="CC7" s="36">
        <v>151.32</v>
      </c>
      <c r="CD7" s="36">
        <v>151.36000000000001</v>
      </c>
      <c r="CE7" s="36">
        <v>151.35</v>
      </c>
      <c r="CF7" s="36">
        <v>169.89</v>
      </c>
      <c r="CG7" s="36">
        <v>171.78</v>
      </c>
      <c r="CH7" s="36">
        <v>168.57</v>
      </c>
      <c r="CI7" s="36">
        <v>167.97</v>
      </c>
      <c r="CJ7" s="36">
        <v>165.45</v>
      </c>
      <c r="CK7" s="36">
        <v>139.69999999999999</v>
      </c>
      <c r="CL7" s="36">
        <v>39.549999999999997</v>
      </c>
      <c r="CM7" s="36">
        <v>37.1</v>
      </c>
      <c r="CN7" s="36">
        <v>39.159999999999997</v>
      </c>
      <c r="CO7" s="36">
        <v>37.32</v>
      </c>
      <c r="CP7" s="36">
        <v>35.51</v>
      </c>
      <c r="CQ7" s="36">
        <v>62.55</v>
      </c>
      <c r="CR7" s="36">
        <v>62.27</v>
      </c>
      <c r="CS7" s="36">
        <v>64.12</v>
      </c>
      <c r="CT7" s="36">
        <v>64.87</v>
      </c>
      <c r="CU7" s="36">
        <v>65.62</v>
      </c>
      <c r="CV7" s="36">
        <v>60.01</v>
      </c>
      <c r="CW7" s="36">
        <v>88.19</v>
      </c>
      <c r="CX7" s="36">
        <v>88.87</v>
      </c>
      <c r="CY7" s="36">
        <v>89.17</v>
      </c>
      <c r="CZ7" s="36">
        <v>89.26</v>
      </c>
      <c r="DA7" s="36">
        <v>89.44</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2017-02-15T01:14:23Z</cp:lastPrinted>
  <dcterms:created xsi:type="dcterms:W3CDTF">2017-02-08T02:46:47Z</dcterms:created>
  <dcterms:modified xsi:type="dcterms:W3CDTF">2017-02-15T01:14:23Z</dcterms:modified>
  <cp:category/>
</cp:coreProperties>
</file>