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8_●渋川市\【最終版】下水道事業\"/>
    </mc:Choice>
  </mc:AlternateContent>
  <workbookProtection workbookPassword="8649" lockStructure="1"/>
  <bookViews>
    <workbookView xWindow="0" yWindow="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I8" i="4"/>
  <c r="B8" i="4"/>
  <c r="C10" i="5" l="1"/>
  <c r="D10" i="5"/>
  <c r="B10" i="5"/>
</calcChain>
</file>

<file path=xl/sharedStrings.xml><?xml version="1.0" encoding="utf-8"?>
<sst xmlns="http://schemas.openxmlformats.org/spreadsheetml/2006/main" count="221" uniqueCount="110">
  <si>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</si>
  <si>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</si>
  <si>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</si>
  <si>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</si>
  <si>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</si>
  <si>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</si>
  <si>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</si>
  <si>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</si>
  <si>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</si>
  <si>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</si>
  <si>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</si>
  <si>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</si>
  <si>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</si>
  <si>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</si>
  <si>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</si>
  <si>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</si>
  <si>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</si>
  <si>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</si>
  <si>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</si>
  <si>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</si>
  <si>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Cc1</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</si>
  <si>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</si>
  <si>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</si>
  <si>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</si>
  <si>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</si>
  <si>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</si>
  <si>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</si>
  <si>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</si>
  <si>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</si>
  <si>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</si>
  <si>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</si>
  <si>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</si>
  <si>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</si>
  <si>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</si>
  <si>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</si>
  <si>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</si>
  <si>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</si>
  <si>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</si>
  <si>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</si>
  <si>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</si>
  <si>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1. 経営の健全性・効率性について</t>
  </si>
  <si>
    <t>「単年度の収支」</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</si>
  <si>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</si>
  <si>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</si>
  <si>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</si>
  <si>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</si>
  <si>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</si>
  <si>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</si>
  <si>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</si>
  <si>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</si>
  <si>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</si>
  <si>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</si>
  <si>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</si>
  <si>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</si>
  <si>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</si>
  <si>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</si>
  <si>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</si>
  <si>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</si>
  <si>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</si>
  <si>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</si>
  <si>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⑤経費回収率(％)</t>
  </si>
  <si>
    <t>項番</t>
    <rPh sb="0" eb="2">
      <t>コウバン</t>
    </rPh>
    <phoneticPr fontId="8"/>
  </si>
  <si>
    <t>年度</t>
    <rPh sb="0" eb="2">
      <t>ネンド</t>
    </rPh>
    <phoneticPr fontId="8"/>
  </si>
  <si>
    <t>事業CD</t>
    <rPh sb="0" eb="2">
      <t>ジギョウ</t>
    </rPh>
    <phoneticPr fontId="8"/>
  </si>
  <si>
    <t>①収益的収支比率(％)</t>
    <rPh sb="1" eb="4">
      <t>シュウエキテキ</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</si>
  <si>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</si>
  <si>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</si>
  <si>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</si>
  <si>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</si>
  <si>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</si>
  <si>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</si>
  <si>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</si>
  <si>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</si>
  <si>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</si>
  <si>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</si>
  <si>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</si>
  <si>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</si>
  <si>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</si>
  <si>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</si>
  <si>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</si>
  <si>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</si>
  <si>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</si>
  <si>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</si>
  <si>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</si>
  <si>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</si>
  <si>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</si>
  <si>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</si>
  <si>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</si>
  <si>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</si>
  <si>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</si>
  <si>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</si>
  <si>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</si>
  <si>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　③管渠改善率は低いが、伊香保地区の管渠及び処理場において長寿命化計画を策定し、計画的に施設の更新を図ることで、事業の平準化に努めている。</t>
    <rPh sb="2" eb="4">
      <t>カンキョ</t>
    </rPh>
    <rPh sb="4" eb="7">
      <t>カイゼンリツ</t>
    </rPh>
    <rPh sb="8" eb="9">
      <t>ヒク</t>
    </rPh>
    <rPh sb="12" eb="15">
      <t>イカホ</t>
    </rPh>
    <rPh sb="15" eb="17">
      <t>チク</t>
    </rPh>
    <rPh sb="18" eb="20">
      <t>カンキョ</t>
    </rPh>
    <rPh sb="20" eb="21">
      <t>オヨ</t>
    </rPh>
    <rPh sb="22" eb="24">
      <t>ショリ</t>
    </rPh>
    <rPh sb="24" eb="25">
      <t>バ</t>
    </rPh>
    <rPh sb="29" eb="33">
      <t>チョウジュミョウカ</t>
    </rPh>
    <rPh sb="33" eb="35">
      <t>ケイカク</t>
    </rPh>
    <rPh sb="36" eb="38">
      <t>サクテイ</t>
    </rPh>
    <rPh sb="40" eb="43">
      <t>ケイカクテキ</t>
    </rPh>
    <rPh sb="44" eb="46">
      <t>シセツ</t>
    </rPh>
    <rPh sb="47" eb="49">
      <t>コウシン</t>
    </rPh>
    <rPh sb="50" eb="51">
      <t>ハカ</t>
    </rPh>
    <rPh sb="56" eb="58">
      <t>ジギョウ</t>
    </rPh>
    <rPh sb="59" eb="62">
      <t>ヘイジュンカ</t>
    </rPh>
    <rPh sb="63" eb="64">
      <t>ツト</t>
    </rPh>
    <phoneticPr fontId="18"/>
  </si>
  <si>
    <t>類似団体平均(N)</t>
  </si>
  <si>
    <t>全国平均</t>
    <rPh sb="0" eb="2">
      <t>ゼンコク</t>
    </rPh>
    <rPh sb="2" eb="4">
      <t>ヘイキン</t>
    </rPh>
    <phoneticPr fontId="8"/>
  </si>
  <si>
    <t>全国平均</t>
  </si>
  <si>
    <t>参照用</t>
    <rPh sb="0" eb="3">
      <t>サンショウヨウ</t>
    </rPh>
    <phoneticPr fontId="8"/>
  </si>
  <si>
    <t>群馬県　渋川市</t>
  </si>
  <si>
    <t>法非適用</t>
  </si>
  <si>
    <t>下水道事業</t>
  </si>
  <si>
    <t>公共下水道</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</si>
  <si>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</si>
  <si>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</si>
  <si>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</si>
  <si>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</si>
  <si>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</si>
  <si>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</si>
  <si>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</si>
  <si>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（１）①収益的収支比率が５０％代と低くなおかつ比率も減少している。                                          ④企業債残高対事業規模比率はほぼ横ばいで、類似団体平均値と比較しても高い。                                    ⑦施設利用率はほぼ横ばいで、類似団体と比較して高い状態が続いている。                                           （２）施設利用率が高いものの収益的収支比率が低く、経費回収率も類似団体と比較しても低くなっている。企業債残高対事業規模比率も類似団体よりも高くなっていることから、事業運営において、起債借り入れの割合が高いものとなっていることも伺える。</t>
    <rPh sb="4" eb="7">
      <t>シュウエキテキ</t>
    </rPh>
    <rPh sb="7" eb="9">
      <t>シュウシ</t>
    </rPh>
    <rPh sb="9" eb="11">
      <t>ヒリツ</t>
    </rPh>
    <rPh sb="15" eb="16">
      <t>ダイ</t>
    </rPh>
    <rPh sb="17" eb="18">
      <t>ヒク</t>
    </rPh>
    <rPh sb="23" eb="25">
      <t>ヒリツ</t>
    </rPh>
    <rPh sb="26" eb="28">
      <t>ゲンショウ</t>
    </rPh>
    <rPh sb="76" eb="79">
      <t>キギョウサイ</t>
    </rPh>
    <rPh sb="79" eb="81">
      <t>ザンダカ</t>
    </rPh>
    <rPh sb="81" eb="82">
      <t>タイ</t>
    </rPh>
    <rPh sb="82" eb="84">
      <t>ジギョウ</t>
    </rPh>
    <rPh sb="84" eb="86">
      <t>キボ</t>
    </rPh>
    <rPh sb="86" eb="88">
      <t>ヒリツ</t>
    </rPh>
    <rPh sb="91" eb="92">
      <t>ヨコ</t>
    </rPh>
    <rPh sb="96" eb="98">
      <t>ルイジ</t>
    </rPh>
    <rPh sb="98" eb="100">
      <t>ダンタイ</t>
    </rPh>
    <rPh sb="100" eb="103">
      <t>ヘイキンチ</t>
    </rPh>
    <rPh sb="104" eb="106">
      <t>ヒカク</t>
    </rPh>
    <rPh sb="109" eb="110">
      <t>タカ</t>
    </rPh>
    <rPh sb="149" eb="151">
      <t>シセツ</t>
    </rPh>
    <rPh sb="151" eb="154">
      <t>リヨウリツ</t>
    </rPh>
    <rPh sb="157" eb="158">
      <t>ヨコ</t>
    </rPh>
    <rPh sb="162" eb="164">
      <t>ルイジ</t>
    </rPh>
    <rPh sb="164" eb="166">
      <t>ダンタイ</t>
    </rPh>
    <rPh sb="167" eb="169">
      <t>ヒカク</t>
    </rPh>
    <rPh sb="171" eb="172">
      <t>タカ</t>
    </rPh>
    <rPh sb="173" eb="175">
      <t>ジョウタイ</t>
    </rPh>
    <rPh sb="176" eb="177">
      <t>ツヅ</t>
    </rPh>
    <rPh sb="228" eb="230">
      <t>シセツ</t>
    </rPh>
    <rPh sb="230" eb="233">
      <t>リヨウリツ</t>
    </rPh>
    <rPh sb="234" eb="235">
      <t>タカ</t>
    </rPh>
    <rPh sb="239" eb="242">
      <t>シュウエキテキ</t>
    </rPh>
    <rPh sb="242" eb="244">
      <t>シュウシ</t>
    </rPh>
    <rPh sb="244" eb="246">
      <t>ヒリツ</t>
    </rPh>
    <rPh sb="247" eb="248">
      <t>ヒク</t>
    </rPh>
    <rPh sb="250" eb="252">
      <t>ケイヒ</t>
    </rPh>
    <rPh sb="252" eb="254">
      <t>カイシュウ</t>
    </rPh>
    <rPh sb="254" eb="255">
      <t>リツ</t>
    </rPh>
    <rPh sb="256" eb="258">
      <t>ルイジ</t>
    </rPh>
    <rPh sb="258" eb="260">
      <t>ダンタイ</t>
    </rPh>
    <rPh sb="261" eb="263">
      <t>ヒカク</t>
    </rPh>
    <rPh sb="266" eb="267">
      <t>ヒク</t>
    </rPh>
    <rPh sb="274" eb="276">
      <t>キギョウ</t>
    </rPh>
    <rPh sb="276" eb="277">
      <t>サイ</t>
    </rPh>
    <rPh sb="277" eb="278">
      <t>ザン</t>
    </rPh>
    <rPh sb="278" eb="279">
      <t>タカ</t>
    </rPh>
    <rPh sb="279" eb="280">
      <t>タイ</t>
    </rPh>
    <rPh sb="280" eb="282">
      <t>ジギョウ</t>
    </rPh>
    <rPh sb="282" eb="284">
      <t>キボ</t>
    </rPh>
    <rPh sb="284" eb="286">
      <t>ヒリツ</t>
    </rPh>
    <rPh sb="287" eb="289">
      <t>ルイジ</t>
    </rPh>
    <rPh sb="289" eb="291">
      <t>ダンタイ</t>
    </rPh>
    <rPh sb="294" eb="295">
      <t>タカ</t>
    </rPh>
    <rPh sb="306" eb="308">
      <t>ジギョウ</t>
    </rPh>
    <rPh sb="308" eb="310">
      <t>ウンエイ</t>
    </rPh>
    <rPh sb="315" eb="317">
      <t>キサイ</t>
    </rPh>
    <rPh sb="317" eb="318">
      <t>カ</t>
    </rPh>
    <rPh sb="319" eb="320">
      <t>イ</t>
    </rPh>
    <rPh sb="322" eb="324">
      <t>ワリアイ</t>
    </rPh>
    <rPh sb="325" eb="326">
      <t>タカ</t>
    </rPh>
    <rPh sb="338" eb="339">
      <t>ウカガ</t>
    </rPh>
    <phoneticPr fontId="18"/>
  </si>
  <si>
    <t xml:space="preserve">　全体計画区域の完成目標を平成４０年としているため、今後も資本費の支出は続き、なおかつ既存の施設等の維持管理費の支出も増加することが見込まれる。伊香保地区の長寿命化計画等による計画的な維持管理が必要となるが、他施設との統合等、事業運営の面で検討していく必要もあると考える。  また、起債や繰入金の料金収入以外の収入で賄われている現状であることから、水洗化率の向上だけでなく、使用料の改定についても今後さらに精査し、健全で持続可能な経営管理に努める必要がある。 </t>
    <rPh sb="1" eb="3">
      <t>ゼンタイ</t>
    </rPh>
    <rPh sb="3" eb="5">
      <t>ケイカク</t>
    </rPh>
    <rPh sb="5" eb="7">
      <t>クイキ</t>
    </rPh>
    <rPh sb="8" eb="10">
      <t>カンセイ</t>
    </rPh>
    <rPh sb="10" eb="12">
      <t>モクヒョウ</t>
    </rPh>
    <rPh sb="13" eb="15">
      <t>ヘイセイ</t>
    </rPh>
    <rPh sb="17" eb="18">
      <t>ネン</t>
    </rPh>
    <rPh sb="26" eb="28">
      <t>コンゴ</t>
    </rPh>
    <rPh sb="29" eb="32">
      <t>シホンヒ</t>
    </rPh>
    <rPh sb="33" eb="35">
      <t>シシュツ</t>
    </rPh>
    <rPh sb="36" eb="37">
      <t>ツヅ</t>
    </rPh>
    <rPh sb="43" eb="45">
      <t>キソン</t>
    </rPh>
    <rPh sb="46" eb="48">
      <t>シセツ</t>
    </rPh>
    <rPh sb="48" eb="49">
      <t>トウ</t>
    </rPh>
    <rPh sb="50" eb="52">
      <t>イジ</t>
    </rPh>
    <rPh sb="52" eb="54">
      <t>カンリ</t>
    </rPh>
    <rPh sb="54" eb="55">
      <t>ヒ</t>
    </rPh>
    <rPh sb="56" eb="58">
      <t>シシュツ</t>
    </rPh>
    <rPh sb="59" eb="61">
      <t>ゾウカ</t>
    </rPh>
    <rPh sb="66" eb="68">
      <t>ミコ</t>
    </rPh>
    <rPh sb="72" eb="75">
      <t>イカホ</t>
    </rPh>
    <rPh sb="75" eb="77">
      <t>チク</t>
    </rPh>
    <rPh sb="78" eb="82">
      <t>チョウジュミョウカ</t>
    </rPh>
    <rPh sb="82" eb="84">
      <t>ケイカク</t>
    </rPh>
    <rPh sb="84" eb="85">
      <t>トウ</t>
    </rPh>
    <rPh sb="88" eb="91">
      <t>ケイカクテキ</t>
    </rPh>
    <rPh sb="92" eb="94">
      <t>イジ</t>
    </rPh>
    <rPh sb="94" eb="96">
      <t>カンリ</t>
    </rPh>
    <rPh sb="97" eb="99">
      <t>ヒツヨウ</t>
    </rPh>
    <rPh sb="104" eb="107">
      <t>タシセツ</t>
    </rPh>
    <rPh sb="109" eb="111">
      <t>トウゴウ</t>
    </rPh>
    <rPh sb="111" eb="112">
      <t>トウ</t>
    </rPh>
    <rPh sb="113" eb="115">
      <t>ジギョウ</t>
    </rPh>
    <rPh sb="115" eb="117">
      <t>ウンエイ</t>
    </rPh>
    <rPh sb="118" eb="119">
      <t>メン</t>
    </rPh>
    <rPh sb="120" eb="122">
      <t>ケントウ</t>
    </rPh>
    <rPh sb="126" eb="128">
      <t>ヒツヨウ</t>
    </rPh>
    <rPh sb="132" eb="133">
      <t>カンガ</t>
    </rPh>
    <rPh sb="141" eb="143">
      <t>キサイ</t>
    </rPh>
    <rPh sb="144" eb="147">
      <t>クリイレキン</t>
    </rPh>
    <rPh sb="148" eb="150">
      <t>リョウキン</t>
    </rPh>
    <rPh sb="150" eb="152">
      <t>シュウニュウ</t>
    </rPh>
    <rPh sb="152" eb="154">
      <t>イガイ</t>
    </rPh>
    <rPh sb="155" eb="157">
      <t>シュウニュウ</t>
    </rPh>
    <rPh sb="158" eb="159">
      <t>マカナ</t>
    </rPh>
    <rPh sb="164" eb="166">
      <t>ゲンジョウ</t>
    </rPh>
    <rPh sb="174" eb="177">
      <t>スイセンカ</t>
    </rPh>
    <rPh sb="177" eb="178">
      <t>リツ</t>
    </rPh>
    <rPh sb="179" eb="181">
      <t>コウジョウ</t>
    </rPh>
    <rPh sb="187" eb="190">
      <t>シヨウリョウ</t>
    </rPh>
    <rPh sb="191" eb="193">
      <t>カイテイ</t>
    </rPh>
    <rPh sb="198" eb="200">
      <t>コンゴ</t>
    </rPh>
    <rPh sb="203" eb="205">
      <t>セイサ</t>
    </rPh>
    <rPh sb="207" eb="209">
      <t>ケンゼン</t>
    </rPh>
    <rPh sb="210" eb="212">
      <t>ジゾク</t>
    </rPh>
    <rPh sb="212" eb="214">
      <t>カノウ</t>
    </rPh>
    <rPh sb="215" eb="217">
      <t>ケイエイ</t>
    </rPh>
    <rPh sb="217" eb="219">
      <t>カンリ</t>
    </rPh>
    <rPh sb="220" eb="221">
      <t>ツト</t>
    </rPh>
    <rPh sb="223" eb="225">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</si>
</sst>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0" fontId="15" fillId="0" borderId="4" xfId="0" applyFont="1" applyBorder="1" applyAlignment="1">
      <alignment horizontal="center" vertical="center"/>
    </xf>
    <xf numFmtId="0" fontId="15" fillId="0" borderId="0" xfId="0" applyFont="1" applyBorder="1" applyAlignment="1">
      <alignment horizontal="center" vertical="center"/>
    </xf>
    <xf numFmtId="176" fontId="10" fillId="0" borderId="2" xfId="0" applyNumberFormat="1" applyFont="1" applyBorder="1" applyAlignment="1" applyProtection="1">
      <alignment horizontal="center" vertical="center"/>
      <protection hidden="1"/>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0.03</c:v>
                </c:pt>
                <c:pt idx="2">
                  <c:v>0.06</c:v>
                </c:pt>
                <c:pt idx="3">
                  <c:v>0.04</c:v>
                </c:pt>
                <c:pt idx="4" formatCode="#,##0.00;&quot;△&quot;#,##0.00">
                  <c:v>0</c:v>
                </c:pt>
              </c:numCache>
            </c:numRef>
          </c:val>
        </c:ser>
        <c:dLbls>
          <c:showLegendKey val="0"/>
          <c:showVal val="0"/>
          <c:showCatName val="0"/>
          <c:showSerName val="0"/>
          <c:showPercent val="0"/>
          <c:showBubbleSize val="0"/>
        </c:dLbls>
        <c:gapWidth val="150"/>
        <c:axId val="154896496"/>
        <c:axId val="15489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154896496"/>
        <c:axId val="154896888"/>
      </c:lineChart>
      <c:dateAx>
        <c:axId val="154896496"/>
        <c:scaling>
          <c:orientation val="minMax"/>
        </c:scaling>
        <c:delete val="1"/>
        <c:axPos val="b"/>
        <c:numFmt formatCode="ge" sourceLinked="1"/>
        <c:majorTickMark val="none"/>
        <c:minorTickMark val="none"/>
        <c:tickLblPos val="none"/>
        <c:crossAx val="154896888"/>
        <c:crosses val="autoZero"/>
        <c:auto val="1"/>
        <c:lblOffset val="100"/>
        <c:baseTimeUnit val="years"/>
      </c:dateAx>
      <c:valAx>
        <c:axId val="1548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48964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74.63</c:v>
                </c:pt>
                <c:pt idx="1">
                  <c:v>75.209999999999994</c:v>
                </c:pt>
                <c:pt idx="2">
                  <c:v>75.22</c:v>
                </c:pt>
                <c:pt idx="3">
                  <c:v>73.8</c:v>
                </c:pt>
                <c:pt idx="4">
                  <c:v>73.62</c:v>
                </c:pt>
              </c:numCache>
            </c:numRef>
          </c:val>
        </c:ser>
        <c:dLbls>
          <c:showLegendKey val="0"/>
          <c:showVal val="0"/>
          <c:showCatName val="0"/>
          <c:showSerName val="0"/>
          <c:showPercent val="0"/>
          <c:showBubbleSize val="0"/>
        </c:dLbls>
        <c:gapWidth val="150"/>
        <c:axId val="232098568"/>
        <c:axId val="2320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232098568"/>
        <c:axId val="232098960"/>
      </c:lineChart>
      <c:dateAx>
        <c:axId val="232098568"/>
        <c:scaling>
          <c:orientation val="minMax"/>
        </c:scaling>
        <c:delete val="1"/>
        <c:axPos val="b"/>
        <c:numFmt formatCode="ge" sourceLinked="1"/>
        <c:majorTickMark val="none"/>
        <c:minorTickMark val="none"/>
        <c:tickLblPos val="none"/>
        <c:crossAx val="232098960"/>
        <c:crosses val="autoZero"/>
        <c:auto val="1"/>
        <c:lblOffset val="100"/>
        <c:baseTimeUnit val="years"/>
      </c:dateAx>
      <c:valAx>
        <c:axId val="2320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20985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79.69</c:v>
                </c:pt>
                <c:pt idx="1">
                  <c:v>79.11</c:v>
                </c:pt>
                <c:pt idx="2">
                  <c:v>79.56</c:v>
                </c:pt>
                <c:pt idx="3">
                  <c:v>80.61</c:v>
                </c:pt>
                <c:pt idx="4">
                  <c:v>80.44</c:v>
                </c:pt>
              </c:numCache>
            </c:numRef>
          </c:val>
        </c:ser>
        <c:dLbls>
          <c:showLegendKey val="0"/>
          <c:showVal val="0"/>
          <c:showCatName val="0"/>
          <c:showSerName val="0"/>
          <c:showPercent val="0"/>
          <c:showBubbleSize val="0"/>
        </c:dLbls>
        <c:gapWidth val="150"/>
        <c:axId val="232066464"/>
        <c:axId val="23206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232066464"/>
        <c:axId val="232066856"/>
      </c:lineChart>
      <c:dateAx>
        <c:axId val="232066464"/>
        <c:scaling>
          <c:orientation val="minMax"/>
        </c:scaling>
        <c:delete val="1"/>
        <c:axPos val="b"/>
        <c:numFmt formatCode="ge" sourceLinked="1"/>
        <c:majorTickMark val="none"/>
        <c:minorTickMark val="none"/>
        <c:tickLblPos val="none"/>
        <c:crossAx val="232066856"/>
        <c:crosses val="autoZero"/>
        <c:auto val="1"/>
        <c:lblOffset val="100"/>
        <c:baseTimeUnit val="years"/>
      </c:dateAx>
      <c:valAx>
        <c:axId val="23206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206646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58.12</c:v>
                </c:pt>
                <c:pt idx="1">
                  <c:v>57.7</c:v>
                </c:pt>
                <c:pt idx="2">
                  <c:v>56.82</c:v>
                </c:pt>
                <c:pt idx="3">
                  <c:v>55.77</c:v>
                </c:pt>
                <c:pt idx="4">
                  <c:v>53.44</c:v>
                </c:pt>
              </c:numCache>
            </c:numRef>
          </c:val>
        </c:ser>
        <c:dLbls>
          <c:showLegendKey val="0"/>
          <c:showVal val="0"/>
          <c:showCatName val="0"/>
          <c:showSerName val="0"/>
          <c:showPercent val="0"/>
          <c:showBubbleSize val="0"/>
        </c:dLbls>
        <c:gapWidth val="150"/>
        <c:axId val="154094304"/>
        <c:axId val="15439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94304"/>
        <c:axId val="154395800"/>
      </c:lineChart>
      <c:dateAx>
        <c:axId val="154094304"/>
        <c:scaling>
          <c:orientation val="minMax"/>
        </c:scaling>
        <c:delete val="1"/>
        <c:axPos val="b"/>
        <c:numFmt formatCode="ge" sourceLinked="1"/>
        <c:majorTickMark val="none"/>
        <c:minorTickMark val="none"/>
        <c:tickLblPos val="none"/>
        <c:crossAx val="154395800"/>
        <c:crosses val="autoZero"/>
        <c:auto val="1"/>
        <c:lblOffset val="100"/>
        <c:baseTimeUnit val="years"/>
      </c:dateAx>
      <c:valAx>
        <c:axId val="15439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40943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30616"/>
        <c:axId val="15541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30616"/>
        <c:axId val="155412728"/>
      </c:lineChart>
      <c:dateAx>
        <c:axId val="155630616"/>
        <c:scaling>
          <c:orientation val="minMax"/>
        </c:scaling>
        <c:delete val="1"/>
        <c:axPos val="b"/>
        <c:numFmt formatCode="ge" sourceLinked="1"/>
        <c:majorTickMark val="none"/>
        <c:minorTickMark val="none"/>
        <c:tickLblPos val="none"/>
        <c:crossAx val="155412728"/>
        <c:crosses val="autoZero"/>
        <c:auto val="1"/>
        <c:lblOffset val="100"/>
        <c:baseTimeUnit val="years"/>
      </c:dateAx>
      <c:valAx>
        <c:axId val="15541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56306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759784"/>
        <c:axId val="15676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759784"/>
        <c:axId val="156760176"/>
      </c:lineChart>
      <c:dateAx>
        <c:axId val="156759784"/>
        <c:scaling>
          <c:orientation val="minMax"/>
        </c:scaling>
        <c:delete val="1"/>
        <c:axPos val="b"/>
        <c:numFmt formatCode="ge" sourceLinked="1"/>
        <c:majorTickMark val="none"/>
        <c:minorTickMark val="none"/>
        <c:tickLblPos val="none"/>
        <c:crossAx val="156760176"/>
        <c:crosses val="autoZero"/>
        <c:auto val="1"/>
        <c:lblOffset val="100"/>
        <c:baseTimeUnit val="years"/>
      </c:dateAx>
      <c:valAx>
        <c:axId val="15676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67597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761352"/>
        <c:axId val="262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761352"/>
        <c:axId val="2623496"/>
      </c:lineChart>
      <c:dateAx>
        <c:axId val="156761352"/>
        <c:scaling>
          <c:orientation val="minMax"/>
        </c:scaling>
        <c:delete val="1"/>
        <c:axPos val="b"/>
        <c:numFmt formatCode="ge" sourceLinked="1"/>
        <c:majorTickMark val="none"/>
        <c:minorTickMark val="none"/>
        <c:tickLblPos val="none"/>
        <c:crossAx val="2623496"/>
        <c:crosses val="autoZero"/>
        <c:auto val="1"/>
        <c:lblOffset val="100"/>
        <c:baseTimeUnit val="years"/>
      </c:dateAx>
      <c:valAx>
        <c:axId val="26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67613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4672"/>
        <c:axId val="262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4672"/>
        <c:axId val="2625064"/>
      </c:lineChart>
      <c:dateAx>
        <c:axId val="2624672"/>
        <c:scaling>
          <c:orientation val="minMax"/>
        </c:scaling>
        <c:delete val="1"/>
        <c:axPos val="b"/>
        <c:numFmt formatCode="ge" sourceLinked="1"/>
        <c:majorTickMark val="none"/>
        <c:minorTickMark val="none"/>
        <c:tickLblPos val="none"/>
        <c:crossAx val="2625064"/>
        <c:crosses val="autoZero"/>
        <c:auto val="1"/>
        <c:lblOffset val="100"/>
        <c:baseTimeUnit val="years"/>
      </c:dateAx>
      <c:valAx>
        <c:axId val="262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6246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1692.96</c:v>
                </c:pt>
                <c:pt idx="1">
                  <c:v>1621.7</c:v>
                </c:pt>
                <c:pt idx="2">
                  <c:v>1656.47</c:v>
                </c:pt>
                <c:pt idx="3">
                  <c:v>1658.51</c:v>
                </c:pt>
                <c:pt idx="4">
                  <c:v>1670.85</c:v>
                </c:pt>
              </c:numCache>
            </c:numRef>
          </c:val>
        </c:ser>
        <c:dLbls>
          <c:showLegendKey val="0"/>
          <c:showVal val="0"/>
          <c:showCatName val="0"/>
          <c:showSerName val="0"/>
          <c:showPercent val="0"/>
          <c:showBubbleSize val="0"/>
        </c:dLbls>
        <c:gapWidth val="150"/>
        <c:axId val="156615152"/>
        <c:axId val="15661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156615152"/>
        <c:axId val="156615544"/>
      </c:lineChart>
      <c:dateAx>
        <c:axId val="156615152"/>
        <c:scaling>
          <c:orientation val="minMax"/>
        </c:scaling>
        <c:delete val="1"/>
        <c:axPos val="b"/>
        <c:numFmt formatCode="ge" sourceLinked="1"/>
        <c:majorTickMark val="none"/>
        <c:minorTickMark val="none"/>
        <c:tickLblPos val="none"/>
        <c:crossAx val="156615544"/>
        <c:crosses val="autoZero"/>
        <c:auto val="1"/>
        <c:lblOffset val="100"/>
        <c:baseTimeUnit val="years"/>
      </c:dateAx>
      <c:valAx>
        <c:axId val="15661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66151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58.62</c:v>
                </c:pt>
                <c:pt idx="1">
                  <c:v>59.93</c:v>
                </c:pt>
                <c:pt idx="2">
                  <c:v>57.69</c:v>
                </c:pt>
                <c:pt idx="3">
                  <c:v>57.25</c:v>
                </c:pt>
                <c:pt idx="4">
                  <c:v>58.16</c:v>
                </c:pt>
              </c:numCache>
            </c:numRef>
          </c:val>
        </c:ser>
        <c:dLbls>
          <c:showLegendKey val="0"/>
          <c:showVal val="0"/>
          <c:showCatName val="0"/>
          <c:showSerName val="0"/>
          <c:showPercent val="0"/>
          <c:showBubbleSize val="0"/>
        </c:dLbls>
        <c:gapWidth val="150"/>
        <c:axId val="232012824"/>
        <c:axId val="2320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232012824"/>
        <c:axId val="232013216"/>
      </c:lineChart>
      <c:dateAx>
        <c:axId val="232012824"/>
        <c:scaling>
          <c:orientation val="minMax"/>
        </c:scaling>
        <c:delete val="1"/>
        <c:axPos val="b"/>
        <c:numFmt formatCode="ge" sourceLinked="1"/>
        <c:majorTickMark val="none"/>
        <c:minorTickMark val="none"/>
        <c:tickLblPos val="none"/>
        <c:crossAx val="232013216"/>
        <c:crosses val="autoZero"/>
        <c:auto val="1"/>
        <c:lblOffset val="100"/>
        <c:baseTimeUnit val="years"/>
      </c:dateAx>
      <c:valAx>
        <c:axId val="2320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23201282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127.22</c:v>
                </c:pt>
                <c:pt idx="1">
                  <c:v>130.1</c:v>
                </c:pt>
                <c:pt idx="2">
                  <c:v>132.44999999999999</c:v>
                </c:pt>
                <c:pt idx="3">
                  <c:v>135.51</c:v>
                </c:pt>
                <c:pt idx="4">
                  <c:v>132.94999999999999</c:v>
                </c:pt>
              </c:numCache>
            </c:numRef>
          </c:val>
        </c:ser>
        <c:dLbls>
          <c:showLegendKey val="0"/>
          <c:showVal val="0"/>
          <c:showCatName val="0"/>
          <c:showSerName val="0"/>
          <c:showPercent val="0"/>
          <c:showBubbleSize val="0"/>
        </c:dLbls>
        <c:gapWidth val="150"/>
        <c:axId val="155411072"/>
        <c:axId val="23209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155411072"/>
        <c:axId val="232097392"/>
      </c:lineChart>
      <c:dateAx>
        <c:axId val="155411072"/>
        <c:scaling>
          <c:orientation val="minMax"/>
        </c:scaling>
        <c:delete val="1"/>
        <c:axPos val="b"/>
        <c:numFmt formatCode="ge" sourceLinked="1"/>
        <c:majorTickMark val="none"/>
        <c:minorTickMark val="none"/>
        <c:tickLblPos val="none"/>
        <c:crossAx val="232097392"/>
        <c:crosses val="autoZero"/>
        <c:auto val="1"/>
        <c:lblOffset val="100"/>
        <c:baseTimeUnit val="years"/>
      </c:dateAx>
      <c:valAx>
        <c:axId val="23209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554110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【763.62】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【94.73】</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【60.01】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【139.70】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【98.53】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群馬県　渋川市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2</v>
      </c>
      <c r="C7" s="41"/>
      <c r="D7" s="41"/>
      <c r="E7" s="41"/>
      <c r="F7" s="41"/>
      <c r="G7" s="41"/>
      <c r="H7" s="41"/>
      <c r="I7" s="41" t="s">
        <v>4</v>
      </c>
      <c r="J7" s="41"/>
      <c r="K7" s="41"/>
      <c r="L7" s="41"/>
      <c r="M7" s="41"/>
      <c r="N7" s="41"/>
      <c r="O7" s="41"/>
      <c r="P7" s="41" t="s">
        <v>1</v>
      </c>
      <c r="Q7" s="41"/>
      <c r="R7" s="41"/>
      <c r="S7" s="41"/>
      <c r="T7" s="41"/>
      <c r="U7" s="41"/>
      <c r="V7" s="41"/>
      <c r="W7" s="41" t="s">
        <v>3</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6</v>
      </c>
      <c r="BC7" s="41"/>
      <c r="BD7" s="41"/>
      <c r="BE7" s="41"/>
      <c r="BF7" s="41"/>
      <c r="BG7" s="41"/>
      <c r="BH7" s="41"/>
      <c r="BI7" s="41"/>
      <c r="BJ7" s="3"/>
      <c r="BK7" s="3"/>
      <c r="BL7" s="13" t="s">
        <v>11</v>
      </c>
      <c r="BM7" s="14"/>
      <c r="BN7" s="14"/>
      <c r="BO7" s="14"/>
      <c r="BP7" s="14"/>
      <c r="BQ7" s="14"/>
      <c r="BR7" s="14"/>
      <c r="BS7" s="14"/>
      <c r="BT7" s="14"/>
      <c r="BU7" s="14"/>
      <c r="BV7" s="14"/>
      <c r="BW7" s="14"/>
      <c r="BX7" s="14"/>
      <c r="BY7" s="21"/>
    </row>
    <row r="8" spans="1:78" ht="18.75" customHeight="1">
      <c r="A8" s="2"/>
      <c r="B8" s="42" t="str">
        <f>データ!I6</f>
        <v>法非適用</v>
      </c>
      <c r="C8" s="42"/>
      <c r="D8" s="42"/>
      <c r="E8" s="42"/>
      <c r="F8" s="42"/>
      <c r="G8" s="42"/>
      <c r="H8" s="42"/>
      <c r="I8" s="42" t="str">
        <f>データ!J6</f>
        <v>下水道事業</v>
      </c>
      <c r="J8" s="42"/>
      <c r="K8" s="42"/>
      <c r="L8" s="42"/>
      <c r="M8" s="42"/>
      <c r="N8" s="42"/>
      <c r="O8" s="42"/>
      <c r="P8" s="42" t="str">
        <f>データ!K6</f>
        <v>公共下水道</v>
      </c>
      <c r="Q8" s="42"/>
      <c r="R8" s="42"/>
      <c r="S8" s="42"/>
      <c r="T8" s="42"/>
      <c r="U8" s="42"/>
      <c r="V8" s="42"/>
      <c r="W8" s="42" t="str">
        <f>データ!L6</f>
        <v>Cc1</v>
      </c>
      <c r="X8" s="42"/>
      <c r="Y8" s="42"/>
      <c r="Z8" s="42"/>
      <c r="AA8" s="42"/>
      <c r="AB8" s="42"/>
      <c r="AC8" s="42"/>
      <c r="AD8" s="3"/>
      <c r="AE8" s="3"/>
      <c r="AF8" s="3"/>
      <c r="AG8" s="3"/>
      <c r="AH8" s="3"/>
      <c r="AI8" s="3"/>
      <c r="AJ8" s="3"/>
      <c r="AK8" s="3"/>
      <c r="AL8" s="43">
        <f>データ!R6</f>
        <v>80861</v>
      </c>
      <c r="AM8" s="43"/>
      <c r="AN8" s="43"/>
      <c r="AO8" s="43"/>
      <c r="AP8" s="43"/>
      <c r="AQ8" s="43"/>
      <c r="AR8" s="43"/>
      <c r="AS8" s="43"/>
      <c r="AT8" s="46">
        <f>データ!S6</f>
        <v>240.27</v>
      </c>
      <c r="AU8" s="46"/>
      <c r="AV8" s="46"/>
      <c r="AW8" s="46"/>
      <c r="AX8" s="46"/>
      <c r="AY8" s="46"/>
      <c r="AZ8" s="46"/>
      <c r="BA8" s="46"/>
      <c r="BB8" s="46">
        <f>データ!T6</f>
        <v>336.54</v>
      </c>
      <c r="BC8" s="46"/>
      <c r="BD8" s="46"/>
      <c r="BE8" s="46"/>
      <c r="BF8" s="46"/>
      <c r="BG8" s="46"/>
      <c r="BH8" s="46"/>
      <c r="BI8" s="46"/>
      <c r="BJ8" s="3"/>
      <c r="BK8" s="3"/>
      <c r="BL8" s="50" t="s">
        <v>12</v>
      </c>
      <c r="BM8" s="51"/>
      <c r="BN8" s="15" t="s">
        <v>15</v>
      </c>
      <c r="BO8" s="18"/>
      <c r="BP8" s="18"/>
      <c r="BQ8" s="18"/>
      <c r="BR8" s="18"/>
      <c r="BS8" s="18"/>
      <c r="BT8" s="18"/>
      <c r="BU8" s="18"/>
      <c r="BV8" s="18"/>
      <c r="BW8" s="18"/>
      <c r="BX8" s="18"/>
      <c r="BY8" s="22"/>
    </row>
    <row r="9" spans="1:78" ht="18.75" customHeight="1">
      <c r="A9" s="2"/>
      <c r="B9" s="41" t="s">
        <v>16</v>
      </c>
      <c r="C9" s="41"/>
      <c r="D9" s="41"/>
      <c r="E9" s="41"/>
      <c r="F9" s="41"/>
      <c r="G9" s="41"/>
      <c r="H9" s="41"/>
      <c r="I9" s="41" t="s">
        <v>18</v>
      </c>
      <c r="J9" s="41"/>
      <c r="K9" s="41"/>
      <c r="L9" s="41"/>
      <c r="M9" s="41"/>
      <c r="N9" s="41"/>
      <c r="O9" s="41"/>
      <c r="P9" s="41" t="s">
        <v>21</v>
      </c>
      <c r="Q9" s="41"/>
      <c r="R9" s="41"/>
      <c r="S9" s="41"/>
      <c r="T9" s="41"/>
      <c r="U9" s="41"/>
      <c r="V9" s="41"/>
      <c r="W9" s="41" t="s">
        <v>22</v>
      </c>
      <c r="X9" s="41"/>
      <c r="Y9" s="41"/>
      <c r="Z9" s="41"/>
      <c r="AA9" s="41"/>
      <c r="AB9" s="41"/>
      <c r="AC9" s="41"/>
      <c r="AD9" s="41" t="s">
        <v>23</v>
      </c>
      <c r="AE9" s="41"/>
      <c r="AF9" s="41"/>
      <c r="AG9" s="41"/>
      <c r="AH9" s="41"/>
      <c r="AI9" s="41"/>
      <c r="AJ9" s="41"/>
      <c r="AK9" s="3"/>
      <c r="AL9" s="41" t="s">
        <v>25</v>
      </c>
      <c r="AM9" s="41"/>
      <c r="AN9" s="41"/>
      <c r="AO9" s="41"/>
      <c r="AP9" s="41"/>
      <c r="AQ9" s="41"/>
      <c r="AR9" s="41"/>
      <c r="AS9" s="41"/>
      <c r="AT9" s="41" t="s">
        <v>28</v>
      </c>
      <c r="AU9" s="41"/>
      <c r="AV9" s="41"/>
      <c r="AW9" s="41"/>
      <c r="AX9" s="41"/>
      <c r="AY9" s="41"/>
      <c r="AZ9" s="41"/>
      <c r="BA9" s="41"/>
      <c r="BB9" s="41" t="s">
        <v>31</v>
      </c>
      <c r="BC9" s="41"/>
      <c r="BD9" s="41"/>
      <c r="BE9" s="41"/>
      <c r="BF9" s="41"/>
      <c r="BG9" s="41"/>
      <c r="BH9" s="41"/>
      <c r="BI9" s="41"/>
      <c r="BJ9" s="3"/>
      <c r="BK9" s="3"/>
      <c r="BL9" s="44" t="s">
        <v>34</v>
      </c>
      <c r="BM9" s="45"/>
      <c r="BN9" s="16" t="s">
        <v>8</v>
      </c>
      <c r="BO9" s="19"/>
      <c r="BP9" s="19"/>
      <c r="BQ9" s="19"/>
      <c r="BR9" s="19"/>
      <c r="BS9" s="19"/>
      <c r="BT9" s="19"/>
      <c r="BU9" s="19"/>
      <c r="BV9" s="19"/>
      <c r="BW9" s="19"/>
      <c r="BX9" s="19"/>
      <c r="BY9" s="23"/>
    </row>
    <row r="10" spans="1:78" ht="18.75" customHeight="1">
      <c r="A10" s="2"/>
      <c r="B10" s="46" t="str">
        <f>データ!M6</f>
        <v>-</v>
      </c>
      <c r="C10" s="46"/>
      <c r="D10" s="46"/>
      <c r="E10" s="46"/>
      <c r="F10" s="46"/>
      <c r="G10" s="46"/>
      <c r="H10" s="46"/>
      <c r="I10" s="46" t="str">
        <f>データ!N6</f>
        <v>該当数値なし</v>
      </c>
      <c r="J10" s="46"/>
      <c r="K10" s="46"/>
      <c r="L10" s="46"/>
      <c r="M10" s="46"/>
      <c r="N10" s="46"/>
      <c r="O10" s="46"/>
      <c r="P10" s="46">
        <f>データ!O6</f>
        <v>29.06</v>
      </c>
      <c r="Q10" s="46"/>
      <c r="R10" s="46"/>
      <c r="S10" s="46"/>
      <c r="T10" s="46"/>
      <c r="U10" s="46"/>
      <c r="V10" s="46"/>
      <c r="W10" s="46">
        <f>データ!P6</f>
        <v>100</v>
      </c>
      <c r="X10" s="46"/>
      <c r="Y10" s="46"/>
      <c r="Z10" s="46"/>
      <c r="AA10" s="46"/>
      <c r="AB10" s="46"/>
      <c r="AC10" s="46"/>
      <c r="AD10" s="43">
        <f>データ!Q6</f>
        <v>1976</v>
      </c>
      <c r="AE10" s="43"/>
      <c r="AF10" s="43"/>
      <c r="AG10" s="43"/>
      <c r="AH10" s="43"/>
      <c r="AI10" s="43"/>
      <c r="AJ10" s="43"/>
      <c r="AK10" s="2"/>
      <c r="AL10" s="43">
        <f>データ!U6</f>
        <v>23400</v>
      </c>
      <c r="AM10" s="43"/>
      <c r="AN10" s="43"/>
      <c r="AO10" s="43"/>
      <c r="AP10" s="43"/>
      <c r="AQ10" s="43"/>
      <c r="AR10" s="43"/>
      <c r="AS10" s="43"/>
      <c r="AT10" s="46">
        <f>データ!V6</f>
        <v>7.94</v>
      </c>
      <c r="AU10" s="46"/>
      <c r="AV10" s="46"/>
      <c r="AW10" s="46"/>
      <c r="AX10" s="46"/>
      <c r="AY10" s="46"/>
      <c r="AZ10" s="46"/>
      <c r="BA10" s="46"/>
      <c r="BB10" s="46">
        <f>データ!W6</f>
        <v>2947.1</v>
      </c>
      <c r="BC10" s="46"/>
      <c r="BD10" s="46"/>
      <c r="BE10" s="46"/>
      <c r="BF10" s="46"/>
      <c r="BG10" s="46"/>
      <c r="BH10" s="46"/>
      <c r="BI10" s="46"/>
      <c r="BJ10" s="2"/>
      <c r="BK10" s="2"/>
      <c r="BL10" s="47" t="s">
        <v>10</v>
      </c>
      <c r="BM10" s="48"/>
      <c r="BN10" s="17" t="s">
        <v>35</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19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108</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41</v>
      </c>
      <c r="D34" s="66"/>
      <c r="E34" s="66"/>
      <c r="F34" s="66"/>
      <c r="G34" s="66"/>
      <c r="H34" s="66"/>
      <c r="I34" s="66"/>
      <c r="J34" s="66"/>
      <c r="K34" s="66"/>
      <c r="L34" s="66"/>
      <c r="M34" s="66"/>
      <c r="N34" s="66"/>
      <c r="O34" s="66"/>
      <c r="P34" s="66"/>
      <c r="Q34" s="10"/>
      <c r="R34" s="66" t="s">
        <v>44</v>
      </c>
      <c r="S34" s="66"/>
      <c r="T34" s="66"/>
      <c r="U34" s="66"/>
      <c r="V34" s="66"/>
      <c r="W34" s="66"/>
      <c r="X34" s="66"/>
      <c r="Y34" s="66"/>
      <c r="Z34" s="66"/>
      <c r="AA34" s="66"/>
      <c r="AB34" s="66"/>
      <c r="AC34" s="66"/>
      <c r="AD34" s="66"/>
      <c r="AE34" s="66"/>
      <c r="AF34" s="10"/>
      <c r="AG34" s="66" t="s">
        <v>45</v>
      </c>
      <c r="AH34" s="66"/>
      <c r="AI34" s="66"/>
      <c r="AJ34" s="66"/>
      <c r="AK34" s="66"/>
      <c r="AL34" s="66"/>
      <c r="AM34" s="66"/>
      <c r="AN34" s="66"/>
      <c r="AO34" s="66"/>
      <c r="AP34" s="66"/>
      <c r="AQ34" s="66"/>
      <c r="AR34" s="66"/>
      <c r="AS34" s="66"/>
      <c r="AT34" s="66"/>
      <c r="AU34" s="10"/>
      <c r="AV34" s="66" t="s">
        <v>46</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24</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92</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50</v>
      </c>
      <c r="D56" s="66"/>
      <c r="E56" s="66"/>
      <c r="F56" s="66"/>
      <c r="G56" s="66"/>
      <c r="H56" s="66"/>
      <c r="I56" s="66"/>
      <c r="J56" s="66"/>
      <c r="K56" s="66"/>
      <c r="L56" s="66"/>
      <c r="M56" s="66"/>
      <c r="N56" s="66"/>
      <c r="O56" s="66"/>
      <c r="P56" s="66"/>
      <c r="Q56" s="10"/>
      <c r="R56" s="66" t="s">
        <v>13</v>
      </c>
      <c r="S56" s="66"/>
      <c r="T56" s="66"/>
      <c r="U56" s="66"/>
      <c r="V56" s="66"/>
      <c r="W56" s="66"/>
      <c r="X56" s="66"/>
      <c r="Y56" s="66"/>
      <c r="Z56" s="66"/>
      <c r="AA56" s="66"/>
      <c r="AB56" s="66"/>
      <c r="AC56" s="66"/>
      <c r="AD56" s="66"/>
      <c r="AE56" s="66"/>
      <c r="AF56" s="10"/>
      <c r="AG56" s="66" t="s">
        <v>51</v>
      </c>
      <c r="AH56" s="66"/>
      <c r="AI56" s="66"/>
      <c r="AJ56" s="66"/>
      <c r="AK56" s="66"/>
      <c r="AL56" s="66"/>
      <c r="AM56" s="66"/>
      <c r="AN56" s="66"/>
      <c r="AO56" s="66"/>
      <c r="AP56" s="66"/>
      <c r="AQ56" s="66"/>
      <c r="AR56" s="66"/>
      <c r="AS56" s="66"/>
      <c r="AT56" s="66"/>
      <c r="AU56" s="10"/>
      <c r="AV56" s="66" t="s">
        <v>53</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109</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14</v>
      </c>
      <c r="D79" s="66"/>
      <c r="E79" s="66"/>
      <c r="F79" s="66"/>
      <c r="G79" s="66"/>
      <c r="H79" s="66"/>
      <c r="I79" s="66"/>
      <c r="J79" s="66"/>
      <c r="K79" s="66"/>
      <c r="L79" s="66"/>
      <c r="M79" s="66"/>
      <c r="N79" s="66"/>
      <c r="O79" s="66"/>
      <c r="P79" s="66"/>
      <c r="Q79" s="66"/>
      <c r="R79" s="66"/>
      <c r="S79" s="66"/>
      <c r="T79" s="66"/>
      <c r="U79" s="10"/>
      <c r="V79" s="10"/>
      <c r="W79" s="66" t="s">
        <v>54</v>
      </c>
      <c r="X79" s="66"/>
      <c r="Y79" s="66"/>
      <c r="Z79" s="66"/>
      <c r="AA79" s="66"/>
      <c r="AB79" s="66"/>
      <c r="AC79" s="66"/>
      <c r="AD79" s="66"/>
      <c r="AE79" s="66"/>
      <c r="AF79" s="66"/>
      <c r="AG79" s="66"/>
      <c r="AH79" s="66"/>
      <c r="AI79" s="66"/>
      <c r="AJ79" s="66"/>
      <c r="AK79" s="66"/>
      <c r="AL79" s="66"/>
      <c r="AM79" s="66"/>
      <c r="AN79" s="66"/>
      <c r="AO79" s="10"/>
      <c r="AP79" s="10"/>
      <c r="AQ79" s="66" t="s">
        <v>55</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39</v>
      </c>
    </row>
    <row r="84" spans="1:78">
      <c r="C84" s="2" t="s">
        <v>57</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AT8:BA8"/>
    <mergeCell ref="BB8:BI8"/>
    <mergeCell ref="B8:H8"/>
    <mergeCell ref="I8:O8"/>
    <mergeCell ref="P8:V8"/>
    <mergeCell ref="W8:AC8"/>
    <mergeCell ref="AL8:AS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59</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61</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43</v>
      </c>
      <c r="B3" s="28" t="s">
        <v>62</v>
      </c>
      <c r="C3" s="28" t="s">
        <v>47</v>
      </c>
      <c r="D3" s="28" t="s">
        <v>17</v>
      </c>
      <c r="E3" s="28" t="s">
        <v>33</v>
      </c>
      <c r="F3" s="28" t="s">
        <v>63</v>
      </c>
      <c r="G3" s="28" t="s">
        <v>65</v>
      </c>
      <c r="H3" s="73" t="s">
        <v>7</v>
      </c>
      <c r="I3" s="74"/>
      <c r="J3" s="74"/>
      <c r="K3" s="74"/>
      <c r="L3" s="74"/>
      <c r="M3" s="74"/>
      <c r="N3" s="74"/>
      <c r="O3" s="74"/>
      <c r="P3" s="74"/>
      <c r="Q3" s="74"/>
      <c r="R3" s="74"/>
      <c r="S3" s="74"/>
      <c r="T3" s="74"/>
      <c r="U3" s="74"/>
      <c r="V3" s="74"/>
      <c r="W3" s="75"/>
      <c r="X3" s="79" t="s">
        <v>27</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48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6" t="s">
        <v>42</v>
      </c>
      <c r="B4" s="29"/>
      <c r="C4" s="29"/>
      <c r="D4" s="29"/>
      <c r="E4" s="29"/>
      <c r="F4" s="29"/>
      <c r="G4" s="29"/>
      <c r="H4" s="76"/>
      <c r="I4" s="77"/>
      <c r="J4" s="77"/>
      <c r="K4" s="77"/>
      <c r="L4" s="77"/>
      <c r="M4" s="77"/>
      <c r="N4" s="77"/>
      <c r="O4" s="77"/>
      <c r="P4" s="77"/>
      <c r="Q4" s="77"/>
      <c r="R4" s="77"/>
      <c r="S4" s="77"/>
      <c r="T4" s="77"/>
      <c r="U4" s="77"/>
      <c r="V4" s="77"/>
      <c r="W4" s="78"/>
      <c r="X4" s="80" t="s">
        <v>64</v>
      </c>
      <c r="Y4" s="80"/>
      <c r="Z4" s="80"/>
      <c r="AA4" s="80"/>
      <c r="AB4" s="80"/>
      <c r="AC4" s="80"/>
      <c r="AD4" s="80"/>
      <c r="AE4" s="80"/>
      <c r="AF4" s="80"/>
      <c r="AG4" s="80"/>
      <c r="AH4" s="80"/>
      <c r="AI4" s="80" t="s">
        <v>32</v>
      </c>
      <c r="AJ4" s="80"/>
      <c r="AK4" s="80"/>
      <c r="AL4" s="80"/>
      <c r="AM4" s="80"/>
      <c r="AN4" s="80"/>
      <c r="AO4" s="80"/>
      <c r="AP4" s="80"/>
      <c r="AQ4" s="80"/>
      <c r="AR4" s="80"/>
      <c r="AS4" s="80"/>
      <c r="AT4" s="80" t="s">
        <v>52</v>
      </c>
      <c r="AU4" s="80"/>
      <c r="AV4" s="80"/>
      <c r="AW4" s="80"/>
      <c r="AX4" s="80"/>
      <c r="AY4" s="80"/>
      <c r="AZ4" s="80"/>
      <c r="BA4" s="80"/>
      <c r="BB4" s="80"/>
      <c r="BC4" s="80"/>
      <c r="BD4" s="80"/>
      <c r="BE4" s="80" t="s">
        <v>66</v>
      </c>
      <c r="BF4" s="80"/>
      <c r="BG4" s="80"/>
      <c r="BH4" s="80"/>
      <c r="BI4" s="80"/>
      <c r="BJ4" s="80"/>
      <c r="BK4" s="80"/>
      <c r="BL4" s="80"/>
      <c r="BM4" s="80"/>
      <c r="BN4" s="80"/>
      <c r="BO4" s="80"/>
      <c r="BP4" s="80" t="s">
        <v>60</v>
      </c>
      <c r="BQ4" s="80"/>
      <c r="BR4" s="80"/>
      <c r="BS4" s="80"/>
      <c r="BT4" s="80"/>
      <c r="BU4" s="80"/>
      <c r="BV4" s="80"/>
      <c r="BW4" s="80"/>
      <c r="BX4" s="80"/>
      <c r="BY4" s="80"/>
      <c r="BZ4" s="80"/>
      <c r="CA4" s="80" t="s">
        <v>36</v>
      </c>
      <c r="CB4" s="80"/>
      <c r="CC4" s="80"/>
      <c r="CD4" s="80"/>
      <c r="CE4" s="80"/>
      <c r="CF4" s="80"/>
      <c r="CG4" s="80"/>
      <c r="CH4" s="80"/>
      <c r="CI4" s="80"/>
      <c r="CJ4" s="80"/>
      <c r="CK4" s="80"/>
      <c r="CL4" s="80" t="s">
        <v>67</v>
      </c>
      <c r="CM4" s="80"/>
      <c r="CN4" s="80"/>
      <c r="CO4" s="80"/>
      <c r="CP4" s="80"/>
      <c r="CQ4" s="80"/>
      <c r="CR4" s="80"/>
      <c r="CS4" s="80"/>
      <c r="CT4" s="80"/>
      <c r="CU4" s="80"/>
      <c r="CV4" s="80"/>
      <c r="CW4" s="80" t="s">
        <v>26</v>
      </c>
      <c r="CX4" s="80"/>
      <c r="CY4" s="80"/>
      <c r="CZ4" s="80"/>
      <c r="DA4" s="80"/>
      <c r="DB4" s="80"/>
      <c r="DC4" s="80"/>
      <c r="DD4" s="80"/>
      <c r="DE4" s="80"/>
      <c r="DF4" s="80"/>
      <c r="DG4" s="80"/>
      <c r="DH4" s="80" t="s">
        <v>38</v>
      </c>
      <c r="DI4" s="80"/>
      <c r="DJ4" s="80"/>
      <c r="DK4" s="80"/>
      <c r="DL4" s="80"/>
      <c r="DM4" s="80"/>
      <c r="DN4" s="80"/>
      <c r="DO4" s="80"/>
      <c r="DP4" s="80"/>
      <c r="DQ4" s="80"/>
      <c r="DR4" s="80"/>
      <c r="DS4" s="80" t="s">
        <v>68</v>
      </c>
      <c r="DT4" s="80"/>
      <c r="DU4" s="80"/>
      <c r="DV4" s="80"/>
      <c r="DW4" s="80"/>
      <c r="DX4" s="80"/>
      <c r="DY4" s="80"/>
      <c r="DZ4" s="80"/>
      <c r="EA4" s="80"/>
      <c r="EB4" s="80"/>
      <c r="EC4" s="80"/>
      <c r="ED4" s="80" t="s">
        <v>29</v>
      </c>
      <c r="EE4" s="80"/>
      <c r="EF4" s="80"/>
      <c r="EG4" s="80"/>
      <c r="EH4" s="80"/>
      <c r="EI4" s="80"/>
      <c r="EJ4" s="80"/>
      <c r="EK4" s="80"/>
      <c r="EL4" s="80"/>
      <c r="EM4" s="80"/>
      <c r="EN4" s="80"/>
    </row>
    <row r="5" spans="1:144">
      <c r="A5" s="26" t="s">
        <v>69</v>
      </c>
      <c r="B5" s="30"/>
      <c r="C5" s="30"/>
      <c r="D5" s="30"/>
      <c r="E5" s="30"/>
      <c r="F5" s="30"/>
      <c r="G5" s="30"/>
      <c r="H5" s="34" t="s">
        <v>70</v>
      </c>
      <c r="I5" s="34" t="s">
        <v>71</v>
      </c>
      <c r="J5" s="34" t="s">
        <v>56</v>
      </c>
      <c r="K5" s="34" t="s">
        <v>72</v>
      </c>
      <c r="L5" s="34" t="s">
        <v>73</v>
      </c>
      <c r="M5" s="34" t="s">
        <v>74</v>
      </c>
      <c r="N5" s="34" t="s">
        <v>75</v>
      </c>
      <c r="O5" s="34" t="s">
        <v>76</v>
      </c>
      <c r="P5" s="34" t="s">
        <v>77</v>
      </c>
      <c r="Q5" s="34" t="s">
        <v>78</v>
      </c>
      <c r="R5" s="34" t="s">
        <v>58</v>
      </c>
      <c r="S5" s="34" t="s">
        <v>79</v>
      </c>
      <c r="T5" s="34" t="s">
        <v>80</v>
      </c>
      <c r="U5" s="34" t="s">
        <v>81</v>
      </c>
      <c r="V5" s="34" t="s">
        <v>82</v>
      </c>
      <c r="W5" s="34" t="s">
        <v>83</v>
      </c>
      <c r="X5" s="34" t="s">
        <v>30</v>
      </c>
      <c r="Y5" s="34" t="s">
        <v>84</v>
      </c>
      <c r="Z5" s="34" t="s">
        <v>85</v>
      </c>
      <c r="AA5" s="34" t="s">
        <v>86</v>
      </c>
      <c r="AB5" s="34" t="s">
        <v>87</v>
      </c>
      <c r="AC5" s="34" t="s">
        <v>88</v>
      </c>
      <c r="AD5" s="34" t="s">
        <v>89</v>
      </c>
      <c r="AE5" s="34" t="s">
        <v>90</v>
      </c>
      <c r="AF5" s="34" t="s">
        <v>91</v>
      </c>
      <c r="AG5" s="34" t="s">
        <v>93</v>
      </c>
      <c r="AH5" s="34" t="s">
        <v>94</v>
      </c>
      <c r="AI5" s="34" t="s">
        <v>30</v>
      </c>
      <c r="AJ5" s="34" t="s">
        <v>84</v>
      </c>
      <c r="AK5" s="34" t="s">
        <v>85</v>
      </c>
      <c r="AL5" s="34" t="s">
        <v>86</v>
      </c>
      <c r="AM5" s="34" t="s">
        <v>87</v>
      </c>
      <c r="AN5" s="34" t="s">
        <v>88</v>
      </c>
      <c r="AO5" s="34" t="s">
        <v>89</v>
      </c>
      <c r="AP5" s="34" t="s">
        <v>90</v>
      </c>
      <c r="AQ5" s="34" t="s">
        <v>91</v>
      </c>
      <c r="AR5" s="34" t="s">
        <v>93</v>
      </c>
      <c r="AS5" s="34" t="s">
        <v>95</v>
      </c>
      <c r="AT5" s="34" t="s">
        <v>30</v>
      </c>
      <c r="AU5" s="34" t="s">
        <v>84</v>
      </c>
      <c r="AV5" s="34" t="s">
        <v>85</v>
      </c>
      <c r="AW5" s="34" t="s">
        <v>86</v>
      </c>
      <c r="AX5" s="34" t="s">
        <v>87</v>
      </c>
      <c r="AY5" s="34" t="s">
        <v>88</v>
      </c>
      <c r="AZ5" s="34" t="s">
        <v>89</v>
      </c>
      <c r="BA5" s="34" t="s">
        <v>90</v>
      </c>
      <c r="BB5" s="34" t="s">
        <v>91</v>
      </c>
      <c r="BC5" s="34" t="s">
        <v>93</v>
      </c>
      <c r="BD5" s="34" t="s">
        <v>95</v>
      </c>
      <c r="BE5" s="34" t="s">
        <v>30</v>
      </c>
      <c r="BF5" s="34" t="s">
        <v>84</v>
      </c>
      <c r="BG5" s="34" t="s">
        <v>85</v>
      </c>
      <c r="BH5" s="34" t="s">
        <v>86</v>
      </c>
      <c r="BI5" s="34" t="s">
        <v>87</v>
      </c>
      <c r="BJ5" s="34" t="s">
        <v>88</v>
      </c>
      <c r="BK5" s="34" t="s">
        <v>89</v>
      </c>
      <c r="BL5" s="34" t="s">
        <v>90</v>
      </c>
      <c r="BM5" s="34" t="s">
        <v>91</v>
      </c>
      <c r="BN5" s="34" t="s">
        <v>93</v>
      </c>
      <c r="BO5" s="34" t="s">
        <v>95</v>
      </c>
      <c r="BP5" s="34" t="s">
        <v>30</v>
      </c>
      <c r="BQ5" s="34" t="s">
        <v>84</v>
      </c>
      <c r="BR5" s="34" t="s">
        <v>85</v>
      </c>
      <c r="BS5" s="34" t="s">
        <v>86</v>
      </c>
      <c r="BT5" s="34" t="s">
        <v>87</v>
      </c>
      <c r="BU5" s="34" t="s">
        <v>88</v>
      </c>
      <c r="BV5" s="34" t="s">
        <v>89</v>
      </c>
      <c r="BW5" s="34" t="s">
        <v>90</v>
      </c>
      <c r="BX5" s="34" t="s">
        <v>91</v>
      </c>
      <c r="BY5" s="34" t="s">
        <v>93</v>
      </c>
      <c r="BZ5" s="34" t="s">
        <v>95</v>
      </c>
      <c r="CA5" s="34" t="s">
        <v>30</v>
      </c>
      <c r="CB5" s="34" t="s">
        <v>84</v>
      </c>
      <c r="CC5" s="34" t="s">
        <v>85</v>
      </c>
      <c r="CD5" s="34" t="s">
        <v>86</v>
      </c>
      <c r="CE5" s="34" t="s">
        <v>87</v>
      </c>
      <c r="CF5" s="34" t="s">
        <v>88</v>
      </c>
      <c r="CG5" s="34" t="s">
        <v>89</v>
      </c>
      <c r="CH5" s="34" t="s">
        <v>90</v>
      </c>
      <c r="CI5" s="34" t="s">
        <v>91</v>
      </c>
      <c r="CJ5" s="34" t="s">
        <v>93</v>
      </c>
      <c r="CK5" s="34" t="s">
        <v>95</v>
      </c>
      <c r="CL5" s="34" t="s">
        <v>30</v>
      </c>
      <c r="CM5" s="34" t="s">
        <v>84</v>
      </c>
      <c r="CN5" s="34" t="s">
        <v>85</v>
      </c>
      <c r="CO5" s="34" t="s">
        <v>86</v>
      </c>
      <c r="CP5" s="34" t="s">
        <v>87</v>
      </c>
      <c r="CQ5" s="34" t="s">
        <v>88</v>
      </c>
      <c r="CR5" s="34" t="s">
        <v>89</v>
      </c>
      <c r="CS5" s="34" t="s">
        <v>90</v>
      </c>
      <c r="CT5" s="34" t="s">
        <v>91</v>
      </c>
      <c r="CU5" s="34" t="s">
        <v>93</v>
      </c>
      <c r="CV5" s="34" t="s">
        <v>95</v>
      </c>
      <c r="CW5" s="34" t="s">
        <v>30</v>
      </c>
      <c r="CX5" s="34" t="s">
        <v>84</v>
      </c>
      <c r="CY5" s="34" t="s">
        <v>85</v>
      </c>
      <c r="CZ5" s="34" t="s">
        <v>86</v>
      </c>
      <c r="DA5" s="34" t="s">
        <v>87</v>
      </c>
      <c r="DB5" s="34" t="s">
        <v>88</v>
      </c>
      <c r="DC5" s="34" t="s">
        <v>89</v>
      </c>
      <c r="DD5" s="34" t="s">
        <v>90</v>
      </c>
      <c r="DE5" s="34" t="s">
        <v>91</v>
      </c>
      <c r="DF5" s="34" t="s">
        <v>93</v>
      </c>
      <c r="DG5" s="34" t="s">
        <v>95</v>
      </c>
      <c r="DH5" s="34" t="s">
        <v>30</v>
      </c>
      <c r="DI5" s="34" t="s">
        <v>84</v>
      </c>
      <c r="DJ5" s="34" t="s">
        <v>85</v>
      </c>
      <c r="DK5" s="34" t="s">
        <v>86</v>
      </c>
      <c r="DL5" s="34" t="s">
        <v>87</v>
      </c>
      <c r="DM5" s="34" t="s">
        <v>88</v>
      </c>
      <c r="DN5" s="34" t="s">
        <v>89</v>
      </c>
      <c r="DO5" s="34" t="s">
        <v>90</v>
      </c>
      <c r="DP5" s="34" t="s">
        <v>91</v>
      </c>
      <c r="DQ5" s="34" t="s">
        <v>93</v>
      </c>
      <c r="DR5" s="34" t="s">
        <v>95</v>
      </c>
      <c r="DS5" s="34" t="s">
        <v>30</v>
      </c>
      <c r="DT5" s="34" t="s">
        <v>84</v>
      </c>
      <c r="DU5" s="34" t="s">
        <v>85</v>
      </c>
      <c r="DV5" s="34" t="s">
        <v>86</v>
      </c>
      <c r="DW5" s="34" t="s">
        <v>87</v>
      </c>
      <c r="DX5" s="34" t="s">
        <v>88</v>
      </c>
      <c r="DY5" s="34" t="s">
        <v>89</v>
      </c>
      <c r="DZ5" s="34" t="s">
        <v>90</v>
      </c>
      <c r="EA5" s="34" t="s">
        <v>91</v>
      </c>
      <c r="EB5" s="34" t="s">
        <v>93</v>
      </c>
      <c r="EC5" s="34" t="s">
        <v>95</v>
      </c>
      <c r="ED5" s="34" t="s">
        <v>30</v>
      </c>
      <c r="EE5" s="34" t="s">
        <v>84</v>
      </c>
      <c r="EF5" s="34" t="s">
        <v>85</v>
      </c>
      <c r="EG5" s="34" t="s">
        <v>86</v>
      </c>
      <c r="EH5" s="34" t="s">
        <v>87</v>
      </c>
      <c r="EI5" s="34" t="s">
        <v>88</v>
      </c>
      <c r="EJ5" s="34" t="s">
        <v>89</v>
      </c>
      <c r="EK5" s="34" t="s">
        <v>90</v>
      </c>
      <c r="EL5" s="34" t="s">
        <v>91</v>
      </c>
      <c r="EM5" s="34" t="s">
        <v>93</v>
      </c>
      <c r="EN5" s="34" t="s">
        <v>95</v>
      </c>
    </row>
    <row r="6" spans="1:144" s="25" customFormat="1">
      <c r="A6" s="26" t="s">
        <v>96</v>
      </c>
      <c r="B6" s="31">
        <f t="shared" ref="B6:W6" si="1">B7</f>
        <v>2015</v>
      </c>
      <c r="C6" s="31">
        <f t="shared" si="1"/>
        <v>102083</v>
      </c>
      <c r="D6" s="31">
        <f t="shared" si="1"/>
        <v>47</v>
      </c>
      <c r="E6" s="31">
        <f t="shared" si="1"/>
        <v>17</v>
      </c>
      <c r="F6" s="31">
        <f t="shared" si="1"/>
        <v>1</v>
      </c>
      <c r="G6" s="31">
        <f t="shared" si="1"/>
        <v>0</v>
      </c>
      <c r="H6" s="31" t="str">
        <f t="shared" si="1"/>
        <v>群馬県　渋川市</v>
      </c>
      <c r="I6" s="31" t="str">
        <f t="shared" si="1"/>
        <v>法非適用</v>
      </c>
      <c r="J6" s="31" t="str">
        <f t="shared" si="1"/>
        <v>下水道事業</v>
      </c>
      <c r="K6" s="31" t="str">
        <f t="shared" si="1"/>
        <v>公共下水道</v>
      </c>
      <c r="L6" s="31" t="str">
        <f t="shared" si="1"/>
        <v>Cc1</v>
      </c>
      <c r="M6" s="35" t="str">
        <f t="shared" si="1"/>
        <v>-</v>
      </c>
      <c r="N6" s="35" t="str">
        <f t="shared" si="1"/>
        <v>該当数値なし</v>
      </c>
      <c r="O6" s="35">
        <f t="shared" si="1"/>
        <v>29.06</v>
      </c>
      <c r="P6" s="35">
        <f t="shared" si="1"/>
        <v>100</v>
      </c>
      <c r="Q6" s="35">
        <f t="shared" si="1"/>
        <v>1976</v>
      </c>
      <c r="R6" s="35">
        <f t="shared" si="1"/>
        <v>80861</v>
      </c>
      <c r="S6" s="35">
        <f t="shared" si="1"/>
        <v>240.27</v>
      </c>
      <c r="T6" s="35">
        <f t="shared" si="1"/>
        <v>336.54</v>
      </c>
      <c r="U6" s="35">
        <f t="shared" si="1"/>
        <v>23400</v>
      </c>
      <c r="V6" s="35">
        <f t="shared" si="1"/>
        <v>7.94</v>
      </c>
      <c r="W6" s="35">
        <f t="shared" si="1"/>
        <v>2947.1</v>
      </c>
      <c r="X6" s="39">
        <f t="shared" ref="X6:AG6" si="2">IF(X7="",NA(),X7)</f>
        <v>58.12</v>
      </c>
      <c r="Y6" s="39">
        <f t="shared" si="2"/>
        <v>57.7</v>
      </c>
      <c r="Z6" s="39">
        <f t="shared" si="2"/>
        <v>56.82</v>
      </c>
      <c r="AA6" s="39">
        <f t="shared" si="2"/>
        <v>55.77</v>
      </c>
      <c r="AB6" s="39">
        <f t="shared" si="2"/>
        <v>53.44</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9">
        <f t="shared" ref="BE6:BN6" si="5">IF(BE7="",NA(),BE7)</f>
        <v>1692.96</v>
      </c>
      <c r="BF6" s="39">
        <f t="shared" si="5"/>
        <v>1621.7</v>
      </c>
      <c r="BG6" s="39">
        <f t="shared" si="5"/>
        <v>1656.47</v>
      </c>
      <c r="BH6" s="39">
        <f t="shared" si="5"/>
        <v>1658.51</v>
      </c>
      <c r="BI6" s="39">
        <f t="shared" si="5"/>
        <v>1670.85</v>
      </c>
      <c r="BJ6" s="39">
        <f t="shared" si="5"/>
        <v>793.1</v>
      </c>
      <c r="BK6" s="39">
        <f t="shared" si="5"/>
        <v>759.86</v>
      </c>
      <c r="BL6" s="39">
        <f t="shared" si="5"/>
        <v>739.53</v>
      </c>
      <c r="BM6" s="39">
        <f t="shared" si="5"/>
        <v>721.06</v>
      </c>
      <c r="BN6" s="39">
        <f t="shared" si="5"/>
        <v>862.87</v>
      </c>
      <c r="BO6" s="35" t="str">
        <f>IF(BO7="","",IF(BO7="-","【-】","【"&amp;SUBSTITUTE(TEXT(BO7,"#,##0.00"),"-","△")&amp;"】"))</f>
        <v>【763.62】</v>
      </c>
      <c r="BP6" s="39">
        <f t="shared" ref="BP6:BY6" si="6">IF(BP7="",NA(),BP7)</f>
        <v>58.62</v>
      </c>
      <c r="BQ6" s="39">
        <f t="shared" si="6"/>
        <v>59.93</v>
      </c>
      <c r="BR6" s="39">
        <f t="shared" si="6"/>
        <v>57.69</v>
      </c>
      <c r="BS6" s="39">
        <f t="shared" si="6"/>
        <v>57.25</v>
      </c>
      <c r="BT6" s="39">
        <f t="shared" si="6"/>
        <v>58.16</v>
      </c>
      <c r="BU6" s="39">
        <f t="shared" si="6"/>
        <v>85.47</v>
      </c>
      <c r="BV6" s="39">
        <f t="shared" si="6"/>
        <v>85.6</v>
      </c>
      <c r="BW6" s="39">
        <f t="shared" si="6"/>
        <v>84.05</v>
      </c>
      <c r="BX6" s="39">
        <f t="shared" si="6"/>
        <v>84.86</v>
      </c>
      <c r="BY6" s="39">
        <f t="shared" si="6"/>
        <v>85.39</v>
      </c>
      <c r="BZ6" s="35" t="str">
        <f>IF(BZ7="","",IF(BZ7="-","【-】","【"&amp;SUBSTITUTE(TEXT(BZ7,"#,##0.00"),"-","△")&amp;"】"))</f>
        <v>【98.53】</v>
      </c>
      <c r="CA6" s="39">
        <f t="shared" ref="CA6:CJ6" si="7">IF(CA7="",NA(),CA7)</f>
        <v>127.22</v>
      </c>
      <c r="CB6" s="39">
        <f t="shared" si="7"/>
        <v>130.1</v>
      </c>
      <c r="CC6" s="39">
        <f t="shared" si="7"/>
        <v>132.44999999999999</v>
      </c>
      <c r="CD6" s="39">
        <f t="shared" si="7"/>
        <v>135.51</v>
      </c>
      <c r="CE6" s="39">
        <f t="shared" si="7"/>
        <v>132.94999999999999</v>
      </c>
      <c r="CF6" s="39">
        <f t="shared" si="7"/>
        <v>184.8</v>
      </c>
      <c r="CG6" s="39">
        <f t="shared" si="7"/>
        <v>185.04</v>
      </c>
      <c r="CH6" s="39">
        <f t="shared" si="7"/>
        <v>190.12</v>
      </c>
      <c r="CI6" s="39">
        <f t="shared" si="7"/>
        <v>188.14</v>
      </c>
      <c r="CJ6" s="39">
        <f t="shared" si="7"/>
        <v>188.79</v>
      </c>
      <c r="CK6" s="35" t="str">
        <f>IF(CK7="","",IF(CK7="-","【-】","【"&amp;SUBSTITUTE(TEXT(CK7,"#,##0.00"),"-","△")&amp;"】"))</f>
        <v>【139.70】</v>
      </c>
      <c r="CL6" s="39">
        <f t="shared" ref="CL6:CU6" si="8">IF(CL7="",NA(),CL7)</f>
        <v>74.63</v>
      </c>
      <c r="CM6" s="39">
        <f t="shared" si="8"/>
        <v>75.209999999999994</v>
      </c>
      <c r="CN6" s="39">
        <f t="shared" si="8"/>
        <v>75.22</v>
      </c>
      <c r="CO6" s="39">
        <f t="shared" si="8"/>
        <v>73.8</v>
      </c>
      <c r="CP6" s="39">
        <f t="shared" si="8"/>
        <v>73.62</v>
      </c>
      <c r="CQ6" s="39">
        <f t="shared" si="8"/>
        <v>61.95</v>
      </c>
      <c r="CR6" s="39">
        <f t="shared" si="8"/>
        <v>61.91</v>
      </c>
      <c r="CS6" s="39">
        <f t="shared" si="8"/>
        <v>63.6</v>
      </c>
      <c r="CT6" s="39">
        <f t="shared" si="8"/>
        <v>64.23</v>
      </c>
      <c r="CU6" s="39">
        <f t="shared" si="8"/>
        <v>59.4</v>
      </c>
      <c r="CV6" s="35" t="str">
        <f>IF(CV7="","",IF(CV7="-","【-】","【"&amp;SUBSTITUTE(TEXT(CV7,"#,##0.00"),"-","△")&amp;"】"))</f>
        <v>【60.01】</v>
      </c>
      <c r="CW6" s="39">
        <f t="shared" ref="CW6:DF6" si="9">IF(CW7="",NA(),CW7)</f>
        <v>79.69</v>
      </c>
      <c r="CX6" s="39">
        <f t="shared" si="9"/>
        <v>79.11</v>
      </c>
      <c r="CY6" s="39">
        <f t="shared" si="9"/>
        <v>79.56</v>
      </c>
      <c r="CZ6" s="39">
        <f t="shared" si="9"/>
        <v>80.61</v>
      </c>
      <c r="DA6" s="39">
        <f t="shared" si="9"/>
        <v>80.44</v>
      </c>
      <c r="DB6" s="39">
        <f t="shared" si="9"/>
        <v>90.37</v>
      </c>
      <c r="DC6" s="39">
        <f t="shared" si="9"/>
        <v>90.89</v>
      </c>
      <c r="DD6" s="39">
        <f t="shared" si="9"/>
        <v>90.98</v>
      </c>
      <c r="DE6" s="39">
        <f t="shared" si="9"/>
        <v>90.22</v>
      </c>
      <c r="DF6" s="39">
        <f t="shared" si="9"/>
        <v>89.81</v>
      </c>
      <c r="DG6" s="35" t="str">
        <f>IF(DG7="","",IF(DG7="-","【-】","【"&amp;SUBSTITUTE(TEXT(DG7,"#,##0.00"),"-","△")&amp;"】"))</f>
        <v>【94.73】</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5">
        <f t="shared" ref="ED6:EM6" si="12">IF(ED7="",NA(),ED7)</f>
        <v>0</v>
      </c>
      <c r="EE6" s="39">
        <f t="shared" si="12"/>
        <v>0.03</v>
      </c>
      <c r="EF6" s="39">
        <f t="shared" si="12"/>
        <v>0.06</v>
      </c>
      <c r="EG6" s="39">
        <f t="shared" si="12"/>
        <v>0.04</v>
      </c>
      <c r="EH6" s="35">
        <f t="shared" si="12"/>
        <v>0</v>
      </c>
      <c r="EI6" s="39">
        <f t="shared" si="12"/>
        <v>0.05</v>
      </c>
      <c r="EJ6" s="39">
        <f t="shared" si="12"/>
        <v>0.24</v>
      </c>
      <c r="EK6" s="39">
        <f t="shared" si="12"/>
        <v>0.15</v>
      </c>
      <c r="EL6" s="39">
        <f t="shared" si="12"/>
        <v>0.11</v>
      </c>
      <c r="EM6" s="39">
        <f t="shared" si="12"/>
        <v>0.09</v>
      </c>
      <c r="EN6" s="35" t="str">
        <f>IF(EN7="","",IF(EN7="-","【-】","【"&amp;SUBSTITUTE(TEXT(EN7,"#,##0.00"),"-","△")&amp;"】"))</f>
        <v>【0.23】</v>
      </c>
    </row>
    <row r="7" spans="1:144" s="25" customFormat="1">
      <c r="A7" s="26"/>
      <c r="B7" s="32">
        <v>2015</v>
      </c>
      <c r="C7" s="32">
        <v>102083</v>
      </c>
      <c r="D7" s="32">
        <v>47</v>
      </c>
      <c r="E7" s="32">
        <v>17</v>
      </c>
      <c r="F7" s="32">
        <v>1</v>
      </c>
      <c r="G7" s="32">
        <v>0</v>
      </c>
      <c r="H7" s="32" t="s">
        <v>97</v>
      </c>
      <c r="I7" s="32" t="s">
        <v>98</v>
      </c>
      <c r="J7" s="32" t="s">
        <v>99</v>
      </c>
      <c r="K7" s="32" t="s">
        <v>100</v>
      </c>
      <c r="L7" s="32" t="s">
        <v>20</v>
      </c>
      <c r="M7" s="36" t="s">
        <v>101</v>
      </c>
      <c r="N7" s="36" t="s">
        <v>102</v>
      </c>
      <c r="O7" s="36">
        <v>29.06</v>
      </c>
      <c r="P7" s="36">
        <v>100</v>
      </c>
      <c r="Q7" s="36">
        <v>1976</v>
      </c>
      <c r="R7" s="36">
        <v>80861</v>
      </c>
      <c r="S7" s="36">
        <v>240.27</v>
      </c>
      <c r="T7" s="36">
        <v>336.54</v>
      </c>
      <c r="U7" s="36">
        <v>23400</v>
      </c>
      <c r="V7" s="36">
        <v>7.94</v>
      </c>
      <c r="W7" s="36">
        <v>2947.1</v>
      </c>
      <c r="X7" s="36">
        <v>58.12</v>
      </c>
      <c r="Y7" s="36">
        <v>57.7</v>
      </c>
      <c r="Z7" s="36">
        <v>56.82</v>
      </c>
      <c r="AA7" s="36">
        <v>55.77</v>
      </c>
      <c r="AB7" s="36">
        <v>53.44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1692.96</v>
      </c>
      <c r="BF7" s="36">
        <v>1621.7</v>
      </c>
      <c r="BG7" s="36">
        <v>1656.47</v>
      </c>
      <c r="BH7" s="36">
        <v>1658.51</v>
      </c>
      <c r="BI7" s="36">
        <v>1670.85</v>
      </c>
      <c r="BJ7" s="36">
        <v>793.1</v>
      </c>
      <c r="BK7" s="36">
        <v>759.86</v>
      </c>
      <c r="BL7" s="36">
        <v>739.53</v>
      </c>
      <c r="BM7" s="36">
        <v>721.06</v>
      </c>
      <c r="BN7" s="36">
        <v>862.87</v>
      </c>
      <c r="BO7" s="36">
        <v>763.62</v>
      </c>
      <c r="BP7" s="36">
        <v>58.62</v>
      </c>
      <c r="BQ7" s="36">
        <v>59.93</v>
      </c>
      <c r="BR7" s="36">
        <v>57.69</v>
      </c>
      <c r="BS7" s="36">
        <v>57.25</v>
      </c>
      <c r="BT7" s="36">
        <v>58.16</v>
      </c>
      <c r="BU7" s="36">
        <v>85.47</v>
      </c>
      <c r="BV7" s="36">
        <v>85.6</v>
      </c>
      <c r="BW7" s="36">
        <v>84.05</v>
      </c>
      <c r="BX7" s="36">
        <v>84.86</v>
      </c>
      <c r="BY7" s="36">
        <v>85.39</v>
      </c>
      <c r="BZ7" s="36">
        <v>98.53</v>
      </c>
      <c r="CA7" s="36">
        <v>127.22</v>
      </c>
      <c r="CB7" s="36">
        <v>130.1</v>
      </c>
      <c r="CC7" s="36">
        <v>132.44999999999999</v>
      </c>
      <c r="CD7" s="36">
        <v>135.51</v>
      </c>
      <c r="CE7" s="36">
        <v>132.94999999999999</v>
      </c>
      <c r="CF7" s="36">
        <v>184.8</v>
      </c>
      <c r="CG7" s="36">
        <v>185.04</v>
      </c>
      <c r="CH7" s="36">
        <v>190.12</v>
      </c>
      <c r="CI7" s="36">
        <v>188.14</v>
      </c>
      <c r="CJ7" s="36">
        <v>188.79</v>
      </c>
      <c r="CK7" s="36">
        <v>139.69999999999999</v>
      </c>
      <c r="CL7" s="36">
        <v>74.63</v>
      </c>
      <c r="CM7" s="36">
        <v>75.209999999999994</v>
      </c>
      <c r="CN7" s="36">
        <v>75.22</v>
      </c>
      <c r="CO7" s="36">
        <v>73.8</v>
      </c>
      <c r="CP7" s="36">
        <v>73.62</v>
      </c>
      <c r="CQ7" s="36">
        <v>61.95</v>
      </c>
      <c r="CR7" s="36">
        <v>61.91</v>
      </c>
      <c r="CS7" s="36">
        <v>63.6</v>
      </c>
      <c r="CT7" s="36">
        <v>64.23</v>
      </c>
      <c r="CU7" s="36">
        <v>59.4</v>
      </c>
      <c r="CV7" s="36">
        <v>60.01</v>
      </c>
      <c r="CW7" s="36">
        <v>79.69</v>
      </c>
      <c r="CX7" s="36">
        <v>79.11</v>
      </c>
      <c r="CY7" s="36">
        <v>79.56</v>
      </c>
      <c r="CZ7" s="36">
        <v>80.61</v>
      </c>
      <c r="DA7" s="36">
        <v>80.44</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0.03</v>
      </c>
      <c r="EF7" s="36">
        <v>0.06</v>
      </c>
      <c r="EG7" s="36">
        <v>0.04</v>
      </c>
      <c r="EH7" s="36">
        <v>0</v>
      </c>
      <c r="EI7" s="36">
        <v>0.05</v>
      </c>
      <c r="EJ7" s="36">
        <v>0.24</v>
      </c>
      <c r="EK7" s="36">
        <v>0.15</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103</v>
      </c>
      <c r="C9" s="27" t="s">
        <v>104</v>
      </c>
      <c r="D9" s="27" t="s">
        <v>105</v>
      </c>
      <c r="E9" s="27" t="s">
        <v>106</v>
      </c>
      <c r="F9" s="27"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2017-02-08T02:46:50Z</dcterms:created>
  <dcterms:modified xsi:type="dcterms:W3CDTF">2017-02-15T06:06:38Z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2017-02-13T02:12:37Z</vt:filetime>
  </property>
</Properties>
</file>