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3_●榛東村\【最終版】下水道事業\"/>
    </mc:Choice>
  </mc:AlternateContent>
  <workbookProtection workbookPassword="8649" lockStructure="1"/>
  <bookViews>
    <workbookView xWindow="0" yWindow="0" windowWidth="19200" windowHeight="1102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<sst xmlns="http://schemas.openxmlformats.org/spreadsheetml/2006/main" count="226" uniqueCount="111">
  <si>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</si>
  <si>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</si>
  <si>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</si>
  <si>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</si>
  <si>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</si>
  <si>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</si>
  <si>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</si>
  <si>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</si>
  <si>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</si>
  <si>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</si>
  <si>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</si>
  <si>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</si>
  <si>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</si>
  <si>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</si>
  <si>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</si>
  <si>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</si>
  <si>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</si>
  <si>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</si>
  <si>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</si>
  <si>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</si>
  <si>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</si>
  <si>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</si>
  <si>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</si>
  <si>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</si>
  <si>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</si>
  <si>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</si>
  <si>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</si>
  <si>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</si>
  <si>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</si>
  <si>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</si>
  <si>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</si>
  <si>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</si>
  <si>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</si>
  <si>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</si>
  <si>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</si>
  <si>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</si>
  <si>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</si>
  <si>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</si>
  <si>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</si>
  <si>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</si>
  <si>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</si>
  <si>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</si>
  <si>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</si>
  <si>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</si>
  <si>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</si>
  <si>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</si>
  <si>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</si>
  <si>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</si>
  <si>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</si>
  <si>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</si>
  <si>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</si>
  <si>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</si>
  <si>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</si>
  <si>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</si>
  <si>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</si>
  <si>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</si>
  <si>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</si>
  <si>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</si>
  <si>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</si>
  <si>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</si>
  <si>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</si>
  <si>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</si>
  <si>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</si>
  <si>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</si>
  <si>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</si>
  <si>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</si>
  <si>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</si>
  <si>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</si>
  <si>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</si>
  <si>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</si>
  <si>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</si>
  <si>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</si>
  <si>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</si>
  <si>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</si>
  <si>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</si>
  <si>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</si>
  <si>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</si>
  <si>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</si>
  <si>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</si>
  <si>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</si>
  <si>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</si>
  <si>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</si>
  <si>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</si>
  <si>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</si>
  <si>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</si>
  <si>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</si>
  <si>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</si>
  <si>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</si>
  <si>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</si>
  <si>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</si>
  <si>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</si>
  <si>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</si>
  <si>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</si>
  <si>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</si>
  <si>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</si>
  <si>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</si>
  <si>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</si>
  <si>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</si>
  <si>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</si>
  <si>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</si>
  <si>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</si>
  <si>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</si>
  <si>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</si>
  <si>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</si>
  <si>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</si>
  <si>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</si>
  <si>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</si>
  <si>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</si>
  <si>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事業開始から３０年以上経過しておらず、現在のところ早急な老朽化対策が必要な管渠はない。</t>
    <rPh sb="1" eb="3">
      <t>ジギョウ</t>
    </rPh>
    <rPh sb="3" eb="5">
      <t>カイシ</t>
    </rPh>
    <rPh sb="9" eb="12">
      <t>ネンイジョウ</t>
    </rPh>
    <rPh sb="12" eb="14">
      <t>ケイカ</t>
    </rPh>
    <rPh sb="20" eb="22">
      <t>ゲンザイ</t>
    </rPh>
    <rPh sb="26" eb="28">
      <t>ソウキュウ</t>
    </rPh>
    <rPh sb="29" eb="32">
      <t>ロウキュウカ</t>
    </rPh>
    <rPh sb="32" eb="34">
      <t>タイサク</t>
    </rPh>
    <rPh sb="35" eb="37">
      <t>ヒツヨウ</t>
    </rPh>
    <rPh sb="38" eb="40">
      <t>カンキョ</t>
    </rPh>
    <phoneticPr fontId="4"/>
  </si>
  <si>
    <t>　地方債の元金及び利息の償還を使用料で賄うことができていない。収益的収支比率は１００％に近い状況であるが、職員給与費を資本的支出に計上しており、総費用に計上していないため、建設事業終了後には数値が下がることが想定される。企業債残高については、平成２４年度から平成２６年度までの建設事業の規模が大きかったため、地方債の借入額もそれに伴い増加した。平成３１年度には、ほぼ管渠整備が終了する予定であることから、その数年後までは企業債残高の事業費に対する比率は高いものとなると考えられる。汚水処理原価は、整備面積の拡大に伴い、使用料収入も増加していることから、２７年度の数値は２６年度と比べ、ほぼ変動がない。　　　　　　　　　　　　　　　　　　　　　　　　　　　　　　　　　　　　　　　　　　　　　　　　　　　　　　　　　　　　　　　　　　　　　　　　　　　　　　水洗化率については、類似団体平均を上回っているが、合併浄化槽からの切り替えが進んでいないのが現状。                                                             ※施設利用率については、村の処理場がないため数値がない。県央水質浄化センターで処理。汚水処理原価については、本村の下水道は分流式で雨水を処理していないため、類似団体平均を下回っている。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マカナ</t>
    </rPh>
    <rPh sb="31" eb="34">
      <t>シュウエキテキ</t>
    </rPh>
    <rPh sb="34" eb="36">
      <t>シュウシ</t>
    </rPh>
    <rPh sb="36" eb="38">
      <t>ヒリツ</t>
    </rPh>
    <rPh sb="44" eb="45">
      <t>チカ</t>
    </rPh>
    <rPh sb="46" eb="48">
      <t>ジョウキョウ</t>
    </rPh>
    <rPh sb="53" eb="55">
      <t>ショクイン</t>
    </rPh>
    <rPh sb="55" eb="58">
      <t>キュウヨヒ</t>
    </rPh>
    <rPh sb="59" eb="62">
      <t>シホンテキ</t>
    </rPh>
    <rPh sb="62" eb="64">
      <t>シシュツ</t>
    </rPh>
    <rPh sb="65" eb="67">
      <t>ケイジョウ</t>
    </rPh>
    <rPh sb="72" eb="75">
      <t>ソウヒヨウ</t>
    </rPh>
    <rPh sb="76" eb="78">
      <t>ケイジョウ</t>
    </rPh>
    <rPh sb="86" eb="88">
      <t>ケンセツ</t>
    </rPh>
    <rPh sb="88" eb="90">
      <t>ジギョウ</t>
    </rPh>
    <rPh sb="90" eb="93">
      <t>シュウリョウゴ</t>
    </rPh>
    <rPh sb="95" eb="97">
      <t>スウチ</t>
    </rPh>
    <rPh sb="98" eb="99">
      <t>サ</t>
    </rPh>
    <rPh sb="104" eb="106">
      <t>ソウテイ</t>
    </rPh>
    <rPh sb="110" eb="113">
      <t>キギョウサイ</t>
    </rPh>
    <rPh sb="113" eb="115">
      <t>ザンダカ</t>
    </rPh>
    <rPh sb="121" eb="123">
      <t>ヘイセイ</t>
    </rPh>
    <rPh sb="125" eb="127">
      <t>ネンド</t>
    </rPh>
    <rPh sb="129" eb="131">
      <t>ヘイセイ</t>
    </rPh>
    <rPh sb="133" eb="134">
      <t>ネン</t>
    </rPh>
    <rPh sb="134" eb="135">
      <t>ド</t>
    </rPh>
    <rPh sb="138" eb="140">
      <t>ケンセツ</t>
    </rPh>
    <rPh sb="240" eb="242">
      <t>オスイ</t>
    </rPh>
    <rPh sb="242" eb="244">
      <t>ショリ</t>
    </rPh>
    <rPh sb="244" eb="246">
      <t>ゲンカ</t>
    </rPh>
    <rPh sb="248" eb="250">
      <t>セイビ</t>
    </rPh>
    <rPh sb="250" eb="252">
      <t>メンセキ</t>
    </rPh>
    <rPh sb="253" eb="255">
      <t>カクダイ</t>
    </rPh>
    <rPh sb="256" eb="257">
      <t>トモナ</t>
    </rPh>
    <rPh sb="259" eb="262">
      <t>シヨウリョウ</t>
    </rPh>
    <rPh sb="262" eb="264">
      <t>シュウニュウ</t>
    </rPh>
    <rPh sb="265" eb="267">
      <t>ゾウカ</t>
    </rPh>
    <rPh sb="278" eb="280">
      <t>ネンド</t>
    </rPh>
    <rPh sb="281" eb="283">
      <t>スウチ</t>
    </rPh>
    <rPh sb="286" eb="288">
      <t>ネンド</t>
    </rPh>
    <rPh sb="289" eb="290">
      <t>クラ</t>
    </rPh>
    <rPh sb="294" eb="296">
      <t>ヘンドウ</t>
    </rPh>
    <rPh sb="378" eb="381">
      <t>スイセンカ</t>
    </rPh>
    <rPh sb="381" eb="382">
      <t>リツ</t>
    </rPh>
    <rPh sb="388" eb="390">
      <t>ルイジ</t>
    </rPh>
    <rPh sb="390" eb="392">
      <t>ダンタイ</t>
    </rPh>
    <rPh sb="392" eb="394">
      <t>ヘイキン</t>
    </rPh>
    <rPh sb="403" eb="405">
      <t>ガッペイ</t>
    </rPh>
    <rPh sb="405" eb="408">
      <t>ジョウカソウ</t>
    </rPh>
    <rPh sb="411" eb="412">
      <t>キ</t>
    </rPh>
    <rPh sb="413" eb="414">
      <t>カ</t>
    </rPh>
    <rPh sb="416" eb="417">
      <t>スス</t>
    </rPh>
    <rPh sb="424" eb="426">
      <t>ゲンジョウ</t>
    </rPh>
    <rPh sb="489" eb="491">
      <t>シセツ</t>
    </rPh>
    <rPh sb="491" eb="494">
      <t>リヨウリツ</t>
    </rPh>
    <rPh sb="500" eb="501">
      <t>ムラ</t>
    </rPh>
    <rPh sb="502" eb="505">
      <t>ショリジョウ</t>
    </rPh>
    <rPh sb="510" eb="512">
      <t>スウチ</t>
    </rPh>
    <rPh sb="516" eb="518">
      <t>ケンオウ</t>
    </rPh>
    <rPh sb="518" eb="520">
      <t>スイシツ</t>
    </rPh>
    <rPh sb="520" eb="522">
      <t>ジョウカ</t>
    </rPh>
    <rPh sb="527" eb="529">
      <t>ショリ</t>
    </rPh>
    <rPh sb="530" eb="532">
      <t>オスイ</t>
    </rPh>
    <rPh sb="532" eb="534">
      <t>ショリ</t>
    </rPh>
    <rPh sb="534" eb="536">
      <t>ゲンカ</t>
    </rPh>
    <rPh sb="542" eb="544">
      <t>ホンソン</t>
    </rPh>
    <rPh sb="545" eb="548">
      <t>ゲスイドウ</t>
    </rPh>
    <rPh sb="549" eb="551">
      <t>ブンリュウ</t>
    </rPh>
    <rPh sb="551" eb="552">
      <t>シキ</t>
    </rPh>
    <rPh sb="553" eb="555">
      <t>ウスイ</t>
    </rPh>
    <rPh sb="556" eb="558">
      <t>ショリ</t>
    </rPh>
    <rPh sb="566" eb="568">
      <t>ルイジ</t>
    </rPh>
    <rPh sb="568" eb="570">
      <t>ダンタイ</t>
    </rPh>
    <rPh sb="570" eb="572">
      <t>ヘイキン</t>
    </rPh>
    <rPh sb="573" eb="575">
      <t>シタマワ</t>
    </rPh>
    <phoneticPr fontId="4"/>
  </si>
  <si>
    <t>　あと３年でほぼ管渠整備が終了する予定となっている。整備終了後は、水洗化率向上が第一目標となる。接続説明会を行う等、接続への理解と協力を対象者に求め、水洗化率の向上を図っていく。水洗化率が９０％を超えた段階で経費を使用料で賄うことができる使用料の額を検討していくことになると考えられる。老朽化対策については、管渠整備終了後に建設当初にヒューム管を使用している箇所からの調査を検討していく。</t>
    <rPh sb="4" eb="5">
      <t>ネン</t>
    </rPh>
    <rPh sb="8" eb="10">
      <t>カンキョ</t>
    </rPh>
    <rPh sb="10" eb="12">
      <t>セイビ</t>
    </rPh>
    <rPh sb="13" eb="15">
      <t>シュウリョウ</t>
    </rPh>
    <rPh sb="17" eb="19">
      <t>ヨテイ</t>
    </rPh>
    <rPh sb="26" eb="28">
      <t>セイビ</t>
    </rPh>
    <rPh sb="28" eb="31">
      <t>シュウリョウゴ</t>
    </rPh>
    <rPh sb="33" eb="36">
      <t>スイセンカ</t>
    </rPh>
    <rPh sb="36" eb="37">
      <t>リツ</t>
    </rPh>
    <rPh sb="37" eb="39">
      <t>コウジョウ</t>
    </rPh>
    <rPh sb="40" eb="41">
      <t>ダイ</t>
    </rPh>
    <rPh sb="41" eb="42">
      <t>イチ</t>
    </rPh>
    <rPh sb="42" eb="44">
      <t>モクヒョウ</t>
    </rPh>
    <rPh sb="48" eb="50">
      <t>セツゾク</t>
    </rPh>
    <rPh sb="50" eb="53">
      <t>セツメイカイ</t>
    </rPh>
    <rPh sb="54" eb="55">
      <t>オコナ</t>
    </rPh>
    <rPh sb="56" eb="57">
      <t>トウ</t>
    </rPh>
    <rPh sb="58" eb="60">
      <t>セツゾク</t>
    </rPh>
    <rPh sb="62" eb="64">
      <t>リカイ</t>
    </rPh>
    <rPh sb="65" eb="67">
      <t>キョウリョク</t>
    </rPh>
    <rPh sb="68" eb="71">
      <t>タイショウシャ</t>
    </rPh>
    <rPh sb="72" eb="73">
      <t>モト</t>
    </rPh>
    <rPh sb="75" eb="78">
      <t>スイセンカ</t>
    </rPh>
    <rPh sb="78" eb="79">
      <t>リツ</t>
    </rPh>
    <rPh sb="80" eb="82">
      <t>コウジョウ</t>
    </rPh>
    <rPh sb="83" eb="84">
      <t>ハカ</t>
    </rPh>
    <rPh sb="89" eb="92">
      <t>スイセンカ</t>
    </rPh>
    <rPh sb="92" eb="93">
      <t>リツ</t>
    </rPh>
    <rPh sb="98" eb="99">
      <t>コ</t>
    </rPh>
    <rPh sb="101" eb="103">
      <t>ダンカイ</t>
    </rPh>
    <rPh sb="104" eb="106">
      <t>ケイヒ</t>
    </rPh>
    <rPh sb="107" eb="110">
      <t>シヨウリョウ</t>
    </rPh>
    <rPh sb="111" eb="112">
      <t>マカナ</t>
    </rPh>
    <rPh sb="119" eb="122">
      <t>シヨウリョウ</t>
    </rPh>
    <rPh sb="123" eb="124">
      <t>ガク</t>
    </rPh>
    <rPh sb="125" eb="127">
      <t>ケントウ</t>
    </rPh>
    <rPh sb="137" eb="138">
      <t>カンガ</t>
    </rPh>
    <rPh sb="143" eb="146">
      <t>ロウキュウカ</t>
    </rPh>
    <rPh sb="146" eb="148">
      <t>タイサク</t>
    </rPh>
    <rPh sb="154" eb="156">
      <t>カンキョ</t>
    </rPh>
    <rPh sb="156" eb="158">
      <t>セイビ</t>
    </rPh>
    <rPh sb="158" eb="161">
      <t>シュウリョウゴ</t>
    </rPh>
    <rPh sb="162" eb="164">
      <t>ケンセツ</t>
    </rPh>
    <rPh sb="164" eb="166">
      <t>トウショ</t>
    </rPh>
    <rPh sb="171" eb="172">
      <t>カン</t>
    </rPh>
    <rPh sb="173" eb="175">
      <t>シヨウ</t>
    </rPh>
    <rPh sb="179" eb="181">
      <t>カショ</t>
    </rPh>
    <rPh sb="184" eb="186">
      <t>チョウサ</t>
    </rPh>
    <rPh sb="187" eb="1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</si>
</sst>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254416"/>
        <c:axId val="14826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49254416"/>
        <c:axId val="148268624"/>
      </c:lineChart>
      <c:dateAx>
        <c:axId val="149254416"/>
        <c:scaling>
          <c:orientation val="minMax"/>
        </c:scaling>
        <c:delete val="1"/>
        <c:axPos val="b"/>
        <c:numFmt formatCode="ge" sourceLinked="1"/>
        <c:majorTickMark val="none"/>
        <c:minorTickMark val="none"/>
        <c:tickLblPos val="none"/>
        <c:crossAx val="148268624"/>
        <c:crosses val="autoZero"/>
        <c:auto val="1"/>
        <c:lblOffset val="100"/>
        <c:baseTimeUnit val="years"/>
      </c:dateAx>
      <c:valAx>
        <c:axId val="14826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319280"/>
        <c:axId val="23331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233319280"/>
        <c:axId val="233319672"/>
      </c:lineChart>
      <c:dateAx>
        <c:axId val="233319280"/>
        <c:scaling>
          <c:orientation val="minMax"/>
        </c:scaling>
        <c:delete val="1"/>
        <c:axPos val="b"/>
        <c:numFmt formatCode="ge" sourceLinked="1"/>
        <c:majorTickMark val="none"/>
        <c:minorTickMark val="none"/>
        <c:tickLblPos val="none"/>
        <c:crossAx val="233319672"/>
        <c:crosses val="autoZero"/>
        <c:auto val="1"/>
        <c:lblOffset val="100"/>
        <c:baseTimeUnit val="years"/>
      </c:dateAx>
      <c:valAx>
        <c:axId val="23331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68.989999999999995</c:v>
                </c:pt>
                <c:pt idx="1">
                  <c:v>68.09</c:v>
                </c:pt>
                <c:pt idx="2">
                  <c:v>67.84</c:v>
                </c:pt>
                <c:pt idx="3">
                  <c:v>72.13</c:v>
                </c:pt>
                <c:pt idx="4">
                  <c:v>71</c:v>
                </c:pt>
              </c:numCache>
            </c:numRef>
          </c:val>
        </c:ser>
        <c:dLbls>
          <c:showLegendKey val="0"/>
          <c:showVal val="0"/>
          <c:showCatName val="0"/>
          <c:showSerName val="0"/>
          <c:showPercent val="0"/>
          <c:showBubbleSize val="0"/>
        </c:dLbls>
        <c:gapWidth val="150"/>
        <c:axId val="233320848"/>
        <c:axId val="23332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33320848"/>
        <c:axId val="233321240"/>
      </c:lineChart>
      <c:dateAx>
        <c:axId val="233320848"/>
        <c:scaling>
          <c:orientation val="minMax"/>
        </c:scaling>
        <c:delete val="1"/>
        <c:axPos val="b"/>
        <c:numFmt formatCode="ge" sourceLinked="1"/>
        <c:majorTickMark val="none"/>
        <c:minorTickMark val="none"/>
        <c:tickLblPos val="none"/>
        <c:crossAx val="233321240"/>
        <c:crosses val="autoZero"/>
        <c:auto val="1"/>
        <c:lblOffset val="100"/>
        <c:baseTimeUnit val="years"/>
      </c:dateAx>
      <c:valAx>
        <c:axId val="23332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95.69</c:v>
                </c:pt>
                <c:pt idx="1">
                  <c:v>94.37</c:v>
                </c:pt>
                <c:pt idx="2">
                  <c:v>96.37</c:v>
                </c:pt>
                <c:pt idx="3">
                  <c:v>98.77</c:v>
                </c:pt>
                <c:pt idx="4">
                  <c:v>98.65</c:v>
                </c:pt>
              </c:numCache>
            </c:numRef>
          </c:val>
        </c:ser>
        <c:dLbls>
          <c:showLegendKey val="0"/>
          <c:showVal val="0"/>
          <c:showCatName val="0"/>
          <c:showSerName val="0"/>
          <c:showPercent val="0"/>
          <c:showBubbleSize val="0"/>
        </c:dLbls>
        <c:gapWidth val="150"/>
        <c:axId val="149628144"/>
        <c:axId val="10839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28144"/>
        <c:axId val="108391688"/>
      </c:lineChart>
      <c:dateAx>
        <c:axId val="149628144"/>
        <c:scaling>
          <c:orientation val="minMax"/>
        </c:scaling>
        <c:delete val="1"/>
        <c:axPos val="b"/>
        <c:numFmt formatCode="ge" sourceLinked="1"/>
        <c:majorTickMark val="none"/>
        <c:minorTickMark val="none"/>
        <c:tickLblPos val="none"/>
        <c:crossAx val="108391688"/>
        <c:crosses val="autoZero"/>
        <c:auto val="1"/>
        <c:lblOffset val="100"/>
        <c:baseTimeUnit val="years"/>
      </c:dateAx>
      <c:valAx>
        <c:axId val="1083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57536"/>
        <c:axId val="15212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57536"/>
        <c:axId val="152127208"/>
      </c:lineChart>
      <c:dateAx>
        <c:axId val="108857536"/>
        <c:scaling>
          <c:orientation val="minMax"/>
        </c:scaling>
        <c:delete val="1"/>
        <c:axPos val="b"/>
        <c:numFmt formatCode="ge" sourceLinked="1"/>
        <c:majorTickMark val="none"/>
        <c:minorTickMark val="none"/>
        <c:tickLblPos val="none"/>
        <c:crossAx val="152127208"/>
        <c:crosses val="autoZero"/>
        <c:auto val="1"/>
        <c:lblOffset val="100"/>
        <c:baseTimeUnit val="years"/>
      </c:dateAx>
      <c:valAx>
        <c:axId val="15212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90744"/>
        <c:axId val="14994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90744"/>
        <c:axId val="149945048"/>
      </c:lineChart>
      <c:dateAx>
        <c:axId val="149890744"/>
        <c:scaling>
          <c:orientation val="minMax"/>
        </c:scaling>
        <c:delete val="1"/>
        <c:axPos val="b"/>
        <c:numFmt formatCode="ge" sourceLinked="1"/>
        <c:majorTickMark val="none"/>
        <c:minorTickMark val="none"/>
        <c:tickLblPos val="none"/>
        <c:crossAx val="149945048"/>
        <c:crosses val="autoZero"/>
        <c:auto val="1"/>
        <c:lblOffset val="100"/>
        <c:baseTimeUnit val="years"/>
      </c:dateAx>
      <c:valAx>
        <c:axId val="14994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96256"/>
        <c:axId val="15139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96256"/>
        <c:axId val="151396648"/>
      </c:lineChart>
      <c:dateAx>
        <c:axId val="151396256"/>
        <c:scaling>
          <c:orientation val="minMax"/>
        </c:scaling>
        <c:delete val="1"/>
        <c:axPos val="b"/>
        <c:numFmt formatCode="ge" sourceLinked="1"/>
        <c:majorTickMark val="none"/>
        <c:minorTickMark val="none"/>
        <c:tickLblPos val="none"/>
        <c:crossAx val="151396648"/>
        <c:crosses val="autoZero"/>
        <c:auto val="1"/>
        <c:lblOffset val="100"/>
        <c:baseTimeUnit val="years"/>
      </c:dateAx>
      <c:valAx>
        <c:axId val="15139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97824"/>
        <c:axId val="23326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97824"/>
        <c:axId val="233262576"/>
      </c:lineChart>
      <c:dateAx>
        <c:axId val="151397824"/>
        <c:scaling>
          <c:orientation val="minMax"/>
        </c:scaling>
        <c:delete val="1"/>
        <c:axPos val="b"/>
        <c:numFmt formatCode="ge" sourceLinked="1"/>
        <c:majorTickMark val="none"/>
        <c:minorTickMark val="none"/>
        <c:tickLblPos val="none"/>
        <c:crossAx val="233262576"/>
        <c:crosses val="autoZero"/>
        <c:auto val="1"/>
        <c:lblOffset val="100"/>
        <c:baseTimeUnit val="years"/>
      </c:dateAx>
      <c:valAx>
        <c:axId val="2332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1971.42</c:v>
                </c:pt>
                <c:pt idx="1">
                  <c:v>2139.1799999999998</c:v>
                </c:pt>
                <c:pt idx="2">
                  <c:v>2238.6799999999998</c:v>
                </c:pt>
                <c:pt idx="3">
                  <c:v>2062.16</c:v>
                </c:pt>
                <c:pt idx="4">
                  <c:v>1495.43</c:v>
                </c:pt>
              </c:numCache>
            </c:numRef>
          </c:val>
        </c:ser>
        <c:dLbls>
          <c:showLegendKey val="0"/>
          <c:showVal val="0"/>
          <c:showCatName val="0"/>
          <c:showSerName val="0"/>
          <c:showPercent val="0"/>
          <c:showBubbleSize val="0"/>
        </c:dLbls>
        <c:gapWidth val="150"/>
        <c:axId val="233263752"/>
        <c:axId val="23326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233263752"/>
        <c:axId val="233264144"/>
      </c:lineChart>
      <c:dateAx>
        <c:axId val="233263752"/>
        <c:scaling>
          <c:orientation val="minMax"/>
        </c:scaling>
        <c:delete val="1"/>
        <c:axPos val="b"/>
        <c:numFmt formatCode="ge" sourceLinked="1"/>
        <c:majorTickMark val="none"/>
        <c:minorTickMark val="none"/>
        <c:tickLblPos val="none"/>
        <c:crossAx val="233264144"/>
        <c:crosses val="autoZero"/>
        <c:auto val="1"/>
        <c:lblOffset val="100"/>
        <c:baseTimeUnit val="years"/>
      </c:dateAx>
      <c:valAx>
        <c:axId val="2332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67.37</c:v>
                </c:pt>
                <c:pt idx="1">
                  <c:v>57.95</c:v>
                </c:pt>
                <c:pt idx="2">
                  <c:v>70.17</c:v>
                </c:pt>
                <c:pt idx="3">
                  <c:v>71.61</c:v>
                </c:pt>
                <c:pt idx="4">
                  <c:v>73.180000000000007</c:v>
                </c:pt>
              </c:numCache>
            </c:numRef>
          </c:val>
        </c:ser>
        <c:dLbls>
          <c:showLegendKey val="0"/>
          <c:showVal val="0"/>
          <c:showCatName val="0"/>
          <c:showSerName val="0"/>
          <c:showPercent val="0"/>
          <c:showBubbleSize val="0"/>
        </c:dLbls>
        <c:gapWidth val="150"/>
        <c:axId val="233265320"/>
        <c:axId val="23326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233265320"/>
        <c:axId val="233265712"/>
      </c:lineChart>
      <c:dateAx>
        <c:axId val="233265320"/>
        <c:scaling>
          <c:orientation val="minMax"/>
        </c:scaling>
        <c:delete val="1"/>
        <c:axPos val="b"/>
        <c:numFmt formatCode="ge" sourceLinked="1"/>
        <c:majorTickMark val="none"/>
        <c:minorTickMark val="none"/>
        <c:tickLblPos val="none"/>
        <c:crossAx val="233265712"/>
        <c:crosses val="autoZero"/>
        <c:auto val="1"/>
        <c:lblOffset val="100"/>
        <c:baseTimeUnit val="years"/>
      </c:dateAx>
      <c:valAx>
        <c:axId val="23326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6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163.41999999999999</c:v>
                </c:pt>
                <c:pt idx="1">
                  <c:v>191.45</c:v>
                </c:pt>
                <c:pt idx="2">
                  <c:v>157.75</c:v>
                </c:pt>
                <c:pt idx="3">
                  <c:v>159.43</c:v>
                </c:pt>
                <c:pt idx="4">
                  <c:v>156.18</c:v>
                </c:pt>
              </c:numCache>
            </c:numRef>
          </c:val>
        </c:ser>
        <c:dLbls>
          <c:showLegendKey val="0"/>
          <c:showVal val="0"/>
          <c:showCatName val="0"/>
          <c:showSerName val="0"/>
          <c:showPercent val="0"/>
          <c:showBubbleSize val="0"/>
        </c:dLbls>
        <c:gapWidth val="150"/>
        <c:axId val="151395864"/>
        <c:axId val="151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51395864"/>
        <c:axId val="151394688"/>
      </c:lineChart>
      <c:dateAx>
        <c:axId val="151395864"/>
        <c:scaling>
          <c:orientation val="minMax"/>
        </c:scaling>
        <c:delete val="1"/>
        <c:axPos val="b"/>
        <c:numFmt formatCode="ge" sourceLinked="1"/>
        <c:majorTickMark val="none"/>
        <c:minorTickMark val="none"/>
        <c:tickLblPos val="none"/>
        <c:crossAx val="151394688"/>
        <c:crosses val="autoZero"/>
        <c:auto val="1"/>
        <c:lblOffset val="100"/>
        <c:baseTimeUnit val="years"/>
      </c:dateAx>
      <c:valAx>
        <c:axId val="151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榛東村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14698</v>
      </c>
      <c r="AM8" s="64"/>
      <c r="AN8" s="64"/>
      <c r="AO8" s="64"/>
      <c r="AP8" s="64"/>
      <c r="AQ8" s="64"/>
      <c r="AR8" s="64"/>
      <c r="AS8" s="64"/>
      <c r="AT8" s="63">
        <f>データ!S6</f>
        <v>27.92</v>
      </c>
      <c r="AU8" s="63"/>
      <c r="AV8" s="63"/>
      <c r="AW8" s="63"/>
      <c r="AX8" s="63"/>
      <c r="AY8" s="63"/>
      <c r="AZ8" s="63"/>
      <c r="BA8" s="63"/>
      <c r="BB8" s="63">
        <f>データ!T6</f>
        <v>526.42999999999995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23.91</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3490</v>
      </c>
      <c r="AM10" s="64"/>
      <c r="AN10" s="64"/>
      <c r="AO10" s="64"/>
      <c r="AP10" s="64"/>
      <c r="AQ10" s="64"/>
      <c r="AR10" s="64"/>
      <c r="AS10" s="64"/>
      <c r="AT10" s="63">
        <f>データ!V6</f>
        <v>1.89</v>
      </c>
      <c r="AU10" s="63"/>
      <c r="AV10" s="63"/>
      <c r="AW10" s="63"/>
      <c r="AX10" s="63"/>
      <c r="AY10" s="63"/>
      <c r="AZ10" s="63"/>
      <c r="BA10" s="63"/>
      <c r="BB10" s="63">
        <f>データ!W6</f>
        <v>1846.56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103446</v>
      </c>
      <c r="D6" s="31">
        <f t="shared" si="3"/>
        <v>47</v>
      </c>
      <c r="E6" s="31">
        <f t="shared" si="3"/>
        <v>17</v>
      </c>
      <c r="F6" s="31">
        <f t="shared" si="3"/>
        <v>1</v>
      </c>
      <c r="G6" s="31">
        <f t="shared" si="3"/>
        <v>0</v>
      </c>
      <c r="H6" s="31" t="str">
        <f t="shared" si="3"/>
        <v>群馬県　榛東村</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23.91</v>
      </c>
      <c r="P6" s="32">
        <f t="shared" si="3"/>
        <v>100</v>
      </c>
      <c r="Q6" s="32">
        <f t="shared" si="3"/>
        <v>2160</v>
      </c>
      <c r="R6" s="32">
        <f t="shared" si="3"/>
        <v>14698</v>
      </c>
      <c r="S6" s="32">
        <f t="shared" si="3"/>
        <v>27.92</v>
      </c>
      <c r="T6" s="32">
        <f t="shared" si="3"/>
        <v>526.42999999999995</v>
      </c>
      <c r="U6" s="32">
        <f t="shared" si="3"/>
        <v>3490</v>
      </c>
      <c r="V6" s="32">
        <f t="shared" si="3"/>
        <v>1.89</v>
      </c>
      <c r="W6" s="32">
        <f t="shared" si="3"/>
        <v>1846.56</v>
      </c>
      <c r="X6" s="33">
        <f>IF(X7="",NA(),X7)</f>
        <v>95.69</v>
      </c>
      <c r="Y6" s="33">
        <f t="shared" ref="Y6:AG6" si="4">IF(Y7="",NA(),Y7)</f>
        <v>94.37</v>
      </c>
      <c r="Z6" s="33">
        <f t="shared" si="4"/>
        <v>96.37</v>
      </c>
      <c r="AA6" s="33">
        <f t="shared" si="4"/>
        <v>98.77</v>
      </c>
      <c r="AB6" s="33">
        <f t="shared" si="4"/>
        <v>98.65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1971.42</v>
      </c>
      <c r="BF6" s="33">
        <f t="shared" ref="BF6:BN6" si="7">IF(BF7="",NA(),BF7)</f>
        <v>2139.1799999999998</v>
      </c>
      <c r="BG6" s="33">
        <f t="shared" si="7"/>
        <v>2238.6799999999998</v>
      </c>
      <c r="BH6" s="33">
        <f t="shared" si="7"/>
        <v>2062.16</v>
      </c>
      <c r="BI6" s="33">
        <f t="shared" si="7"/>
        <v>1495.43</v>
      </c>
      <c r="BJ6" s="33">
        <f t="shared" si="7"/>
        <v>1734.34</v>
      </c>
      <c r="BK6" s="33">
        <f t="shared" si="7"/>
        <v>1791.46</v>
      </c>
      <c r="BL6" s="33">
        <f t="shared" si="7"/>
        <v>1826.49</v>
      </c>
      <c r="BM6" s="33">
        <f t="shared" si="7"/>
        <v>1696.96</v>
      </c>
      <c r="BN6" s="33">
        <f t="shared" si="7"/>
        <v>1824.34</v>
      </c>
      <c r="BO6" s="32" t="str">
        <f>IF(BO7="","",IF(BO7="-","【-】","【"&amp;SUBSTITUTE(TEXT(BO7,"#,##0.00"),"-","△")&amp;"】"))</f>
        <v>【763.62】</v>
      </c>
      <c r="BP6" s="33">
        <f>IF(BP7="",NA(),BP7)</f>
        <v>67.37</v>
      </c>
      <c r="BQ6" s="33">
        <f t="shared" ref="BQ6:BY6" si="8">IF(BQ7="",NA(),BQ7)</f>
        <v>57.95</v>
      </c>
      <c r="BR6" s="33">
        <f t="shared" si="8"/>
        <v>70.17</v>
      </c>
      <c r="BS6" s="33">
        <f t="shared" si="8"/>
        <v>71.61</v>
      </c>
      <c r="BT6" s="33">
        <f t="shared" si="8"/>
        <v>73.180000000000007</v>
      </c>
      <c r="BU6" s="33">
        <f t="shared" si="8"/>
        <v>55.91</v>
      </c>
      <c r="BV6" s="33">
        <f t="shared" si="8"/>
        <v>51.28</v>
      </c>
      <c r="BW6" s="33">
        <f t="shared" si="8"/>
        <v>48</v>
      </c>
      <c r="BX6" s="33">
        <f t="shared" si="8"/>
        <v>47.23</v>
      </c>
      <c r="BY6" s="33">
        <f t="shared" si="8"/>
        <v>54.16</v>
      </c>
      <c r="BZ6" s="32" t="str">
        <f>IF(BZ7="","",IF(BZ7="-","【-】","【"&amp;SUBSTITUTE(TEXT(BZ7,"#,##0.00"),"-","△")&amp;"】"))</f>
        <v>【98.53】</v>
      </c>
      <c r="CA6" s="33">
        <f>IF(CA7="",NA(),CA7)</f>
        <v>163.41999999999999</v>
      </c>
      <c r="CB6" s="33">
        <f t="shared" ref="CB6:CJ6" si="9">IF(CB7="",NA(),CB7)</f>
        <v>191.45</v>
      </c>
      <c r="CC6" s="33">
        <f t="shared" si="9"/>
        <v>157.75</v>
      </c>
      <c r="CD6" s="33">
        <f t="shared" si="9"/>
        <v>159.43</v>
      </c>
      <c r="CE6" s="33">
        <f t="shared" si="9"/>
        <v>156.18</v>
      </c>
      <c r="CF6" s="33">
        <f t="shared" si="9"/>
        <v>284.98</v>
      </c>
      <c r="CG6" s="33">
        <f t="shared" si="9"/>
        <v>311.81</v>
      </c>
      <c r="CH6" s="33">
        <f t="shared" si="9"/>
        <v>334.37</v>
      </c>
      <c r="CI6" s="33">
        <f t="shared" si="9"/>
        <v>351.41</v>
      </c>
      <c r="CJ6" s="33">
        <f t="shared" si="9"/>
        <v>307.56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68.989999999999995</v>
      </c>
      <c r="CX6" s="33">
        <f t="shared" ref="CX6:DF6" si="11">IF(CX7="",NA(),CX7)</f>
        <v>68.09</v>
      </c>
      <c r="CY6" s="33">
        <f t="shared" si="11"/>
        <v>67.84</v>
      </c>
      <c r="CZ6" s="33">
        <f t="shared" si="11"/>
        <v>72.13</v>
      </c>
      <c r="DA6" s="33">
        <f t="shared" si="11"/>
        <v>71</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103446</v>
      </c>
      <c r="D7" s="35">
        <v>47</v>
      </c>
      <c r="E7" s="35">
        <v>17</v>
      </c>
      <c r="F7" s="35">
        <v>1</v>
      </c>
      <c r="G7" s="35">
        <v>0</v>
      </c>
      <c r="H7" s="35" t="s">
        <v>96</v>
      </c>
      <c r="I7" s="35" t="s">
        <v>97</v>
      </c>
      <c r="J7" s="35" t="s">
        <v>98</v>
      </c>
      <c r="K7" s="35" t="s">
        <v>99</v>
      </c>
      <c r="L7" s="35" t="s">
        <v>100</v>
      </c>
      <c r="M7" s="36" t="s">
        <v>101</v>
      </c>
      <c r="N7" s="36" t="s">
        <v>102</v>
      </c>
      <c r="O7" s="36">
        <v>23.91</v>
      </c>
      <c r="P7" s="36">
        <v>100</v>
      </c>
      <c r="Q7" s="36">
        <v>2160</v>
      </c>
      <c r="R7" s="36">
        <v>14698</v>
      </c>
      <c r="S7" s="36">
        <v>27.92</v>
      </c>
      <c r="T7" s="36">
        <v>526.42999999999995</v>
      </c>
      <c r="U7" s="36">
        <v>3490</v>
      </c>
      <c r="V7" s="36">
        <v>1.89</v>
      </c>
      <c r="W7" s="36">
        <v>1846.56</v>
      </c>
      <c r="X7" s="36">
        <v>95.69</v>
      </c>
      <c r="Y7" s="36">
        <v>94.37</v>
      </c>
      <c r="Z7" s="36">
        <v>96.37</v>
      </c>
      <c r="AA7" s="36">
        <v>98.77</v>
      </c>
      <c r="AB7" s="36">
        <v>98.65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1971.42</v>
      </c>
      <c r="BF7" s="36">
        <v>2139.1799999999998</v>
      </c>
      <c r="BG7" s="36">
        <v>2238.6799999999998</v>
      </c>
      <c r="BH7" s="36">
        <v>2062.16</v>
      </c>
      <c r="BI7" s="36">
        <v>1495.43</v>
      </c>
      <c r="BJ7" s="36">
        <v>1734.34</v>
      </c>
      <c r="BK7" s="36">
        <v>1791.46</v>
      </c>
      <c r="BL7" s="36">
        <v>1826.49</v>
      </c>
      <c r="BM7" s="36">
        <v>1696.96</v>
      </c>
      <c r="BN7" s="36">
        <v>1824.34</v>
      </c>
      <c r="BO7" s="36">
        <v>763.62</v>
      </c>
      <c r="BP7" s="36">
        <v>67.37</v>
      </c>
      <c r="BQ7" s="36">
        <v>57.95</v>
      </c>
      <c r="BR7" s="36">
        <v>70.17</v>
      </c>
      <c r="BS7" s="36">
        <v>71.61</v>
      </c>
      <c r="BT7" s="36">
        <v>73.180000000000007</v>
      </c>
      <c r="BU7" s="36">
        <v>55.91</v>
      </c>
      <c r="BV7" s="36">
        <v>51.28</v>
      </c>
      <c r="BW7" s="36">
        <v>48</v>
      </c>
      <c r="BX7" s="36">
        <v>47.23</v>
      </c>
      <c r="BY7" s="36">
        <v>54.16</v>
      </c>
      <c r="BZ7" s="36">
        <v>98.53</v>
      </c>
      <c r="CA7" s="36">
        <v>163.41999999999999</v>
      </c>
      <c r="CB7" s="36">
        <v>191.45</v>
      </c>
      <c r="CC7" s="36">
        <v>157.75</v>
      </c>
      <c r="CD7" s="36">
        <v>159.43</v>
      </c>
      <c r="CE7" s="36">
        <v>156.18</v>
      </c>
      <c r="CF7" s="36">
        <v>284.98</v>
      </c>
      <c r="CG7" s="36">
        <v>311.81</v>
      </c>
      <c r="CH7" s="36">
        <v>334.37</v>
      </c>
      <c r="CI7" s="36">
        <v>351.41</v>
      </c>
      <c r="CJ7" s="36">
        <v>307.56</v>
      </c>
      <c r="CK7" s="36">
        <v>139.69999999999999</v>
      </c>
      <c r="CL7" s="36" t="s">
        <v>101</v>
      </c>
      <c r="CM7" s="36" t="s">
        <v>101</v>
      </c>
      <c r="CN7" s="36" t="s">
        <v>101</v>
      </c>
      <c r="CO7" s="36" t="s">
        <v>101</v>
      </c>
      <c r="CP7" s="36" t="s">
        <v>101</v>
      </c>
      <c r="CQ7" s="36">
        <v>41.48</v>
      </c>
      <c r="CR7" s="36">
        <v>41.95</v>
      </c>
      <c r="CS7" s="36">
        <v>40.71</v>
      </c>
      <c r="CT7" s="36">
        <v>43.53</v>
      </c>
      <c r="CU7" s="36">
        <v>39.869999999999997</v>
      </c>
      <c r="CV7" s="36">
        <v>60.01</v>
      </c>
      <c r="CW7" s="36">
        <v>68.989999999999995</v>
      </c>
      <c r="CX7" s="36">
        <v>68.09</v>
      </c>
      <c r="CY7" s="36">
        <v>67.84</v>
      </c>
      <c r="CZ7" s="36">
        <v>72.13</v>
      </c>
      <c r="DA7" s="36">
        <v>71</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2017-02-14T08:37:33Z</cp:lastPrinted>
  <dcterms:created xsi:type="dcterms:W3CDTF">2017-02-08T02:46:55Z</dcterms:created>
  <dcterms:modified xsi:type="dcterms:W3CDTF">2017-02-15T04:14:34Z</dcterms:modified>
  <cp:category/>
</cp:coreProperties>
</file>