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<sst xmlns="http://schemas.openxmlformats.org/spreadsheetml/2006/main" count="226" uniqueCount="111">
  <si>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</si>
  <si>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</si>
  <si>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</si>
  <si>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</si>
  <si>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</si>
  <si>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</si>
  <si>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</si>
  <si>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</si>
  <si>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</si>
  <si>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</si>
  <si>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</si>
  <si>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</si>
  <si>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</si>
  <si>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</si>
  <si>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</si>
  <si>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</si>
  <si>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</si>
  <si>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</si>
  <si>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</si>
  <si>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</si>
  <si>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</si>
  <si>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</si>
  <si>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</si>
  <si>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</si>
  <si>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</si>
  <si>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</si>
  <si>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</si>
  <si>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</si>
  <si>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</si>
  <si>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</si>
  <si>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</si>
  <si>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</si>
  <si>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</si>
  <si>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</si>
  <si>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</si>
  <si>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</si>
  <si>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</si>
  <si>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</si>
  <si>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</si>
  <si>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</si>
  <si>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</si>
  <si>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</si>
  <si>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</si>
  <si>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</si>
  <si>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</si>
  <si>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</si>
  <si>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</si>
  <si>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</si>
  <si>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</si>
  <si>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</si>
  <si>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</si>
  <si>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</si>
  <si>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</si>
  <si>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</si>
  <si>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</si>
  <si>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</si>
  <si>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</si>
  <si>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</si>
  <si>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</si>
  <si>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</si>
  <si>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</si>
  <si>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</si>
  <si>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</si>
  <si>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</si>
  <si>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</si>
  <si>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</si>
  <si>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</si>
  <si>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</si>
  <si>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</si>
  <si>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</si>
  <si>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</si>
  <si>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</si>
  <si>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</si>
  <si>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</si>
  <si>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</si>
  <si>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</si>
  <si>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</si>
  <si>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</si>
  <si>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</si>
  <si>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</si>
  <si>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</si>
  <si>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</si>
  <si>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</si>
  <si>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</si>
  <si>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</si>
  <si>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</si>
  <si>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</si>
  <si>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</si>
  <si>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</si>
  <si>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</si>
  <si>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</si>
  <si>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</si>
  <si>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</si>
  <si>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</si>
  <si>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</si>
  <si>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</si>
  <si>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</si>
  <si>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</si>
  <si>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</si>
  <si>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</si>
  <si>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</si>
  <si>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</si>
  <si>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</si>
  <si>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</si>
  <si>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</si>
  <si>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</si>
  <si>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</si>
  <si>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</si>
  <si>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比較すると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やや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るものの、理想値である100％を下回り、経費の８割に満たない状況にあることから、今後、料金の適正化に取り組む必要があります。整備済み区域内の人がどの程度接続しているかを示す「水洗化率」については、上昇傾向にあり、類似団体の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0" eb="122">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8" eb="289">
      <t>オト</t>
    </rPh>
    <rPh sb="293" eb="295">
      <t>イジ</t>
    </rPh>
    <rPh sb="295" eb="298">
      <t>カンリヒ</t>
    </rPh>
    <rPh sb="298" eb="299">
      <t>トウ</t>
    </rPh>
    <rPh sb="300" eb="302">
      <t>サクゲン</t>
    </rPh>
    <rPh sb="303" eb="304">
      <t>ハカ</t>
    </rPh>
    <rPh sb="310" eb="312">
      <t>フメイ</t>
    </rPh>
    <rPh sb="312" eb="314">
      <t>スイリョウ</t>
    </rPh>
    <rPh sb="315" eb="316">
      <t>ヘ</t>
    </rPh>
    <rPh sb="319" eb="320">
      <t>ユウ</t>
    </rPh>
    <rPh sb="321" eb="322">
      <t>リツ</t>
    </rPh>
    <rPh sb="323" eb="325">
      <t>コウジョウ</t>
    </rPh>
    <rPh sb="328" eb="329">
      <t>ト</t>
    </rPh>
    <rPh sb="330" eb="331">
      <t>ク</t>
    </rPh>
    <rPh sb="333" eb="335">
      <t>カダイ</t>
    </rPh>
    <rPh sb="342" eb="344">
      <t>カイシュウ</t>
    </rPh>
    <rPh sb="347" eb="349">
      <t>ケイヒ</t>
    </rPh>
    <rPh sb="352" eb="354">
      <t>テイド</t>
    </rPh>
    <rPh sb="354" eb="357">
      <t>シヨウリョウ</t>
    </rPh>
    <rPh sb="357" eb="359">
      <t>シュウニュウ</t>
    </rPh>
    <rPh sb="360" eb="361">
      <t>マカナ</t>
    </rPh>
    <rPh sb="367" eb="368">
      <t>シメ</t>
    </rPh>
    <rPh sb="370" eb="372">
      <t>ケイヒ</t>
    </rPh>
    <rPh sb="372" eb="375">
      <t>カイシュウリツ</t>
    </rPh>
    <rPh sb="402" eb="404">
      <t>リソウ</t>
    </rPh>
    <rPh sb="413" eb="415">
      <t>シタマワ</t>
    </rPh>
    <rPh sb="417" eb="419">
      <t>ケイヒ</t>
    </rPh>
    <rPh sb="421" eb="422">
      <t>ワリ</t>
    </rPh>
    <rPh sb="423" eb="424">
      <t>ミ</t>
    </rPh>
    <rPh sb="427" eb="429">
      <t>ジョウキョウ</t>
    </rPh>
    <rPh sb="437" eb="439">
      <t>コンゴ</t>
    </rPh>
    <rPh sb="440" eb="442">
      <t>リョウキン</t>
    </rPh>
    <rPh sb="443" eb="446">
      <t>テキセイカ</t>
    </rPh>
    <rPh sb="447" eb="448">
      <t>ト</t>
    </rPh>
    <rPh sb="449" eb="450">
      <t>ク</t>
    </rPh>
    <rPh sb="451" eb="453">
      <t>ヒツヨウ</t>
    </rPh>
    <rPh sb="484" eb="487">
      <t>スイセンカ</t>
    </rPh>
    <rPh sb="487" eb="488">
      <t>リツ</t>
    </rPh>
    <rPh sb="495" eb="497">
      <t>ジョウショウ</t>
    </rPh>
    <rPh sb="497" eb="499">
      <t>ケイコウ</t>
    </rPh>
    <rPh sb="503" eb="505">
      <t>ルイジ</t>
    </rPh>
    <rPh sb="505" eb="507">
      <t>ダンタイ</t>
    </rPh>
    <rPh sb="508" eb="511">
      <t>ヘイキンチ</t>
    </rPh>
    <rPh sb="512" eb="514">
      <t>ウワマワ</t>
    </rPh>
    <rPh sb="520" eb="523">
      <t>ヒカクテキ</t>
    </rPh>
    <rPh sb="523" eb="525">
      <t>リョウコウ</t>
    </rPh>
    <rPh sb="526" eb="528">
      <t>ジョウキョウ</t>
    </rPh>
    <phoneticPr fontId="4"/>
  </si>
  <si>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</si>
  <si>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経営の健全性・効率性は、類似団体との比較から比較的良好な状況にありますが、全国平均には劣る状況が続いているため、改善が必要であるといえます。「経費回収率」が８割に満たず、全国平均に達していないのは、料金設定が低いことが要因と考えられます。将来にわたり経営の健全性を確保するためにも、今後、料金の適正化に取り組むとともに、経営戦略の策定、地方公営企業会計への移行に向けて準備を進める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3">
      <t>ケイエイ</t>
    </rPh>
    <rPh sb="4" eb="7">
      <t>ケンゼンセイ</t>
    </rPh>
    <rPh sb="8" eb="11">
      <t>コウリツセイ</t>
    </rPh>
    <rPh sb="13" eb="15">
      <t>ルイジ</t>
    </rPh>
    <rPh sb="15" eb="17">
      <t>ダンタイ</t>
    </rPh>
    <rPh sb="19" eb="21">
      <t>ヒカク</t>
    </rPh>
    <rPh sb="23" eb="26">
      <t>ヒカクテキ</t>
    </rPh>
    <rPh sb="26" eb="28">
      <t>リョウコウ</t>
    </rPh>
    <rPh sb="29" eb="31">
      <t>ジョウキョウ</t>
    </rPh>
    <rPh sb="38" eb="40">
      <t>ゼンコク</t>
    </rPh>
    <rPh sb="40" eb="42">
      <t>ヘイキン</t>
    </rPh>
    <rPh sb="44" eb="45">
      <t>オト</t>
    </rPh>
    <rPh sb="46" eb="48">
      <t>ジョウキョウ</t>
    </rPh>
    <rPh sb="49" eb="50">
      <t>ツヅ</t>
    </rPh>
    <rPh sb="57" eb="59">
      <t>カイゼン</t>
    </rPh>
    <rPh sb="60" eb="62">
      <t>ヒツヨウ</t>
    </rPh>
    <rPh sb="72" eb="74">
      <t>ケイヒ</t>
    </rPh>
    <rPh sb="74" eb="77">
      <t>カイシュウリツ</t>
    </rPh>
    <rPh sb="80" eb="81">
      <t>ワリ</t>
    </rPh>
    <rPh sb="82" eb="83">
      <t>ミ</t>
    </rPh>
    <rPh sb="86" eb="88">
      <t>ゼンコク</t>
    </rPh>
    <rPh sb="88" eb="90">
      <t>ヘイキン</t>
    </rPh>
    <rPh sb="91" eb="92">
      <t>タッ</t>
    </rPh>
    <rPh sb="100" eb="102">
      <t>リョウキン</t>
    </rPh>
    <rPh sb="102" eb="104">
      <t>セッテイ</t>
    </rPh>
    <rPh sb="105" eb="106">
      <t>ヒク</t>
    </rPh>
    <rPh sb="110" eb="112">
      <t>ヨウイン</t>
    </rPh>
    <rPh sb="113" eb="114">
      <t>カンガ</t>
    </rPh>
    <rPh sb="161" eb="163">
      <t>ケイエイ</t>
    </rPh>
    <rPh sb="163" eb="165">
      <t>センリャク</t>
    </rPh>
    <rPh sb="166" eb="168">
      <t>サクテイ</t>
    </rPh>
    <rPh sb="169" eb="171">
      <t>チホウ</t>
    </rPh>
    <rPh sb="171" eb="173">
      <t>コウエイ</t>
    </rPh>
    <rPh sb="173" eb="175">
      <t>キギョウ</t>
    </rPh>
    <rPh sb="175" eb="177">
      <t>カイケイ</t>
    </rPh>
    <rPh sb="179" eb="181">
      <t>イコウ</t>
    </rPh>
    <rPh sb="182" eb="183">
      <t>ム</t>
    </rPh>
    <rPh sb="185" eb="187">
      <t>ジュンビ</t>
    </rPh>
    <rPh sb="188" eb="189">
      <t>スス</t>
    </rPh>
    <rPh sb="204" eb="206">
      <t>コウキョウ</t>
    </rPh>
    <rPh sb="206" eb="209">
      <t>ゲスイドウ</t>
    </rPh>
    <rPh sb="209" eb="211">
      <t>クイキ</t>
    </rPh>
    <rPh sb="212" eb="213">
      <t>オモ</t>
    </rPh>
    <rPh sb="214" eb="217">
      <t>シガイカ</t>
    </rPh>
    <rPh sb="217" eb="219">
      <t>クイキ</t>
    </rPh>
    <rPh sb="219" eb="220">
      <t>ナイ</t>
    </rPh>
    <rPh sb="222" eb="225">
      <t>ゲスイドウ</t>
    </rPh>
    <rPh sb="225" eb="227">
      <t>セイビ</t>
    </rPh>
    <rPh sb="228" eb="229">
      <t>オオム</t>
    </rPh>
    <rPh sb="230" eb="232">
      <t>カンリョウ</t>
    </rPh>
    <rPh sb="239" eb="241">
      <t>コンゴ</t>
    </rPh>
    <rPh sb="242" eb="244">
      <t>キソン</t>
    </rPh>
    <rPh sb="244" eb="246">
      <t>シセツ</t>
    </rPh>
    <rPh sb="247" eb="249">
      <t>テキセツ</t>
    </rPh>
    <rPh sb="250" eb="252">
      <t>イジ</t>
    </rPh>
    <rPh sb="252" eb="254">
      <t>カンリ</t>
    </rPh>
    <rPh sb="257" eb="259">
      <t>シセツ</t>
    </rPh>
    <rPh sb="260" eb="262">
      <t>コウシン</t>
    </rPh>
    <rPh sb="263" eb="265">
      <t>ジュウヨウ</t>
    </rPh>
    <rPh sb="266" eb="268">
      <t>カダイ</t>
    </rPh>
    <rPh sb="311" eb="314">
      <t>ダンカイテキ</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</si>
</sst>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83584"/>
        <c:axId val="432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43283584"/>
        <c:axId val="43285504"/>
      </c:lineChart>
      <c:dateAx>
        <c:axId val="43283584"/>
        <c:scaling>
          <c:orientation val="minMax"/>
        </c:scaling>
        <c:delete val="1"/>
        <c:axPos val="b"/>
        <c:numFmt formatCode="ge" sourceLinked="1"/>
        <c:majorTickMark val="none"/>
        <c:minorTickMark val="none"/>
        <c:tickLblPos val="none"/>
        <c:crossAx val="43285504"/>
        <c:crosses val="autoZero"/>
        <c:auto val="1"/>
        <c:lblOffset val="100"/>
        <c:baseTimeUnit val="years"/>
      </c:dateAx>
      <c:valAx>
        <c:axId val="432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64.95</c:v>
                </c:pt>
                <c:pt idx="1">
                  <c:v>59.67</c:v>
                </c:pt>
                <c:pt idx="2">
                  <c:v>59.66</c:v>
                </c:pt>
                <c:pt idx="3">
                  <c:v>59.45</c:v>
                </c:pt>
                <c:pt idx="4">
                  <c:v>60.16</c:v>
                </c:pt>
              </c:numCache>
            </c:numRef>
          </c:val>
        </c:ser>
        <c:dLbls>
          <c:showLegendKey val="0"/>
          <c:showVal val="0"/>
          <c:showCatName val="0"/>
          <c:showSerName val="0"/>
          <c:showPercent val="0"/>
          <c:showBubbleSize val="0"/>
        </c:dLbls>
        <c:gapWidth val="150"/>
        <c:axId val="104624896"/>
        <c:axId val="1046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24896"/>
        <c:axId val="104626816"/>
      </c:lineChart>
      <c:dateAx>
        <c:axId val="104624896"/>
        <c:scaling>
          <c:orientation val="minMax"/>
        </c:scaling>
        <c:delete val="1"/>
        <c:axPos val="b"/>
        <c:numFmt formatCode="ge" sourceLinked="1"/>
        <c:majorTickMark val="none"/>
        <c:minorTickMark val="none"/>
        <c:tickLblPos val="none"/>
        <c:crossAx val="104626816"/>
        <c:crosses val="autoZero"/>
        <c:auto val="1"/>
        <c:lblOffset val="100"/>
        <c:baseTimeUnit val="years"/>
      </c:dateAx>
      <c:valAx>
        <c:axId val="104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03808"/>
        <c:axId val="1117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03808"/>
        <c:axId val="111727744"/>
      </c:lineChart>
      <c:dateAx>
        <c:axId val="108903808"/>
        <c:scaling>
          <c:orientation val="minMax"/>
        </c:scaling>
        <c:delete val="1"/>
        <c:axPos val="b"/>
        <c:numFmt formatCode="ge" sourceLinked="1"/>
        <c:majorTickMark val="none"/>
        <c:minorTickMark val="none"/>
        <c:tickLblPos val="none"/>
        <c:crossAx val="111727744"/>
        <c:crosses val="autoZero"/>
        <c:auto val="1"/>
        <c:lblOffset val="100"/>
        <c:baseTimeUnit val="years"/>
      </c:dateAx>
      <c:valAx>
        <c:axId val="1117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14656"/>
        <c:axId val="1225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14656"/>
        <c:axId val="122569472"/>
      </c:lineChart>
      <c:dateAx>
        <c:axId val="122214656"/>
        <c:scaling>
          <c:orientation val="minMax"/>
        </c:scaling>
        <c:delete val="1"/>
        <c:axPos val="b"/>
        <c:numFmt formatCode="ge" sourceLinked="1"/>
        <c:majorTickMark val="none"/>
        <c:minorTickMark val="none"/>
        <c:tickLblPos val="none"/>
        <c:crossAx val="122569472"/>
        <c:crosses val="autoZero"/>
        <c:auto val="1"/>
        <c:lblOffset val="100"/>
        <c:baseTimeUnit val="years"/>
      </c:dateAx>
      <c:valAx>
        <c:axId val="1225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48608"/>
        <c:axId val="1281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48608"/>
        <c:axId val="128150144"/>
      </c:lineChart>
      <c:dateAx>
        <c:axId val="128148608"/>
        <c:scaling>
          <c:orientation val="minMax"/>
        </c:scaling>
        <c:delete val="1"/>
        <c:axPos val="b"/>
        <c:numFmt formatCode="ge" sourceLinked="1"/>
        <c:majorTickMark val="none"/>
        <c:minorTickMark val="none"/>
        <c:tickLblPos val="none"/>
        <c:crossAx val="128150144"/>
        <c:crosses val="autoZero"/>
        <c:auto val="1"/>
        <c:lblOffset val="100"/>
        <c:baseTimeUnit val="years"/>
      </c:dateAx>
      <c:valAx>
        <c:axId val="1281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89824"/>
        <c:axId val="1339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89824"/>
        <c:axId val="133992832"/>
      </c:lineChart>
      <c:dateAx>
        <c:axId val="132589824"/>
        <c:scaling>
          <c:orientation val="minMax"/>
        </c:scaling>
        <c:delete val="1"/>
        <c:axPos val="b"/>
        <c:numFmt formatCode="ge" sourceLinked="1"/>
        <c:majorTickMark val="none"/>
        <c:minorTickMark val="none"/>
        <c:tickLblPos val="none"/>
        <c:crossAx val="133992832"/>
        <c:crosses val="autoZero"/>
        <c:auto val="1"/>
        <c:lblOffset val="100"/>
        <c:baseTimeUnit val="years"/>
      </c:dateAx>
      <c:valAx>
        <c:axId val="133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2316.4499999999998</c:v>
                </c:pt>
                <c:pt idx="1">
                  <c:v>2489.08</c:v>
                </c:pt>
                <c:pt idx="2">
                  <c:v>2280.62</c:v>
                </c:pt>
                <c:pt idx="3">
                  <c:v>2146.27</c:v>
                </c:pt>
                <c:pt idx="4">
                  <c:v>1656.85</c:v>
                </c:pt>
              </c:numCache>
            </c:numRef>
          </c:val>
        </c:ser>
        <c:dLbls>
          <c:showLegendKey val="0"/>
          <c:showVal val="0"/>
          <c:showCatName val="0"/>
          <c:showSerName val="0"/>
          <c:showPercent val="0"/>
          <c:showBubbleSize val="0"/>
        </c:dLbls>
        <c:gapWidth val="150"/>
        <c:axId val="168258176"/>
        <c:axId val="227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68258176"/>
        <c:axId val="22737280"/>
      </c:lineChart>
      <c:dateAx>
        <c:axId val="168258176"/>
        <c:scaling>
          <c:orientation val="minMax"/>
        </c:scaling>
        <c:delete val="1"/>
        <c:axPos val="b"/>
        <c:numFmt formatCode="ge" sourceLinked="1"/>
        <c:majorTickMark val="none"/>
        <c:minorTickMark val="none"/>
        <c:tickLblPos val="none"/>
        <c:crossAx val="22737280"/>
        <c:crosses val="autoZero"/>
        <c:auto val="1"/>
        <c:lblOffset val="100"/>
        <c:baseTimeUnit val="years"/>
      </c:dateAx>
      <c:valAx>
        <c:axId val="227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76.81</c:v>
                </c:pt>
                <c:pt idx="1">
                  <c:v>76.739999999999995</c:v>
                </c:pt>
                <c:pt idx="2">
                  <c:v>76.760000000000005</c:v>
                </c:pt>
                <c:pt idx="3">
                  <c:v>78.260000000000005</c:v>
                </c:pt>
                <c:pt idx="4">
                  <c:v>78.3</c:v>
                </c:pt>
              </c:numCache>
            </c:numRef>
          </c:val>
        </c:ser>
        <c:dLbls>
          <c:showLegendKey val="0"/>
          <c:showVal val="0"/>
          <c:showCatName val="0"/>
          <c:showSerName val="0"/>
          <c:showPercent val="0"/>
          <c:showBubbleSize val="0"/>
        </c:dLbls>
        <c:gapWidth val="150"/>
        <c:axId val="22813696"/>
        <c:axId val="22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2813696"/>
        <c:axId val="22827776"/>
      </c:lineChart>
      <c:dateAx>
        <c:axId val="22813696"/>
        <c:scaling>
          <c:orientation val="minMax"/>
        </c:scaling>
        <c:delete val="1"/>
        <c:axPos val="b"/>
        <c:numFmt formatCode="ge" sourceLinked="1"/>
        <c:majorTickMark val="none"/>
        <c:minorTickMark val="none"/>
        <c:tickLblPos val="none"/>
        <c:crossAx val="22827776"/>
        <c:crosses val="autoZero"/>
        <c:auto val="1"/>
        <c:lblOffset val="100"/>
        <c:baseTimeUnit val="years"/>
      </c:dateAx>
      <c:valAx>
        <c:axId val="22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140.56</c:v>
                </c:pt>
                <c:pt idx="1">
                  <c:v>141.13</c:v>
                </c:pt>
                <c:pt idx="2">
                  <c:v>141.46</c:v>
                </c:pt>
                <c:pt idx="3">
                  <c:v>142.34</c:v>
                </c:pt>
                <c:pt idx="4">
                  <c:v>143.41</c:v>
                </c:pt>
              </c:numCache>
            </c:numRef>
          </c:val>
        </c:ser>
        <c:dLbls>
          <c:showLegendKey val="0"/>
          <c:showVal val="0"/>
          <c:showCatName val="0"/>
          <c:showSerName val="0"/>
          <c:showPercent val="0"/>
          <c:showBubbleSize val="0"/>
        </c:dLbls>
        <c:gapWidth val="150"/>
        <c:axId val="22842752"/>
        <c:axId val="22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2842752"/>
        <c:axId val="22856832"/>
      </c:lineChart>
      <c:dateAx>
        <c:axId val="22842752"/>
        <c:scaling>
          <c:orientation val="minMax"/>
        </c:scaling>
        <c:delete val="1"/>
        <c:axPos val="b"/>
        <c:numFmt formatCode="ge" sourceLinked="1"/>
        <c:majorTickMark val="none"/>
        <c:minorTickMark val="none"/>
        <c:tickLblPos val="none"/>
        <c:crossAx val="22856832"/>
        <c:crosses val="autoZero"/>
        <c:auto val="1"/>
        <c:lblOffset val="100"/>
        <c:baseTimeUnit val="years"/>
      </c:dateAx>
      <c:valAx>
        <c:axId val="22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75520"/>
        <c:axId val="22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2875520"/>
        <c:axId val="22893696"/>
      </c:lineChart>
      <c:dateAx>
        <c:axId val="22875520"/>
        <c:scaling>
          <c:orientation val="minMax"/>
        </c:scaling>
        <c:delete val="1"/>
        <c:axPos val="b"/>
        <c:numFmt formatCode="ge" sourceLinked="1"/>
        <c:majorTickMark val="none"/>
        <c:minorTickMark val="none"/>
        <c:tickLblPos val="none"/>
        <c:crossAx val="22893696"/>
        <c:crosses val="autoZero"/>
        <c:auto val="1"/>
        <c:lblOffset val="100"/>
        <c:baseTimeUnit val="years"/>
      </c:dateAx>
      <c:valAx>
        <c:axId val="22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81.78</c:v>
                </c:pt>
                <c:pt idx="1">
                  <c:v>85.04</c:v>
                </c:pt>
                <c:pt idx="2">
                  <c:v>89.34</c:v>
                </c:pt>
                <c:pt idx="3">
                  <c:v>91.9</c:v>
                </c:pt>
                <c:pt idx="4">
                  <c:v>93.83</c:v>
                </c:pt>
              </c:numCache>
            </c:numRef>
          </c:val>
        </c:ser>
        <c:dLbls>
          <c:showLegendKey val="0"/>
          <c:showVal val="0"/>
          <c:showCatName val="0"/>
          <c:showSerName val="0"/>
          <c:showPercent val="0"/>
          <c:showBubbleSize val="0"/>
        </c:dLbls>
        <c:gapWidth val="150"/>
        <c:axId val="22913024"/>
        <c:axId val="229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2913024"/>
        <c:axId val="22914560"/>
      </c:lineChart>
      <c:dateAx>
        <c:axId val="22913024"/>
        <c:scaling>
          <c:orientation val="minMax"/>
        </c:scaling>
        <c:delete val="1"/>
        <c:axPos val="b"/>
        <c:numFmt formatCode="ge" sourceLinked="1"/>
        <c:majorTickMark val="none"/>
        <c:minorTickMark val="none"/>
        <c:tickLblPos val="none"/>
        <c:crossAx val="22914560"/>
        <c:crosses val="autoZero"/>
        <c:auto val="1"/>
        <c:lblOffset val="100"/>
        <c:baseTimeUnit val="years"/>
      </c:dateAx>
      <c:valAx>
        <c:axId val="229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玉村町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36872</v>
      </c>
      <c r="AM8" s="47"/>
      <c r="AN8" s="47"/>
      <c r="AO8" s="47"/>
      <c r="AP8" s="47"/>
      <c r="AQ8" s="47"/>
      <c r="AR8" s="47"/>
      <c r="AS8" s="47"/>
      <c r="AT8" s="43">
        <f>データ!S6</f>
        <v>25.78</v>
      </c>
      <c r="AU8" s="43"/>
      <c r="AV8" s="43"/>
      <c r="AW8" s="43"/>
      <c r="AX8" s="43"/>
      <c r="AY8" s="43"/>
      <c r="AZ8" s="43"/>
      <c r="BA8" s="43"/>
      <c r="BB8" s="43">
        <f>データ!T6</f>
        <v>1430.26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34.06</v>
      </c>
      <c r="Q10" s="43"/>
      <c r="R10" s="43"/>
      <c r="S10" s="43"/>
      <c r="T10" s="43"/>
      <c r="U10" s="43"/>
      <c r="V10" s="43"/>
      <c r="W10" s="43">
        <f>データ!P6</f>
        <v>87</v>
      </c>
      <c r="X10" s="43"/>
      <c r="Y10" s="43"/>
      <c r="Z10" s="43"/>
      <c r="AA10" s="43"/>
      <c r="AB10" s="43"/>
      <c r="AC10" s="43"/>
      <c r="AD10" s="47">
        <f>データ!Q6</f>
        <v>2050</v>
      </c>
      <c r="AE10" s="47"/>
      <c r="AF10" s="47"/>
      <c r="AG10" s="47"/>
      <c r="AH10" s="47"/>
      <c r="AI10" s="47"/>
      <c r="AJ10" s="47"/>
      <c r="AK10" s="2"/>
      <c r="AL10" s="47">
        <f>データ!U6</f>
        <v>12541</v>
      </c>
      <c r="AM10" s="47"/>
      <c r="AN10" s="47"/>
      <c r="AO10" s="47"/>
      <c r="AP10" s="47"/>
      <c r="AQ10" s="47"/>
      <c r="AR10" s="47"/>
      <c r="AS10" s="47"/>
      <c r="AT10" s="43">
        <f>データ!V6</f>
        <v>2.88</v>
      </c>
      <c r="AU10" s="43"/>
      <c r="AV10" s="43"/>
      <c r="AW10" s="43"/>
      <c r="AX10" s="43"/>
      <c r="AY10" s="43"/>
      <c r="AZ10" s="43"/>
      <c r="BA10" s="43"/>
      <c r="BB10" s="43">
        <f>データ!W6</f>
        <v>4354.51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104647</v>
      </c>
      <c r="D6" s="31">
        <f t="shared" si="3"/>
        <v>47</v>
      </c>
      <c r="E6" s="31">
        <f t="shared" si="3"/>
        <v>17</v>
      </c>
      <c r="F6" s="31">
        <f t="shared" si="3"/>
        <v>1</v>
      </c>
      <c r="G6" s="31">
        <f t="shared" si="3"/>
        <v>0</v>
      </c>
      <c r="H6" s="31" t="str">
        <f t="shared" si="3"/>
        <v>群馬県　玉村町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34.06</v>
      </c>
      <c r="P6" s="32">
        <f t="shared" si="3"/>
        <v>87</v>
      </c>
      <c r="Q6" s="32">
        <f t="shared" si="3"/>
        <v>2050</v>
      </c>
      <c r="R6" s="32">
        <f t="shared" si="3"/>
        <v>36872</v>
      </c>
      <c r="S6" s="32">
        <f t="shared" si="3"/>
        <v>25.78</v>
      </c>
      <c r="T6" s="32">
        <f t="shared" si="3"/>
        <v>1430.26</v>
      </c>
      <c r="U6" s="32">
        <f t="shared" si="3"/>
        <v>12541</v>
      </c>
      <c r="V6" s="32">
        <f t="shared" si="3"/>
        <v>2.88</v>
      </c>
      <c r="W6" s="32">
        <f t="shared" si="3"/>
        <v>4354.51</v>
      </c>
      <c r="X6" s="33">
        <f>IF(X7="",NA(),X7)</f>
        <v>64.95</v>
      </c>
      <c r="Y6" s="33">
        <f t="shared" ref="Y6:AG6" si="4">IF(Y7="",NA(),Y7)</f>
        <v>59.67</v>
      </c>
      <c r="Z6" s="33">
        <f t="shared" si="4"/>
        <v>59.66</v>
      </c>
      <c r="AA6" s="33">
        <f t="shared" si="4"/>
        <v>59.45</v>
      </c>
      <c r="AB6" s="33">
        <f t="shared" si="4"/>
        <v>60.16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2316.4499999999998</v>
      </c>
      <c r="BF6" s="33">
        <f t="shared" ref="BF6:BN6" si="7">IF(BF7="",NA(),BF7)</f>
        <v>2489.08</v>
      </c>
      <c r="BG6" s="33">
        <f t="shared" si="7"/>
        <v>2280.62</v>
      </c>
      <c r="BH6" s="33">
        <f t="shared" si="7"/>
        <v>2146.27</v>
      </c>
      <c r="BI6" s="33">
        <f t="shared" si="7"/>
        <v>1656.85</v>
      </c>
      <c r="BJ6" s="33">
        <f t="shared" si="7"/>
        <v>1334.01</v>
      </c>
      <c r="BK6" s="33">
        <f t="shared" si="7"/>
        <v>1273.52</v>
      </c>
      <c r="BL6" s="33">
        <f t="shared" si="7"/>
        <v>1209.95</v>
      </c>
      <c r="BM6" s="33">
        <f t="shared" si="7"/>
        <v>1136.5</v>
      </c>
      <c r="BN6" s="33">
        <f t="shared" si="7"/>
        <v>1118.56</v>
      </c>
      <c r="BO6" s="32" t="str">
        <f>IF(BO7="","",IF(BO7="-","【-】","【"&amp;SUBSTITUTE(TEXT(BO7,"#,##0.00"),"-","△")&amp;"】"))</f>
        <v>【763.62】</v>
      </c>
      <c r="BP6" s="33">
        <f>IF(BP7="",NA(),BP7)</f>
        <v>76.81</v>
      </c>
      <c r="BQ6" s="33">
        <f t="shared" ref="BQ6:BY6" si="8">IF(BQ7="",NA(),BQ7)</f>
        <v>76.739999999999995</v>
      </c>
      <c r="BR6" s="33">
        <f t="shared" si="8"/>
        <v>76.760000000000005</v>
      </c>
      <c r="BS6" s="33">
        <f t="shared" si="8"/>
        <v>78.260000000000005</v>
      </c>
      <c r="BT6" s="33">
        <f t="shared" si="8"/>
        <v>78.3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140.56</v>
      </c>
      <c r="CB6" s="33">
        <f t="shared" ref="CB6:CJ6" si="9">IF(CB7="",NA(),CB7)</f>
        <v>141.13</v>
      </c>
      <c r="CC6" s="33">
        <f t="shared" si="9"/>
        <v>141.46</v>
      </c>
      <c r="CD6" s="33">
        <f t="shared" si="9"/>
        <v>142.34</v>
      </c>
      <c r="CE6" s="33">
        <f t="shared" si="9"/>
        <v>143.41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81.78</v>
      </c>
      <c r="CX6" s="33">
        <f t="shared" ref="CX6:DF6" si="11">IF(CX7="",NA(),CX7)</f>
        <v>85.04</v>
      </c>
      <c r="CY6" s="33">
        <f t="shared" si="11"/>
        <v>89.34</v>
      </c>
      <c r="CZ6" s="33">
        <f t="shared" si="11"/>
        <v>91.9</v>
      </c>
      <c r="DA6" s="33">
        <f t="shared" si="11"/>
        <v>93.83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104647</v>
      </c>
      <c r="D7" s="35">
        <v>47</v>
      </c>
      <c r="E7" s="35">
        <v>17</v>
      </c>
      <c r="F7" s="35">
        <v>1</v>
      </c>
      <c r="G7" s="35">
        <v>0</v>
      </c>
      <c r="H7" s="35" t="s">
        <v>96</v>
      </c>
      <c r="I7" s="35" t="s">
        <v>97</v>
      </c>
      <c r="J7" s="35" t="s">
        <v>98</v>
      </c>
      <c r="K7" s="35" t="s">
        <v>99</v>
      </c>
      <c r="L7" s="35" t="s">
        <v>100</v>
      </c>
      <c r="M7" s="36" t="s">
        <v>101</v>
      </c>
      <c r="N7" s="36" t="s">
        <v>102</v>
      </c>
      <c r="O7" s="36">
        <v>34.06</v>
      </c>
      <c r="P7" s="36">
        <v>87</v>
      </c>
      <c r="Q7" s="36">
        <v>2050</v>
      </c>
      <c r="R7" s="36">
        <v>36872</v>
      </c>
      <c r="S7" s="36">
        <v>25.78</v>
      </c>
      <c r="T7" s="36">
        <v>1430.26</v>
      </c>
      <c r="U7" s="36">
        <v>12541</v>
      </c>
      <c r="V7" s="36">
        <v>2.88</v>
      </c>
      <c r="W7" s="36">
        <v>4354.51</v>
      </c>
      <c r="X7" s="36">
        <v>64.95</v>
      </c>
      <c r="Y7" s="36">
        <v>59.67</v>
      </c>
      <c r="Z7" s="36">
        <v>59.66</v>
      </c>
      <c r="AA7" s="36">
        <v>59.45</v>
      </c>
      <c r="AB7" s="36">
        <v>60.16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2316.4499999999998</v>
      </c>
      <c r="BF7" s="36">
        <v>2489.08</v>
      </c>
      <c r="BG7" s="36">
        <v>2280.62</v>
      </c>
      <c r="BH7" s="36">
        <v>2146.27</v>
      </c>
      <c r="BI7" s="36">
        <v>1656.85</v>
      </c>
      <c r="BJ7" s="36">
        <v>1334.01</v>
      </c>
      <c r="BK7" s="36">
        <v>1273.52</v>
      </c>
      <c r="BL7" s="36">
        <v>1209.95</v>
      </c>
      <c r="BM7" s="36">
        <v>1136.5</v>
      </c>
      <c r="BN7" s="36">
        <v>1118.56</v>
      </c>
      <c r="BO7" s="36">
        <v>763.62</v>
      </c>
      <c r="BP7" s="36">
        <v>76.81</v>
      </c>
      <c r="BQ7" s="36">
        <v>76.739999999999995</v>
      </c>
      <c r="BR7" s="36">
        <v>76.760000000000005</v>
      </c>
      <c r="BS7" s="36">
        <v>78.260000000000005</v>
      </c>
      <c r="BT7" s="36">
        <v>78.3</v>
      </c>
      <c r="BU7" s="36">
        <v>67.14</v>
      </c>
      <c r="BV7" s="36">
        <v>67.849999999999994</v>
      </c>
      <c r="BW7" s="36">
        <v>69.48</v>
      </c>
      <c r="BX7" s="36">
        <v>71.650000000000006</v>
      </c>
      <c r="BY7" s="36">
        <v>72.33</v>
      </c>
      <c r="BZ7" s="36">
        <v>98.53</v>
      </c>
      <c r="CA7" s="36">
        <v>140.56</v>
      </c>
      <c r="CB7" s="36">
        <v>141.13</v>
      </c>
      <c r="CC7" s="36">
        <v>141.46</v>
      </c>
      <c r="CD7" s="36">
        <v>142.34</v>
      </c>
      <c r="CE7" s="36">
        <v>143.41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81.78</v>
      </c>
      <c r="CX7" s="36">
        <v>85.04</v>
      </c>
      <c r="CY7" s="36">
        <v>89.34</v>
      </c>
      <c r="CZ7" s="36">
        <v>91.9</v>
      </c>
      <c r="DA7" s="36">
        <v>93.83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2017-02-15T01:26:50Z</cp:lastPrinted>
  <dcterms:created xsi:type="dcterms:W3CDTF">2017-02-08T02:47:01Z</dcterms:created>
  <dcterms:modified xsi:type="dcterms:W3CDTF">2017-02-15T01:26:52Z</dcterms:modified>
  <cp:category/>
</cp:coreProperties>
</file>