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<sst xmlns="http://schemas.openxmlformats.org/spreadsheetml/2006/main" count="226" uniqueCount="111">
  <si>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</si>
  <si>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</si>
  <si>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</si>
  <si>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</si>
  <si>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</si>
  <si>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</si>
  <si>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</si>
  <si>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</si>
  <si>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</si>
  <si>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</si>
  <si>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</si>
  <si>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</si>
  <si>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</si>
  <si>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</si>
  <si>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</si>
  <si>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</si>
  <si>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</si>
  <si>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</si>
  <si>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</si>
  <si>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</si>
  <si>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</si>
  <si>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</si>
  <si>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</si>
  <si>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</si>
  <si>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</si>
  <si>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</si>
  <si>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</si>
  <si>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</si>
  <si>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</si>
  <si>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</si>
  <si>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</si>
  <si>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</si>
  <si>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</si>
  <si>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</si>
  <si>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</si>
  <si>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</si>
  <si>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</si>
  <si>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</si>
  <si>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</si>
  <si>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</si>
  <si>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</si>
  <si>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</si>
  <si>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</si>
  <si>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</si>
  <si>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</si>
  <si>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</si>
  <si>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</si>
  <si>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</si>
  <si>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</si>
  <si>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</si>
  <si>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</si>
  <si>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</si>
  <si>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</si>
  <si>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</si>
  <si>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</si>
  <si>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</si>
  <si>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</si>
  <si>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</si>
  <si>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</si>
  <si>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</si>
  <si>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</si>
  <si>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</si>
  <si>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</si>
  <si>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</si>
  <si>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</si>
  <si>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</si>
  <si>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</si>
  <si>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</si>
  <si>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</si>
  <si>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</si>
  <si>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</si>
  <si>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</si>
  <si>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</si>
  <si>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</si>
  <si>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</si>
  <si>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</si>
  <si>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</si>
  <si>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</si>
  <si>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</si>
  <si>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</si>
  <si>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</si>
  <si>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</si>
  <si>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</si>
  <si>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</si>
  <si>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</si>
  <si>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</si>
  <si>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</si>
  <si>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</si>
  <si>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</si>
  <si>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</si>
  <si>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</si>
  <si>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</si>
  <si>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</si>
  <si>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</si>
  <si>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</si>
  <si>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</si>
  <si>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</si>
  <si>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</si>
  <si>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</si>
  <si>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</si>
  <si>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</si>
  <si>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</si>
  <si>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</si>
  <si>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</si>
  <si>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</si>
  <si>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</si>
  <si>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</si>
  <si>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</si>
  <si>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比較すると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やや劣るため、維持管理費等の削減を図るとともに、不明水量を減らし、有収率を向上させる取り組みが課題です。使用料で回収すべき経費をどの程度使用料収入で賄えているかを示す「経費回収率」は、類似団体の平均値を上回る値で推移しているものの、理想値である100％を下回り、経費の８割に満たない状況にあることから、今後、料金の適正化に取り組む必要があります。整備済み区域内の人がどの程度接続しているかを示す「水洗化率」については、上昇傾向にあり、類似団体の平均値を上回っているため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0" eb="122">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8" eb="289">
      <t>オト</t>
    </rPh>
    <rPh sb="293" eb="295">
      <t>イジ</t>
    </rPh>
    <rPh sb="295" eb="298">
      <t>カンリヒ</t>
    </rPh>
    <rPh sb="298" eb="299">
      <t>トウ</t>
    </rPh>
    <rPh sb="300" eb="302">
      <t>サクゲン</t>
    </rPh>
    <rPh sb="303" eb="304">
      <t>ハカ</t>
    </rPh>
    <rPh sb="310" eb="312">
      <t>フメイ</t>
    </rPh>
    <rPh sb="312" eb="314">
      <t>スイリョウ</t>
    </rPh>
    <rPh sb="315" eb="316">
      <t>ヘ</t>
    </rPh>
    <rPh sb="319" eb="320">
      <t>ユウ</t>
    </rPh>
    <rPh sb="321" eb="322">
      <t>リツ</t>
    </rPh>
    <rPh sb="323" eb="325">
      <t>コウジョウ</t>
    </rPh>
    <rPh sb="328" eb="329">
      <t>ト</t>
    </rPh>
    <rPh sb="330" eb="331">
      <t>ク</t>
    </rPh>
    <rPh sb="333" eb="335">
      <t>カダイ</t>
    </rPh>
    <rPh sb="342" eb="344">
      <t>カイシュウ</t>
    </rPh>
    <rPh sb="347" eb="349">
      <t>ケイヒ</t>
    </rPh>
    <rPh sb="352" eb="354">
      <t>テイド</t>
    </rPh>
    <rPh sb="354" eb="357">
      <t>シヨウリョウ</t>
    </rPh>
    <rPh sb="357" eb="359">
      <t>シュウニュウ</t>
    </rPh>
    <rPh sb="360" eb="361">
      <t>マカナ</t>
    </rPh>
    <rPh sb="367" eb="368">
      <t>シメ</t>
    </rPh>
    <rPh sb="370" eb="372">
      <t>ケイヒ</t>
    </rPh>
    <rPh sb="372" eb="375">
      <t>カイシュウリツ</t>
    </rPh>
    <rPh sb="402" eb="404">
      <t>リソウ</t>
    </rPh>
    <rPh sb="413" eb="415">
      <t>シタマワ</t>
    </rPh>
    <rPh sb="417" eb="419">
      <t>ケイヒ</t>
    </rPh>
    <rPh sb="421" eb="422">
      <t>ワリ</t>
    </rPh>
    <rPh sb="423" eb="424">
      <t>ミ</t>
    </rPh>
    <rPh sb="427" eb="429">
      <t>ジョウキョウ</t>
    </rPh>
    <rPh sb="437" eb="439">
      <t>コンゴ</t>
    </rPh>
    <rPh sb="440" eb="442">
      <t>リョウキン</t>
    </rPh>
    <rPh sb="443" eb="446">
      <t>テキセイカ</t>
    </rPh>
    <rPh sb="447" eb="448">
      <t>ト</t>
    </rPh>
    <rPh sb="449" eb="450">
      <t>ク</t>
    </rPh>
    <rPh sb="451" eb="453">
      <t>ヒツヨウ</t>
    </rPh>
    <rPh sb="484" eb="487">
      <t>スイセンカ</t>
    </rPh>
    <rPh sb="487" eb="488">
      <t>リツ</t>
    </rPh>
    <rPh sb="495" eb="497">
      <t>ジョウショウ</t>
    </rPh>
    <rPh sb="497" eb="499">
      <t>ケイコウ</t>
    </rPh>
    <rPh sb="503" eb="505">
      <t>ルイジ</t>
    </rPh>
    <rPh sb="505" eb="507">
      <t>ダンタイ</t>
    </rPh>
    <rPh sb="508" eb="511">
      <t>ヘイキンチ</t>
    </rPh>
    <rPh sb="512" eb="514">
      <t>ウワマワ</t>
    </rPh>
    <rPh sb="520" eb="523">
      <t>ヒカクテキ</t>
    </rPh>
    <rPh sb="523" eb="525">
      <t>リョウコウ</t>
    </rPh>
    <rPh sb="526" eb="528">
      <t>ジョウキョウ</t>
    </rPh>
    <phoneticPr fontId="4"/>
  </si>
  <si>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</si>
  <si>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経営の健全性・効率性は、類似団体との比較から比較的良好な状況にありますが、全国平均には劣る状況が続いているため、改善が必要であるといえます。「経費回収率」が８割に満たず、全国平均に達していないのは、料金設定が低いことが要因と考えられます。将来にわたり経営の健全性を確保するためにも、今後、料金の適正化に取り組むとともに、経営戦略の策定、地方公営企業会計への移行に向けて準備を進める必要があ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3">
      <t>ケイエイ</t>
    </rPh>
    <rPh sb="4" eb="7">
      <t>ケンゼンセイ</t>
    </rPh>
    <rPh sb="8" eb="11">
      <t>コウリツセイ</t>
    </rPh>
    <rPh sb="13" eb="15">
      <t>ルイジ</t>
    </rPh>
    <rPh sb="15" eb="17">
      <t>ダンタイ</t>
    </rPh>
    <rPh sb="19" eb="21">
      <t>ヒカク</t>
    </rPh>
    <rPh sb="23" eb="26">
      <t>ヒカクテキ</t>
    </rPh>
    <rPh sb="26" eb="28">
      <t>リョウコウ</t>
    </rPh>
    <rPh sb="29" eb="31">
      <t>ジョウキョウ</t>
    </rPh>
    <rPh sb="38" eb="40">
      <t>ゼンコク</t>
    </rPh>
    <rPh sb="40" eb="42">
      <t>ヘイキン</t>
    </rPh>
    <rPh sb="44" eb="45">
      <t>オト</t>
    </rPh>
    <rPh sb="46" eb="48">
      <t>ジョウキョウ</t>
    </rPh>
    <rPh sb="49" eb="50">
      <t>ツヅ</t>
    </rPh>
    <rPh sb="57" eb="59">
      <t>カイゼン</t>
    </rPh>
    <rPh sb="60" eb="62">
      <t>ヒツヨウ</t>
    </rPh>
    <rPh sb="72" eb="74">
      <t>ケイヒ</t>
    </rPh>
    <rPh sb="74" eb="77">
      <t>カイシュウリツ</t>
    </rPh>
    <rPh sb="80" eb="81">
      <t>ワリ</t>
    </rPh>
    <rPh sb="82" eb="83">
      <t>ミ</t>
    </rPh>
    <rPh sb="86" eb="88">
      <t>ゼンコク</t>
    </rPh>
    <rPh sb="88" eb="90">
      <t>ヘイキン</t>
    </rPh>
    <rPh sb="91" eb="92">
      <t>タッ</t>
    </rPh>
    <rPh sb="100" eb="102">
      <t>リョウキン</t>
    </rPh>
    <rPh sb="102" eb="104">
      <t>セッテイ</t>
    </rPh>
    <rPh sb="105" eb="106">
      <t>ヒク</t>
    </rPh>
    <rPh sb="110" eb="112">
      <t>ヨウイン</t>
    </rPh>
    <rPh sb="113" eb="114">
      <t>カンガ</t>
    </rPh>
    <rPh sb="161" eb="163">
      <t>ケイエイ</t>
    </rPh>
    <rPh sb="163" eb="165">
      <t>センリャク</t>
    </rPh>
    <rPh sb="166" eb="168">
      <t>サクテイ</t>
    </rPh>
    <rPh sb="169" eb="171">
      <t>チホウ</t>
    </rPh>
    <rPh sb="171" eb="173">
      <t>コウエイ</t>
    </rPh>
    <rPh sb="173" eb="175">
      <t>キギョウ</t>
    </rPh>
    <rPh sb="175" eb="177">
      <t>カイケイ</t>
    </rPh>
    <rPh sb="179" eb="181">
      <t>イコウ</t>
    </rPh>
    <rPh sb="182" eb="183">
      <t>ム</t>
    </rPh>
    <rPh sb="185" eb="187">
      <t>ジュンビ</t>
    </rPh>
    <rPh sb="188" eb="189">
      <t>スス</t>
    </rPh>
    <rPh sb="204" eb="206">
      <t>コウキョウ</t>
    </rPh>
    <rPh sb="206" eb="209">
      <t>ゲスイドウ</t>
    </rPh>
    <rPh sb="209" eb="211">
      <t>クイキ</t>
    </rPh>
    <rPh sb="212" eb="213">
      <t>オモ</t>
    </rPh>
    <rPh sb="214" eb="217">
      <t>シガイカ</t>
    </rPh>
    <rPh sb="217" eb="219">
      <t>クイキ</t>
    </rPh>
    <rPh sb="219" eb="220">
      <t>ナイ</t>
    </rPh>
    <rPh sb="222" eb="225">
      <t>ゲスイドウ</t>
    </rPh>
    <rPh sb="225" eb="227">
      <t>セイビ</t>
    </rPh>
    <rPh sb="228" eb="229">
      <t>オオム</t>
    </rPh>
    <rPh sb="230" eb="232">
      <t>カンリョウ</t>
    </rPh>
    <rPh sb="239" eb="241">
      <t>コンゴ</t>
    </rPh>
    <rPh sb="242" eb="244">
      <t>キソン</t>
    </rPh>
    <rPh sb="244" eb="246">
      <t>シセツ</t>
    </rPh>
    <rPh sb="247" eb="249">
      <t>テキセツ</t>
    </rPh>
    <rPh sb="250" eb="252">
      <t>イジ</t>
    </rPh>
    <rPh sb="252" eb="254">
      <t>カンリ</t>
    </rPh>
    <rPh sb="257" eb="259">
      <t>シセツ</t>
    </rPh>
    <rPh sb="260" eb="262">
      <t>コウシン</t>
    </rPh>
    <rPh sb="263" eb="265">
      <t>ジュウヨウ</t>
    </rPh>
    <rPh sb="266" eb="268">
      <t>カダイ</t>
    </rPh>
    <rPh sb="311" eb="314">
      <t>ダンカイテキ</t>
    </rPh>
    <rPh sb="347" eb="3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</si>
</sst>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83584"/>
        <c:axId val="432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43283584"/>
        <c:axId val="43285504"/>
      </c:lineChart>
      <c:dateAx>
        <c:axId val="43283584"/>
        <c:scaling>
          <c:orientation val="minMax"/>
        </c:scaling>
        <c:delete val="1"/>
        <c:axPos val="b"/>
        <c:numFmt formatCode="ge" sourceLinked="1"/>
        <c:majorTickMark val="none"/>
        <c:minorTickMark val="none"/>
        <c:tickLblPos val="none"/>
        <c:crossAx val="43285504"/>
        <c:crosses val="autoZero"/>
        <c:auto val="1"/>
        <c:lblOffset val="100"/>
        <c:baseTimeUnit val="years"/>
      </c:dateAx>
      <c:valAx>
        <c:axId val="432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75520"/>
        <c:axId val="22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2875520"/>
        <c:axId val="22893696"/>
      </c:lineChart>
      <c:dateAx>
        <c:axId val="22875520"/>
        <c:scaling>
          <c:orientation val="minMax"/>
        </c:scaling>
        <c:delete val="1"/>
        <c:axPos val="b"/>
        <c:numFmt formatCode="ge" sourceLinked="1"/>
        <c:majorTickMark val="none"/>
        <c:minorTickMark val="none"/>
        <c:tickLblPos val="none"/>
        <c:crossAx val="22893696"/>
        <c:crosses val="autoZero"/>
        <c:auto val="1"/>
        <c:lblOffset val="100"/>
        <c:baseTimeUnit val="years"/>
      </c:dateAx>
      <c:valAx>
        <c:axId val="22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81.78</c:v>
                </c:pt>
                <c:pt idx="1">
                  <c:v>85.04</c:v>
                </c:pt>
                <c:pt idx="2">
                  <c:v>89.34</c:v>
                </c:pt>
                <c:pt idx="3">
                  <c:v>91.9</c:v>
                </c:pt>
                <c:pt idx="4">
                  <c:v>93.83</c:v>
                </c:pt>
              </c:numCache>
            </c:numRef>
          </c:val>
        </c:ser>
        <c:dLbls>
          <c:showLegendKey val="0"/>
          <c:showVal val="0"/>
          <c:showCatName val="0"/>
          <c:showSerName val="0"/>
          <c:showPercent val="0"/>
          <c:showBubbleSize val="0"/>
        </c:dLbls>
        <c:gapWidth val="150"/>
        <c:axId val="22913024"/>
        <c:axId val="229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22913024"/>
        <c:axId val="22914560"/>
      </c:lineChart>
      <c:dateAx>
        <c:axId val="22913024"/>
        <c:scaling>
          <c:orientation val="minMax"/>
        </c:scaling>
        <c:delete val="1"/>
        <c:axPos val="b"/>
        <c:numFmt formatCode="ge" sourceLinked="1"/>
        <c:majorTickMark val="none"/>
        <c:minorTickMark val="none"/>
        <c:tickLblPos val="none"/>
        <c:crossAx val="22914560"/>
        <c:crosses val="autoZero"/>
        <c:auto val="1"/>
        <c:lblOffset val="100"/>
        <c:baseTimeUnit val="years"/>
      </c:dateAx>
      <c:valAx>
        <c:axId val="229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64.95</c:v>
                </c:pt>
                <c:pt idx="1">
                  <c:v>59.67</c:v>
                </c:pt>
                <c:pt idx="2">
                  <c:v>59.66</c:v>
                </c:pt>
                <c:pt idx="3">
                  <c:v>59.45</c:v>
                </c:pt>
                <c:pt idx="4">
                  <c:v>60.16</c:v>
                </c:pt>
              </c:numCache>
            </c:numRef>
          </c:val>
        </c:ser>
        <c:dLbls>
          <c:showLegendKey val="0"/>
          <c:showVal val="0"/>
          <c:showCatName val="0"/>
          <c:showSerName val="0"/>
          <c:showPercent val="0"/>
          <c:showBubbleSize val="0"/>
        </c:dLbls>
        <c:gapWidth val="150"/>
        <c:axId val="104624896"/>
        <c:axId val="1046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24896"/>
        <c:axId val="104626816"/>
      </c:lineChart>
      <c:dateAx>
        <c:axId val="104624896"/>
        <c:scaling>
          <c:orientation val="minMax"/>
        </c:scaling>
        <c:delete val="1"/>
        <c:axPos val="b"/>
        <c:numFmt formatCode="ge" sourceLinked="1"/>
        <c:majorTickMark val="none"/>
        <c:minorTickMark val="none"/>
        <c:tickLblPos val="none"/>
        <c:crossAx val="104626816"/>
        <c:crosses val="autoZero"/>
        <c:auto val="1"/>
        <c:lblOffset val="100"/>
        <c:baseTimeUnit val="years"/>
      </c:dateAx>
      <c:valAx>
        <c:axId val="1046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03808"/>
        <c:axId val="1117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03808"/>
        <c:axId val="111727744"/>
      </c:lineChart>
      <c:dateAx>
        <c:axId val="108903808"/>
        <c:scaling>
          <c:orientation val="minMax"/>
        </c:scaling>
        <c:delete val="1"/>
        <c:axPos val="b"/>
        <c:numFmt formatCode="ge" sourceLinked="1"/>
        <c:majorTickMark val="none"/>
        <c:minorTickMark val="none"/>
        <c:tickLblPos val="none"/>
        <c:crossAx val="111727744"/>
        <c:crosses val="autoZero"/>
        <c:auto val="1"/>
        <c:lblOffset val="100"/>
        <c:baseTimeUnit val="years"/>
      </c:dateAx>
      <c:valAx>
        <c:axId val="1117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214656"/>
        <c:axId val="1225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14656"/>
        <c:axId val="122569472"/>
      </c:lineChart>
      <c:dateAx>
        <c:axId val="122214656"/>
        <c:scaling>
          <c:orientation val="minMax"/>
        </c:scaling>
        <c:delete val="1"/>
        <c:axPos val="b"/>
        <c:numFmt formatCode="ge" sourceLinked="1"/>
        <c:majorTickMark val="none"/>
        <c:minorTickMark val="none"/>
        <c:tickLblPos val="none"/>
        <c:crossAx val="122569472"/>
        <c:crosses val="autoZero"/>
        <c:auto val="1"/>
        <c:lblOffset val="100"/>
        <c:baseTimeUnit val="years"/>
      </c:dateAx>
      <c:valAx>
        <c:axId val="1225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48608"/>
        <c:axId val="1281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48608"/>
        <c:axId val="128150144"/>
      </c:lineChart>
      <c:dateAx>
        <c:axId val="128148608"/>
        <c:scaling>
          <c:orientation val="minMax"/>
        </c:scaling>
        <c:delete val="1"/>
        <c:axPos val="b"/>
        <c:numFmt formatCode="ge" sourceLinked="1"/>
        <c:majorTickMark val="none"/>
        <c:minorTickMark val="none"/>
        <c:tickLblPos val="none"/>
        <c:crossAx val="128150144"/>
        <c:crosses val="autoZero"/>
        <c:auto val="1"/>
        <c:lblOffset val="100"/>
        <c:baseTimeUnit val="years"/>
      </c:dateAx>
      <c:valAx>
        <c:axId val="1281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89824"/>
        <c:axId val="1339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89824"/>
        <c:axId val="133992832"/>
      </c:lineChart>
      <c:dateAx>
        <c:axId val="132589824"/>
        <c:scaling>
          <c:orientation val="minMax"/>
        </c:scaling>
        <c:delete val="1"/>
        <c:axPos val="b"/>
        <c:numFmt formatCode="ge" sourceLinked="1"/>
        <c:majorTickMark val="none"/>
        <c:minorTickMark val="none"/>
        <c:tickLblPos val="none"/>
        <c:crossAx val="133992832"/>
        <c:crosses val="autoZero"/>
        <c:auto val="1"/>
        <c:lblOffset val="100"/>
        <c:baseTimeUnit val="years"/>
      </c:dateAx>
      <c:valAx>
        <c:axId val="133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2316.4499999999998</c:v>
                </c:pt>
                <c:pt idx="1">
                  <c:v>2489.08</c:v>
                </c:pt>
                <c:pt idx="2">
                  <c:v>2280.62</c:v>
                </c:pt>
                <c:pt idx="3">
                  <c:v>2146.27</c:v>
                </c:pt>
                <c:pt idx="4">
                  <c:v>1656.85</c:v>
                </c:pt>
              </c:numCache>
            </c:numRef>
          </c:val>
        </c:ser>
        <c:dLbls>
          <c:showLegendKey val="0"/>
          <c:showVal val="0"/>
          <c:showCatName val="0"/>
          <c:showSerName val="0"/>
          <c:showPercent val="0"/>
          <c:showBubbleSize val="0"/>
        </c:dLbls>
        <c:gapWidth val="150"/>
        <c:axId val="168258176"/>
        <c:axId val="227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68258176"/>
        <c:axId val="22737280"/>
      </c:lineChart>
      <c:dateAx>
        <c:axId val="168258176"/>
        <c:scaling>
          <c:orientation val="minMax"/>
        </c:scaling>
        <c:delete val="1"/>
        <c:axPos val="b"/>
        <c:numFmt formatCode="ge" sourceLinked="1"/>
        <c:majorTickMark val="none"/>
        <c:minorTickMark val="none"/>
        <c:tickLblPos val="none"/>
        <c:crossAx val="22737280"/>
        <c:crosses val="autoZero"/>
        <c:auto val="1"/>
        <c:lblOffset val="100"/>
        <c:baseTimeUnit val="years"/>
      </c:dateAx>
      <c:valAx>
        <c:axId val="227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76.81</c:v>
                </c:pt>
                <c:pt idx="1">
                  <c:v>76.739999999999995</c:v>
                </c:pt>
                <c:pt idx="2">
                  <c:v>76.760000000000005</c:v>
                </c:pt>
                <c:pt idx="3">
                  <c:v>78.260000000000005</c:v>
                </c:pt>
                <c:pt idx="4">
                  <c:v>78.3</c:v>
                </c:pt>
              </c:numCache>
            </c:numRef>
          </c:val>
        </c:ser>
        <c:dLbls>
          <c:showLegendKey val="0"/>
          <c:showVal val="0"/>
          <c:showCatName val="0"/>
          <c:showSerName val="0"/>
          <c:showPercent val="0"/>
          <c:showBubbleSize val="0"/>
        </c:dLbls>
        <c:gapWidth val="150"/>
        <c:axId val="22813696"/>
        <c:axId val="228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2813696"/>
        <c:axId val="22827776"/>
      </c:lineChart>
      <c:dateAx>
        <c:axId val="22813696"/>
        <c:scaling>
          <c:orientation val="minMax"/>
        </c:scaling>
        <c:delete val="1"/>
        <c:axPos val="b"/>
        <c:numFmt formatCode="ge" sourceLinked="1"/>
        <c:majorTickMark val="none"/>
        <c:minorTickMark val="none"/>
        <c:tickLblPos val="none"/>
        <c:crossAx val="22827776"/>
        <c:crosses val="autoZero"/>
        <c:auto val="1"/>
        <c:lblOffset val="100"/>
        <c:baseTimeUnit val="years"/>
      </c:dateAx>
      <c:valAx>
        <c:axId val="228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140.56</c:v>
                </c:pt>
                <c:pt idx="1">
                  <c:v>141.13</c:v>
                </c:pt>
                <c:pt idx="2">
                  <c:v>141.46</c:v>
                </c:pt>
                <c:pt idx="3">
                  <c:v>142.34</c:v>
                </c:pt>
                <c:pt idx="4">
                  <c:v>143.41</c:v>
                </c:pt>
              </c:numCache>
            </c:numRef>
          </c:val>
        </c:ser>
        <c:dLbls>
          <c:showLegendKey val="0"/>
          <c:showVal val="0"/>
          <c:showCatName val="0"/>
          <c:showSerName val="0"/>
          <c:showPercent val="0"/>
          <c:showBubbleSize val="0"/>
        </c:dLbls>
        <c:gapWidth val="150"/>
        <c:axId val="22842752"/>
        <c:axId val="228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22842752"/>
        <c:axId val="22856832"/>
      </c:lineChart>
      <c:dateAx>
        <c:axId val="22842752"/>
        <c:scaling>
          <c:orientation val="minMax"/>
        </c:scaling>
        <c:delete val="1"/>
        <c:axPos val="b"/>
        <c:numFmt formatCode="ge" sourceLinked="1"/>
        <c:majorTickMark val="none"/>
        <c:minorTickMark val="none"/>
        <c:tickLblPos val="none"/>
        <c:crossAx val="22856832"/>
        <c:crosses val="autoZero"/>
        <c:auto val="1"/>
        <c:lblOffset val="100"/>
        <c:baseTimeUnit val="years"/>
      </c:dateAx>
      <c:valAx>
        <c:axId val="22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玉村町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36872</v>
      </c>
      <c r="AM8" s="47"/>
      <c r="AN8" s="47"/>
      <c r="AO8" s="47"/>
      <c r="AP8" s="47"/>
      <c r="AQ8" s="47"/>
      <c r="AR8" s="47"/>
      <c r="AS8" s="47"/>
      <c r="AT8" s="43">
        <f>データ!S6</f>
        <v>25.78</v>
      </c>
      <c r="AU8" s="43"/>
      <c r="AV8" s="43"/>
      <c r="AW8" s="43"/>
      <c r="AX8" s="43"/>
      <c r="AY8" s="43"/>
      <c r="AZ8" s="43"/>
      <c r="BA8" s="43"/>
      <c r="BB8" s="43">
        <f>データ!T6</f>
        <v>1430.26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34.06</v>
      </c>
      <c r="Q10" s="43"/>
      <c r="R10" s="43"/>
      <c r="S10" s="43"/>
      <c r="T10" s="43"/>
      <c r="U10" s="43"/>
      <c r="V10" s="43"/>
      <c r="W10" s="43">
        <f>データ!P6</f>
        <v>87</v>
      </c>
      <c r="X10" s="43"/>
      <c r="Y10" s="43"/>
      <c r="Z10" s="43"/>
      <c r="AA10" s="43"/>
      <c r="AB10" s="43"/>
      <c r="AC10" s="43"/>
      <c r="AD10" s="47">
        <f>データ!Q6</f>
        <v>2050</v>
      </c>
      <c r="AE10" s="47"/>
      <c r="AF10" s="47"/>
      <c r="AG10" s="47"/>
      <c r="AH10" s="47"/>
      <c r="AI10" s="47"/>
      <c r="AJ10" s="47"/>
      <c r="AK10" s="2"/>
      <c r="AL10" s="47">
        <f>データ!U6</f>
        <v>12541</v>
      </c>
      <c r="AM10" s="47"/>
      <c r="AN10" s="47"/>
      <c r="AO10" s="47"/>
      <c r="AP10" s="47"/>
      <c r="AQ10" s="47"/>
      <c r="AR10" s="47"/>
      <c r="AS10" s="47"/>
      <c r="AT10" s="43">
        <f>データ!V6</f>
        <v>2.88</v>
      </c>
      <c r="AU10" s="43"/>
      <c r="AV10" s="43"/>
      <c r="AW10" s="43"/>
      <c r="AX10" s="43"/>
      <c r="AY10" s="43"/>
      <c r="AZ10" s="43"/>
      <c r="BA10" s="43"/>
      <c r="BB10" s="43">
        <f>データ!W6</f>
        <v>4354.51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104647</v>
      </c>
      <c r="D6" s="31">
        <f t="shared" si="3"/>
        <v>47</v>
      </c>
      <c r="E6" s="31">
        <f t="shared" si="3"/>
        <v>17</v>
      </c>
      <c r="F6" s="31">
        <f t="shared" si="3"/>
        <v>1</v>
      </c>
      <c r="G6" s="31">
        <f t="shared" si="3"/>
        <v>0</v>
      </c>
      <c r="H6" s="31" t="str">
        <f t="shared" si="3"/>
        <v>群馬県　玉村町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34.06</v>
      </c>
      <c r="P6" s="32">
        <f t="shared" si="3"/>
        <v>87</v>
      </c>
      <c r="Q6" s="32">
        <f t="shared" si="3"/>
        <v>2050</v>
      </c>
      <c r="R6" s="32">
        <f t="shared" si="3"/>
        <v>36872</v>
      </c>
      <c r="S6" s="32">
        <f t="shared" si="3"/>
        <v>25.78</v>
      </c>
      <c r="T6" s="32">
        <f t="shared" si="3"/>
        <v>1430.26</v>
      </c>
      <c r="U6" s="32">
        <f t="shared" si="3"/>
        <v>12541</v>
      </c>
      <c r="V6" s="32">
        <f t="shared" si="3"/>
        <v>2.88</v>
      </c>
      <c r="W6" s="32">
        <f t="shared" si="3"/>
        <v>4354.51</v>
      </c>
      <c r="X6" s="33">
        <f>IF(X7="",NA(),X7)</f>
        <v>64.95</v>
      </c>
      <c r="Y6" s="33">
        <f t="shared" ref="Y6:AG6" si="4">IF(Y7="",NA(),Y7)</f>
        <v>59.67</v>
      </c>
      <c r="Z6" s="33">
        <f t="shared" si="4"/>
        <v>59.66</v>
      </c>
      <c r="AA6" s="33">
        <f t="shared" si="4"/>
        <v>59.45</v>
      </c>
      <c r="AB6" s="33">
        <f t="shared" si="4"/>
        <v>60.16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2316.4499999999998</v>
      </c>
      <c r="BF6" s="33">
        <f t="shared" ref="BF6:BN6" si="7">IF(BF7="",NA(),BF7)</f>
        <v>2489.08</v>
      </c>
      <c r="BG6" s="33">
        <f t="shared" si="7"/>
        <v>2280.62</v>
      </c>
      <c r="BH6" s="33">
        <f t="shared" si="7"/>
        <v>2146.27</v>
      </c>
      <c r="BI6" s="33">
        <f t="shared" si="7"/>
        <v>1656.85</v>
      </c>
      <c r="BJ6" s="33">
        <f t="shared" si="7"/>
        <v>1334.01</v>
      </c>
      <c r="BK6" s="33">
        <f t="shared" si="7"/>
        <v>1273.52</v>
      </c>
      <c r="BL6" s="33">
        <f t="shared" si="7"/>
        <v>1209.95</v>
      </c>
      <c r="BM6" s="33">
        <f t="shared" si="7"/>
        <v>1136.5</v>
      </c>
      <c r="BN6" s="33">
        <f t="shared" si="7"/>
        <v>1118.56</v>
      </c>
      <c r="BO6" s="32" t="str">
        <f>IF(BO7="","",IF(BO7="-","【-】","【"&amp;SUBSTITUTE(TEXT(BO7,"#,##0.00"),"-","△")&amp;"】"))</f>
        <v>【763.62】</v>
      </c>
      <c r="BP6" s="33">
        <f>IF(BP7="",NA(),BP7)</f>
        <v>76.81</v>
      </c>
      <c r="BQ6" s="33">
        <f t="shared" ref="BQ6:BY6" si="8">IF(BQ7="",NA(),BQ7)</f>
        <v>76.739999999999995</v>
      </c>
      <c r="BR6" s="33">
        <f t="shared" si="8"/>
        <v>76.760000000000005</v>
      </c>
      <c r="BS6" s="33">
        <f t="shared" si="8"/>
        <v>78.260000000000005</v>
      </c>
      <c r="BT6" s="33">
        <f t="shared" si="8"/>
        <v>78.3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140.56</v>
      </c>
      <c r="CB6" s="33">
        <f t="shared" ref="CB6:CJ6" si="9">IF(CB7="",NA(),CB7)</f>
        <v>141.13</v>
      </c>
      <c r="CC6" s="33">
        <f t="shared" si="9"/>
        <v>141.46</v>
      </c>
      <c r="CD6" s="33">
        <f t="shared" si="9"/>
        <v>142.34</v>
      </c>
      <c r="CE6" s="33">
        <f t="shared" si="9"/>
        <v>143.41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81.78</v>
      </c>
      <c r="CX6" s="33">
        <f t="shared" ref="CX6:DF6" si="11">IF(CX7="",NA(),CX7)</f>
        <v>85.04</v>
      </c>
      <c r="CY6" s="33">
        <f t="shared" si="11"/>
        <v>89.34</v>
      </c>
      <c r="CZ6" s="33">
        <f t="shared" si="11"/>
        <v>91.9</v>
      </c>
      <c r="DA6" s="33">
        <f t="shared" si="11"/>
        <v>93.83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104647</v>
      </c>
      <c r="D7" s="35">
        <v>47</v>
      </c>
      <c r="E7" s="35">
        <v>17</v>
      </c>
      <c r="F7" s="35">
        <v>1</v>
      </c>
      <c r="G7" s="35">
        <v>0</v>
      </c>
      <c r="H7" s="35" t="s">
        <v>96</v>
      </c>
      <c r="I7" s="35" t="s">
        <v>97</v>
      </c>
      <c r="J7" s="35" t="s">
        <v>98</v>
      </c>
      <c r="K7" s="35" t="s">
        <v>99</v>
      </c>
      <c r="L7" s="35" t="s">
        <v>100</v>
      </c>
      <c r="M7" s="36" t="s">
        <v>101</v>
      </c>
      <c r="N7" s="36" t="s">
        <v>102</v>
      </c>
      <c r="O7" s="36">
        <v>34.06</v>
      </c>
      <c r="P7" s="36">
        <v>87</v>
      </c>
      <c r="Q7" s="36">
        <v>2050</v>
      </c>
      <c r="R7" s="36">
        <v>36872</v>
      </c>
      <c r="S7" s="36">
        <v>25.78</v>
      </c>
      <c r="T7" s="36">
        <v>1430.26</v>
      </c>
      <c r="U7" s="36">
        <v>12541</v>
      </c>
      <c r="V7" s="36">
        <v>2.88</v>
      </c>
      <c r="W7" s="36">
        <v>4354.51</v>
      </c>
      <c r="X7" s="36">
        <v>64.95</v>
      </c>
      <c r="Y7" s="36">
        <v>59.67</v>
      </c>
      <c r="Z7" s="36">
        <v>59.66</v>
      </c>
      <c r="AA7" s="36">
        <v>59.45</v>
      </c>
      <c r="AB7" s="36">
        <v>60.16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2316.4499999999998</v>
      </c>
      <c r="BF7" s="36">
        <v>2489.08</v>
      </c>
      <c r="BG7" s="36">
        <v>2280.62</v>
      </c>
      <c r="BH7" s="36">
        <v>2146.27</v>
      </c>
      <c r="BI7" s="36">
        <v>1656.85</v>
      </c>
      <c r="BJ7" s="36">
        <v>1334.01</v>
      </c>
      <c r="BK7" s="36">
        <v>1273.52</v>
      </c>
      <c r="BL7" s="36">
        <v>1209.95</v>
      </c>
      <c r="BM7" s="36">
        <v>1136.5</v>
      </c>
      <c r="BN7" s="36">
        <v>1118.56</v>
      </c>
      <c r="BO7" s="36">
        <v>763.62</v>
      </c>
      <c r="BP7" s="36">
        <v>76.81</v>
      </c>
      <c r="BQ7" s="36">
        <v>76.739999999999995</v>
      </c>
      <c r="BR7" s="36">
        <v>76.760000000000005</v>
      </c>
      <c r="BS7" s="36">
        <v>78.260000000000005</v>
      </c>
      <c r="BT7" s="36">
        <v>78.3</v>
      </c>
      <c r="BU7" s="36">
        <v>67.14</v>
      </c>
      <c r="BV7" s="36">
        <v>67.849999999999994</v>
      </c>
      <c r="BW7" s="36">
        <v>69.48</v>
      </c>
      <c r="BX7" s="36">
        <v>71.650000000000006</v>
      </c>
      <c r="BY7" s="36">
        <v>72.33</v>
      </c>
      <c r="BZ7" s="36">
        <v>98.53</v>
      </c>
      <c r="CA7" s="36">
        <v>140.56</v>
      </c>
      <c r="CB7" s="36">
        <v>141.13</v>
      </c>
      <c r="CC7" s="36">
        <v>141.46</v>
      </c>
      <c r="CD7" s="36">
        <v>142.34</v>
      </c>
      <c r="CE7" s="36">
        <v>143.41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81.78</v>
      </c>
      <c r="CX7" s="36">
        <v>85.04</v>
      </c>
      <c r="CY7" s="36">
        <v>89.34</v>
      </c>
      <c r="CZ7" s="36">
        <v>91.9</v>
      </c>
      <c r="DA7" s="36">
        <v>93.83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2017-02-15T01:26:50Z</cp:lastPrinted>
  <dcterms:created xsi:type="dcterms:W3CDTF">2017-02-08T02:47:01Z</dcterms:created>
  <dcterms:modified xsi:type="dcterms:W3CDTF">2017-02-15T01:26:52Z</dcterms:modified>
  <cp:category/>
</cp:coreProperties>
</file>