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Q6" i="5"/>
  <c r="AD10" i="4" s="1"/>
  <c r="P6" i="5"/>
  <c r="O6" i="5"/>
  <c r="P10" i="4" s="1"/>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I10" i="4"/>
  <c r="B10" i="4"/>
  <c r="BB8" i="4"/>
  <c r="AL8" i="4"/>
  <c r="P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<sst xmlns="http://schemas.openxmlformats.org/spreadsheetml/2006/main" count="221" uniqueCount="111">
  <si>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</si>
  <si>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</si>
  <si>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</si>
  <si>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</si>
  <si>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</si>
  <si>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</si>
  <si>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</si>
  <si>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</si>
  <si>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</si>
  <si>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</si>
  <si>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</si>
  <si>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</si>
  <si>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</si>
  <si>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</si>
  <si>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</si>
  <si>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</si>
  <si>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</si>
  <si>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</si>
  <si>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</si>
  <si>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</si>
  <si>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</si>
  <si>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</si>
  <si>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</si>
  <si>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</si>
  <si>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</si>
  <si>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</si>
  <si>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</si>
  <si>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</si>
  <si>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</si>
  <si>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</si>
  <si>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</si>
  <si>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</si>
  <si>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</si>
  <si>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</si>
  <si>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</si>
  <si>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</si>
  <si>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</si>
  <si>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</si>
  <si>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</si>
  <si>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</si>
  <si>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</si>
  <si>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</si>
  <si>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</si>
  <si>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</si>
  <si>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</si>
  <si>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</si>
  <si>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</si>
  <si>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</si>
  <si>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</si>
  <si>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</si>
  <si>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</si>
  <si>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</si>
  <si>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</si>
  <si>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</si>
  <si>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</si>
  <si>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</si>
  <si>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</si>
  <si>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</si>
  <si>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</si>
  <si>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</si>
  <si>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</si>
  <si>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</si>
  <si>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</si>
  <si>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</si>
  <si>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</si>
  <si>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</si>
  <si>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</si>
  <si>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</si>
  <si>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</si>
  <si>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</si>
  <si>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</si>
  <si>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</si>
  <si>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</si>
  <si>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</si>
  <si>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</si>
  <si>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</si>
  <si>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</si>
  <si>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</si>
  <si>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</si>
  <si>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</si>
  <si>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</si>
  <si>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</si>
  <si>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</si>
  <si>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</si>
  <si>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</si>
  <si>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</si>
  <si>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</si>
  <si>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</si>
  <si>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</si>
  <si>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</si>
  <si>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</si>
  <si>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</si>
  <si>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</si>
  <si>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</si>
  <si>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</si>
  <si>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</si>
  <si>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片品村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</si>
  <si>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</si>
  <si>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</si>
  <si>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</si>
  <si>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</si>
  <si>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</si>
  <si>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</si>
  <si>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</si>
  <si>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</si>
  <si>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</si>
  <si>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</si>
  <si>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</si>
  <si>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下水処理人口や下水処理需要の的確な把握に努め、併せて建設改良事業、維持管理等についても収支のバランスのとれた健全な経営を目指し、財源の確保と未収金残高の徴収率の向上に取組みます。　　　　また、効率的な経営体制と施設運用を図り、事業の見直しや職員の技術水準の向上及び人材育成に努めたい。　　　　　　　　　　　　　　　　　　　　　下水道施設は、衛生的な生活を確保する為の重要な施設です。今後施設同様に下水道管も順次老朽化を迎える事から、更新基準となる法定耐用年数や実使用年数を調査する下水道ストックマネジメント計画を策定することによって、更新や維持補修に必要な事業費を明らかにした上で計画的な事業を進める必要がある。</t>
    <phoneticPr fontId="4"/>
  </si>
  <si>
    <t>特定環境保全公共下水道において、総費用と総収入を比較する収益的収支比率では、人事異動による職員人件費削減、維持管理費等のコストカットや毎年度最低限の更新投資を行っているが、地方債償還金の額は毎年度減少しない為に平成27年度の数値は若干ではあるが減少に転じた。                     料金収入に対する企業債残高の割合を表す企業債残高対事業規模比率は、過去に起債した地方債の償還が着実に進んでおり、平均値よりも低くなっている。　　　　　　　　　　　　　　　　　　　　　下水道処理費用と下水道収益の関係を表す料金回収率は、平均値を下回っている状況にある。下水道施設の更新投資時期を迎え、機械更新等の下水道処理費用が年々多くなっている。　　　　　　　　　　　　　　汚水処理原価で見る料金対象になる1立方メートルあたりの汚水処理費用は、平成23年度から平均値よりも低額の数値で推移し、効率性も良く事業体としては、望ましいと言える。　　　　　　　　　　　　下水処理能力に対する汚水処理水量の割合を示す下水道の施設利用率は、下水処理人口の減少により低めに推移しているが、季節によって需要変動があり、今後も効率的な汚水処理運用及び施設運用を図っていく必要がある。　　　　　　　　　　　　　　　　　　　　　　　　下水処理区域内人口に対する下水道処理人口の割合を示す水洗化人口は、平均値と同等並になっており、現在でも年平均で３％ずつ伸びている。今後も加入促進の継続が必要である。</t>
    <rPh sb="150" eb="152">
      <t>リョウキン</t>
    </rPh>
    <rPh sb="152" eb="154">
      <t>シュウニュウ</t>
    </rPh>
    <rPh sb="155" eb="156">
      <t>タイ</t>
    </rPh>
    <rPh sb="158" eb="160">
      <t>キギョウ</t>
    </rPh>
    <rPh sb="160" eb="161">
      <t>サイ</t>
    </rPh>
    <rPh sb="161" eb="163">
      <t>ザンダカ</t>
    </rPh>
    <rPh sb="164" eb="166">
      <t>ワリアイ</t>
    </rPh>
    <rPh sb="167" eb="168">
      <t>アラワ</t>
    </rPh>
    <rPh sb="169" eb="171">
      <t>キギョウ</t>
    </rPh>
    <rPh sb="171" eb="172">
      <t>サイ</t>
    </rPh>
    <rPh sb="172" eb="174">
      <t>ザンダカ</t>
    </rPh>
    <rPh sb="174" eb="175">
      <t>タイ</t>
    </rPh>
    <rPh sb="175" eb="177">
      <t>ジギョウ</t>
    </rPh>
    <rPh sb="177" eb="179">
      <t>キボ</t>
    </rPh>
    <rPh sb="179" eb="181">
      <t>ヒリツ</t>
    </rPh>
    <rPh sb="183" eb="185">
      <t>カコ</t>
    </rPh>
    <rPh sb="186" eb="188">
      <t>キサイ</t>
    </rPh>
    <rPh sb="190" eb="193">
      <t>チホウサイ</t>
    </rPh>
    <rPh sb="194" eb="196">
      <t>ショウカン</t>
    </rPh>
    <rPh sb="197" eb="199">
      <t>チャクジツ</t>
    </rPh>
    <rPh sb="200" eb="201">
      <t>スス</t>
    </rPh>
    <rPh sb="206" eb="209">
      <t>ヘイキンチ</t>
    </rPh>
    <rPh sb="212" eb="213">
      <t>ヒク</t>
    </rPh>
    <phoneticPr fontId="4"/>
  </si>
  <si>
    <t>管渠改善率は、０％と過去５年間で更新実績はないが、老朽化を迎える施設、管路の計画的な更新を進めることが重要であり、今後の課題である。</t>
    <rPh sb="0" eb="2">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</si>
</sst>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047680"/>
        <c:axId val="310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31047680"/>
        <c:axId val="31049216"/>
      </c:lineChart>
      <c:dateAx>
        <c:axId val="31047680"/>
        <c:scaling>
          <c:orientation val="minMax"/>
        </c:scaling>
        <c:delete val="1"/>
        <c:axPos val="b"/>
        <c:numFmt formatCode="ge" sourceLinked="1"/>
        <c:majorTickMark val="none"/>
        <c:minorTickMark val="none"/>
        <c:tickLblPos val="none"/>
        <c:crossAx val="31049216"/>
        <c:crosses val="autoZero"/>
        <c:auto val="1"/>
        <c:lblOffset val="100"/>
        <c:baseTimeUnit val="years"/>
      </c:dateAx>
      <c:valAx>
        <c:axId val="310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22.94</c:v>
                </c:pt>
                <c:pt idx="1">
                  <c:v>23.61</c:v>
                </c:pt>
                <c:pt idx="2">
                  <c:v>22.67</c:v>
                </c:pt>
                <c:pt idx="3">
                  <c:v>23.61</c:v>
                </c:pt>
                <c:pt idx="4">
                  <c:v>26.67</c:v>
                </c:pt>
              </c:numCache>
            </c:numRef>
          </c:val>
        </c:ser>
        <c:dLbls>
          <c:showLegendKey val="0"/>
          <c:showVal val="0"/>
          <c:showCatName val="0"/>
          <c:showSerName val="0"/>
          <c:showPercent val="0"/>
          <c:showBubbleSize val="0"/>
        </c:dLbls>
        <c:gapWidth val="150"/>
        <c:axId val="86486016"/>
        <c:axId val="864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86486016"/>
        <c:axId val="86492288"/>
      </c:lineChart>
      <c:dateAx>
        <c:axId val="86486016"/>
        <c:scaling>
          <c:orientation val="minMax"/>
        </c:scaling>
        <c:delete val="1"/>
        <c:axPos val="b"/>
        <c:numFmt formatCode="ge" sourceLinked="1"/>
        <c:majorTickMark val="none"/>
        <c:minorTickMark val="none"/>
        <c:tickLblPos val="none"/>
        <c:crossAx val="86492288"/>
        <c:crosses val="autoZero"/>
        <c:auto val="1"/>
        <c:lblOffset val="100"/>
        <c:baseTimeUnit val="years"/>
      </c:dateAx>
      <c:valAx>
        <c:axId val="864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57.92</c:v>
                </c:pt>
                <c:pt idx="1">
                  <c:v>61.25</c:v>
                </c:pt>
                <c:pt idx="2">
                  <c:v>62.8</c:v>
                </c:pt>
                <c:pt idx="3">
                  <c:v>65.94</c:v>
                </c:pt>
                <c:pt idx="4">
                  <c:v>68.47</c:v>
                </c:pt>
              </c:numCache>
            </c:numRef>
          </c:val>
        </c:ser>
        <c:dLbls>
          <c:showLegendKey val="0"/>
          <c:showVal val="0"/>
          <c:showCatName val="0"/>
          <c:showSerName val="0"/>
          <c:showPercent val="0"/>
          <c:showBubbleSize val="0"/>
        </c:dLbls>
        <c:gapWidth val="150"/>
        <c:axId val="86723200"/>
        <c:axId val="867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86723200"/>
        <c:axId val="86733568"/>
      </c:lineChart>
      <c:dateAx>
        <c:axId val="86723200"/>
        <c:scaling>
          <c:orientation val="minMax"/>
        </c:scaling>
        <c:delete val="1"/>
        <c:axPos val="b"/>
        <c:numFmt formatCode="ge" sourceLinked="1"/>
        <c:majorTickMark val="none"/>
        <c:minorTickMark val="none"/>
        <c:tickLblPos val="none"/>
        <c:crossAx val="86733568"/>
        <c:crosses val="autoZero"/>
        <c:auto val="1"/>
        <c:lblOffset val="100"/>
        <c:baseTimeUnit val="years"/>
      </c:dateAx>
      <c:valAx>
        <c:axId val="867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67.48</c:v>
                </c:pt>
                <c:pt idx="1">
                  <c:v>75</c:v>
                </c:pt>
                <c:pt idx="2">
                  <c:v>80.09</c:v>
                </c:pt>
                <c:pt idx="3">
                  <c:v>84.75</c:v>
                </c:pt>
                <c:pt idx="4">
                  <c:v>84.15</c:v>
                </c:pt>
              </c:numCache>
            </c:numRef>
          </c:val>
        </c:ser>
        <c:dLbls>
          <c:showLegendKey val="0"/>
          <c:showVal val="0"/>
          <c:showCatName val="0"/>
          <c:showSerName val="0"/>
          <c:showPercent val="0"/>
          <c:showBubbleSize val="0"/>
        </c:dLbls>
        <c:gapWidth val="150"/>
        <c:axId val="31062656"/>
        <c:axId val="312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62656"/>
        <c:axId val="31277824"/>
      </c:lineChart>
      <c:dateAx>
        <c:axId val="31062656"/>
        <c:scaling>
          <c:orientation val="minMax"/>
        </c:scaling>
        <c:delete val="1"/>
        <c:axPos val="b"/>
        <c:numFmt formatCode="ge" sourceLinked="1"/>
        <c:majorTickMark val="none"/>
        <c:minorTickMark val="none"/>
        <c:tickLblPos val="none"/>
        <c:crossAx val="31277824"/>
        <c:crosses val="autoZero"/>
        <c:auto val="1"/>
        <c:lblOffset val="100"/>
        <c:baseTimeUnit val="years"/>
      </c:dateAx>
      <c:valAx>
        <c:axId val="312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291648"/>
        <c:axId val="312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91648"/>
        <c:axId val="31297920"/>
      </c:lineChart>
      <c:dateAx>
        <c:axId val="31291648"/>
        <c:scaling>
          <c:orientation val="minMax"/>
        </c:scaling>
        <c:delete val="1"/>
        <c:axPos val="b"/>
        <c:numFmt formatCode="ge" sourceLinked="1"/>
        <c:majorTickMark val="none"/>
        <c:minorTickMark val="none"/>
        <c:tickLblPos val="none"/>
        <c:crossAx val="31297920"/>
        <c:crosses val="autoZero"/>
        <c:auto val="1"/>
        <c:lblOffset val="100"/>
        <c:baseTimeUnit val="years"/>
      </c:dateAx>
      <c:valAx>
        <c:axId val="312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11744"/>
        <c:axId val="313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11744"/>
        <c:axId val="31313920"/>
      </c:lineChart>
      <c:dateAx>
        <c:axId val="31311744"/>
        <c:scaling>
          <c:orientation val="minMax"/>
        </c:scaling>
        <c:delete val="1"/>
        <c:axPos val="b"/>
        <c:numFmt formatCode="ge" sourceLinked="1"/>
        <c:majorTickMark val="none"/>
        <c:minorTickMark val="none"/>
        <c:tickLblPos val="none"/>
        <c:crossAx val="31313920"/>
        <c:crosses val="autoZero"/>
        <c:auto val="1"/>
        <c:lblOffset val="100"/>
        <c:baseTimeUnit val="years"/>
      </c:dateAx>
      <c:valAx>
        <c:axId val="313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107264"/>
        <c:axId val="441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107264"/>
        <c:axId val="44109184"/>
      </c:lineChart>
      <c:dateAx>
        <c:axId val="44107264"/>
        <c:scaling>
          <c:orientation val="minMax"/>
        </c:scaling>
        <c:delete val="1"/>
        <c:axPos val="b"/>
        <c:numFmt formatCode="ge" sourceLinked="1"/>
        <c:majorTickMark val="none"/>
        <c:minorTickMark val="none"/>
        <c:tickLblPos val="none"/>
        <c:crossAx val="44109184"/>
        <c:crosses val="autoZero"/>
        <c:auto val="1"/>
        <c:lblOffset val="100"/>
        <c:baseTimeUnit val="years"/>
      </c:dateAx>
      <c:valAx>
        <c:axId val="441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462720"/>
        <c:axId val="744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462720"/>
        <c:axId val="74464640"/>
      </c:lineChart>
      <c:dateAx>
        <c:axId val="74462720"/>
        <c:scaling>
          <c:orientation val="minMax"/>
        </c:scaling>
        <c:delete val="1"/>
        <c:axPos val="b"/>
        <c:numFmt formatCode="ge" sourceLinked="1"/>
        <c:majorTickMark val="none"/>
        <c:minorTickMark val="none"/>
        <c:tickLblPos val="none"/>
        <c:crossAx val="74464640"/>
        <c:crosses val="autoZero"/>
        <c:auto val="1"/>
        <c:lblOffset val="100"/>
        <c:baseTimeUnit val="years"/>
      </c:dateAx>
      <c:valAx>
        <c:axId val="744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474240"/>
        <c:axId val="744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74474240"/>
        <c:axId val="74476160"/>
      </c:lineChart>
      <c:dateAx>
        <c:axId val="74474240"/>
        <c:scaling>
          <c:orientation val="minMax"/>
        </c:scaling>
        <c:delete val="1"/>
        <c:axPos val="b"/>
        <c:numFmt formatCode="ge" sourceLinked="1"/>
        <c:majorTickMark val="none"/>
        <c:minorTickMark val="none"/>
        <c:tickLblPos val="none"/>
        <c:crossAx val="74476160"/>
        <c:crosses val="autoZero"/>
        <c:auto val="1"/>
        <c:lblOffset val="100"/>
        <c:baseTimeUnit val="years"/>
      </c:dateAx>
      <c:valAx>
        <c:axId val="744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35.659999999999997</c:v>
                </c:pt>
                <c:pt idx="1">
                  <c:v>45.41</c:v>
                </c:pt>
                <c:pt idx="2">
                  <c:v>37.74</c:v>
                </c:pt>
                <c:pt idx="3">
                  <c:v>32.119999999999997</c:v>
                </c:pt>
                <c:pt idx="4">
                  <c:v>44.82</c:v>
                </c:pt>
              </c:numCache>
            </c:numRef>
          </c:val>
        </c:ser>
        <c:dLbls>
          <c:showLegendKey val="0"/>
          <c:showVal val="0"/>
          <c:showCatName val="0"/>
          <c:showSerName val="0"/>
          <c:showPercent val="0"/>
          <c:showBubbleSize val="0"/>
        </c:dLbls>
        <c:gapWidth val="150"/>
        <c:axId val="74498048"/>
        <c:axId val="744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74498048"/>
        <c:axId val="74499968"/>
      </c:lineChart>
      <c:dateAx>
        <c:axId val="74498048"/>
        <c:scaling>
          <c:orientation val="minMax"/>
        </c:scaling>
        <c:delete val="1"/>
        <c:axPos val="b"/>
        <c:numFmt formatCode="ge" sourceLinked="1"/>
        <c:majorTickMark val="none"/>
        <c:minorTickMark val="none"/>
        <c:tickLblPos val="none"/>
        <c:crossAx val="74499968"/>
        <c:crosses val="autoZero"/>
        <c:auto val="1"/>
        <c:lblOffset val="100"/>
        <c:baseTimeUnit val="years"/>
      </c:dateAx>
      <c:valAx>
        <c:axId val="744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237.47</c:v>
                </c:pt>
                <c:pt idx="1">
                  <c:v>205.45</c:v>
                </c:pt>
                <c:pt idx="2">
                  <c:v>258.04000000000002</c:v>
                </c:pt>
                <c:pt idx="3">
                  <c:v>294.38</c:v>
                </c:pt>
                <c:pt idx="4">
                  <c:v>204.68</c:v>
                </c:pt>
              </c:numCache>
            </c:numRef>
          </c:val>
        </c:ser>
        <c:dLbls>
          <c:showLegendKey val="0"/>
          <c:showVal val="0"/>
          <c:showCatName val="0"/>
          <c:showSerName val="0"/>
          <c:showPercent val="0"/>
          <c:showBubbleSize val="0"/>
        </c:dLbls>
        <c:gapWidth val="150"/>
        <c:axId val="86453632"/>
        <c:axId val="864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86453632"/>
        <c:axId val="86459904"/>
      </c:lineChart>
      <c:dateAx>
        <c:axId val="86453632"/>
        <c:scaling>
          <c:orientation val="minMax"/>
        </c:scaling>
        <c:delete val="1"/>
        <c:axPos val="b"/>
        <c:numFmt formatCode="ge" sourceLinked="1"/>
        <c:majorTickMark val="none"/>
        <c:minorTickMark val="none"/>
        <c:tickLblPos val="none"/>
        <c:crossAx val="86459904"/>
        <c:crosses val="autoZero"/>
        <c:auto val="1"/>
        <c:lblOffset val="100"/>
        <c:baseTimeUnit val="years"/>
      </c:dateAx>
      <c:valAx>
        <c:axId val="864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片品村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4732</v>
      </c>
      <c r="AM8" s="64"/>
      <c r="AN8" s="64"/>
      <c r="AO8" s="64"/>
      <c r="AP8" s="64"/>
      <c r="AQ8" s="64"/>
      <c r="AR8" s="64"/>
      <c r="AS8" s="64"/>
      <c r="AT8" s="63">
        <f>データ!S6</f>
        <v>391.76</v>
      </c>
      <c r="AU8" s="63"/>
      <c r="AV8" s="63"/>
      <c r="AW8" s="63"/>
      <c r="AX8" s="63"/>
      <c r="AY8" s="63"/>
      <c r="AZ8" s="63"/>
      <c r="BA8" s="63"/>
      <c r="BB8" s="63">
        <f>データ!T6</f>
        <v>12.08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28.72</v>
      </c>
      <c r="Q10" s="63"/>
      <c r="R10" s="63"/>
      <c r="S10" s="63"/>
      <c r="T10" s="63"/>
      <c r="U10" s="63"/>
      <c r="V10" s="63"/>
      <c r="W10" s="63">
        <f>データ!P6</f>
        <v>75.209999999999994</v>
      </c>
      <c r="X10" s="63"/>
      <c r="Y10" s="63"/>
      <c r="Z10" s="63"/>
      <c r="AA10" s="63"/>
      <c r="AB10" s="63"/>
      <c r="AC10" s="63"/>
      <c r="AD10" s="64">
        <f>データ!Q6</f>
        <v>1900</v>
      </c>
      <c r="AE10" s="64"/>
      <c r="AF10" s="64"/>
      <c r="AG10" s="64"/>
      <c r="AH10" s="64"/>
      <c r="AI10" s="64"/>
      <c r="AJ10" s="64"/>
      <c r="AK10" s="2"/>
      <c r="AL10" s="64">
        <f>データ!U6</f>
        <v>1348</v>
      </c>
      <c r="AM10" s="64"/>
      <c r="AN10" s="64"/>
      <c r="AO10" s="64"/>
      <c r="AP10" s="64"/>
      <c r="AQ10" s="64"/>
      <c r="AR10" s="64"/>
      <c r="AS10" s="64"/>
      <c r="AT10" s="63">
        <f>データ!V6</f>
        <v>0.81</v>
      </c>
      <c r="AU10" s="63"/>
      <c r="AV10" s="63"/>
      <c r="AW10" s="63"/>
      <c r="AX10" s="63"/>
      <c r="AY10" s="63"/>
      <c r="AZ10" s="63"/>
      <c r="BA10" s="63"/>
      <c r="BB10" s="63">
        <f>データ!W6</f>
        <v>1664.2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104434</v>
      </c>
      <c r="D6" s="31">
        <f t="shared" si="3"/>
        <v>47</v>
      </c>
      <c r="E6" s="31">
        <f t="shared" si="3"/>
        <v>17</v>
      </c>
      <c r="F6" s="31">
        <f t="shared" si="3"/>
        <v>4</v>
      </c>
      <c r="G6" s="31">
        <f t="shared" si="3"/>
        <v>0</v>
      </c>
      <c r="H6" s="31" t="str">
        <f t="shared" si="3"/>
        <v>群馬県　片品村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28.72</v>
      </c>
      <c r="P6" s="32">
        <f t="shared" si="3"/>
        <v>75.209999999999994</v>
      </c>
      <c r="Q6" s="32">
        <f t="shared" si="3"/>
        <v>1900</v>
      </c>
      <c r="R6" s="32">
        <f t="shared" si="3"/>
        <v>4732</v>
      </c>
      <c r="S6" s="32">
        <f t="shared" si="3"/>
        <v>391.76</v>
      </c>
      <c r="T6" s="32">
        <f t="shared" si="3"/>
        <v>12.08</v>
      </c>
      <c r="U6" s="32">
        <f t="shared" si="3"/>
        <v>1348</v>
      </c>
      <c r="V6" s="32">
        <f t="shared" si="3"/>
        <v>0.81</v>
      </c>
      <c r="W6" s="32">
        <f t="shared" si="3"/>
        <v>1664.2</v>
      </c>
      <c r="X6" s="33">
        <f>IF(X7="",NA(),X7)</f>
        <v>67.48</v>
      </c>
      <c r="Y6" s="33">
        <f t="shared" ref="Y6:AG6" si="4">IF(Y7="",NA(),Y7)</f>
        <v>75</v>
      </c>
      <c r="Z6" s="33">
        <f t="shared" si="4"/>
        <v>80.09</v>
      </c>
      <c r="AA6" s="33">
        <f t="shared" si="4"/>
        <v>84.75</v>
      </c>
      <c r="AB6" s="33">
        <f t="shared" si="4"/>
        <v>84.15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35.659999999999997</v>
      </c>
      <c r="BQ6" s="33">
        <f t="shared" ref="BQ6:BY6" si="8">IF(BQ7="",NA(),BQ7)</f>
        <v>45.41</v>
      </c>
      <c r="BR6" s="33">
        <f t="shared" si="8"/>
        <v>37.74</v>
      </c>
      <c r="BS6" s="33">
        <f t="shared" si="8"/>
        <v>32.119999999999997</v>
      </c>
      <c r="BT6" s="33">
        <f t="shared" si="8"/>
        <v>44.82</v>
      </c>
      <c r="BU6" s="33">
        <f t="shared" si="8"/>
        <v>52.89</v>
      </c>
      <c r="BV6" s="33">
        <f t="shared" si="8"/>
        <v>51.73</v>
      </c>
      <c r="BW6" s="33">
        <f t="shared" si="8"/>
        <v>53.01</v>
      </c>
      <c r="BX6" s="33">
        <f t="shared" si="8"/>
        <v>50.54</v>
      </c>
      <c r="BY6" s="33">
        <f t="shared" si="8"/>
        <v>49.22</v>
      </c>
      <c r="BZ6" s="32" t="str">
        <f>IF(BZ7="","",IF(BZ7="-","【-】","【"&amp;SUBSTITUTE(TEXT(BZ7,"#,##0.00"),"-","△")&amp;"】"))</f>
        <v>【64.73】</v>
      </c>
      <c r="CA6" s="33">
        <f>IF(CA7="",NA(),CA7)</f>
        <v>237.47</v>
      </c>
      <c r="CB6" s="33">
        <f t="shared" ref="CB6:CJ6" si="9">IF(CB7="",NA(),CB7)</f>
        <v>205.45</v>
      </c>
      <c r="CC6" s="33">
        <f t="shared" si="9"/>
        <v>258.04000000000002</v>
      </c>
      <c r="CD6" s="33">
        <f t="shared" si="9"/>
        <v>294.38</v>
      </c>
      <c r="CE6" s="33">
        <f t="shared" si="9"/>
        <v>204.68</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22.94</v>
      </c>
      <c r="CM6" s="33">
        <f t="shared" ref="CM6:CU6" si="10">IF(CM7="",NA(),CM7)</f>
        <v>23.61</v>
      </c>
      <c r="CN6" s="33">
        <f t="shared" si="10"/>
        <v>22.67</v>
      </c>
      <c r="CO6" s="33">
        <f t="shared" si="10"/>
        <v>23.61</v>
      </c>
      <c r="CP6" s="33">
        <f t="shared" si="10"/>
        <v>26.67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57.92</v>
      </c>
      <c r="CX6" s="33">
        <f t="shared" ref="CX6:DF6" si="11">IF(CX7="",NA(),CX7)</f>
        <v>61.25</v>
      </c>
      <c r="CY6" s="33">
        <f t="shared" si="11"/>
        <v>62.8</v>
      </c>
      <c r="CZ6" s="33">
        <f t="shared" si="11"/>
        <v>65.94</v>
      </c>
      <c r="DA6" s="33">
        <f t="shared" si="11"/>
        <v>68.47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104434</v>
      </c>
      <c r="D7" s="35">
        <v>47</v>
      </c>
      <c r="E7" s="35">
        <v>17</v>
      </c>
      <c r="F7" s="35">
        <v>4</v>
      </c>
      <c r="G7" s="35">
        <v>0</v>
      </c>
      <c r="H7" s="35" t="s">
        <v>96</v>
      </c>
      <c r="I7" s="35" t="s">
        <v>97</v>
      </c>
      <c r="J7" s="35" t="s">
        <v>98</v>
      </c>
      <c r="K7" s="35" t="s">
        <v>99</v>
      </c>
      <c r="L7" s="35" t="s">
        <v>100</v>
      </c>
      <c r="M7" s="36" t="s">
        <v>101</v>
      </c>
      <c r="N7" s="36" t="s">
        <v>102</v>
      </c>
      <c r="O7" s="36">
        <v>28.72</v>
      </c>
      <c r="P7" s="36">
        <v>75.209999999999994</v>
      </c>
      <c r="Q7" s="36">
        <v>1900</v>
      </c>
      <c r="R7" s="36">
        <v>4732</v>
      </c>
      <c r="S7" s="36">
        <v>391.76</v>
      </c>
      <c r="T7" s="36">
        <v>12.08</v>
      </c>
      <c r="U7" s="36">
        <v>1348</v>
      </c>
      <c r="V7" s="36">
        <v>0.81</v>
      </c>
      <c r="W7" s="36">
        <v>1664.2</v>
      </c>
      <c r="X7" s="36">
        <v>67.48</v>
      </c>
      <c r="Y7" s="36">
        <v>75</v>
      </c>
      <c r="Z7" s="36">
        <v>80.09</v>
      </c>
      <c r="AA7" s="36">
        <v>84.75</v>
      </c>
      <c r="AB7" s="36">
        <v>84.15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35.659999999999997</v>
      </c>
      <c r="BQ7" s="36">
        <v>45.41</v>
      </c>
      <c r="BR7" s="36">
        <v>37.74</v>
      </c>
      <c r="BS7" s="36">
        <v>32.119999999999997</v>
      </c>
      <c r="BT7" s="36">
        <v>44.82</v>
      </c>
      <c r="BU7" s="36">
        <v>52.89</v>
      </c>
      <c r="BV7" s="36">
        <v>51.73</v>
      </c>
      <c r="BW7" s="36">
        <v>53.01</v>
      </c>
      <c r="BX7" s="36">
        <v>50.54</v>
      </c>
      <c r="BY7" s="36">
        <v>49.22</v>
      </c>
      <c r="BZ7" s="36">
        <v>64.73</v>
      </c>
      <c r="CA7" s="36">
        <v>237.47</v>
      </c>
      <c r="CB7" s="36">
        <v>205.45</v>
      </c>
      <c r="CC7" s="36">
        <v>258.04000000000002</v>
      </c>
      <c r="CD7" s="36">
        <v>294.38</v>
      </c>
      <c r="CE7" s="36">
        <v>204.68</v>
      </c>
      <c r="CF7" s="36">
        <v>300.52</v>
      </c>
      <c r="CG7" s="36">
        <v>310.47000000000003</v>
      </c>
      <c r="CH7" s="36">
        <v>299.39</v>
      </c>
      <c r="CI7" s="36">
        <v>320.36</v>
      </c>
      <c r="CJ7" s="36">
        <v>332.02</v>
      </c>
      <c r="CK7" s="36">
        <v>250.25</v>
      </c>
      <c r="CL7" s="36">
        <v>22.94</v>
      </c>
      <c r="CM7" s="36">
        <v>23.61</v>
      </c>
      <c r="CN7" s="36">
        <v>22.67</v>
      </c>
      <c r="CO7" s="36">
        <v>23.61</v>
      </c>
      <c r="CP7" s="36">
        <v>26.67</v>
      </c>
      <c r="CQ7" s="36">
        <v>36.799999999999997</v>
      </c>
      <c r="CR7" s="36">
        <v>36.67</v>
      </c>
      <c r="CS7" s="36">
        <v>36.200000000000003</v>
      </c>
      <c r="CT7" s="36">
        <v>34.74</v>
      </c>
      <c r="CU7" s="36">
        <v>36.65</v>
      </c>
      <c r="CV7" s="36">
        <v>40.31</v>
      </c>
      <c r="CW7" s="36">
        <v>57.92</v>
      </c>
      <c r="CX7" s="36">
        <v>61.25</v>
      </c>
      <c r="CY7" s="36">
        <v>62.8</v>
      </c>
      <c r="CZ7" s="36">
        <v>65.94</v>
      </c>
      <c r="DA7" s="36">
        <v>68.47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2017-02-08T02:59:53Z</dcterms:created>
  <dcterms:modified xsi:type="dcterms:W3CDTF">2017-02-15T01:30:03Z</dcterms:modified>
  <cp:category/>
</cp:coreProperties>
</file>