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<sst xmlns="http://schemas.openxmlformats.org/spreadsheetml/2006/main" count="221" uniqueCount="111">
  <si>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</si>
  <si>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</si>
  <si>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</si>
  <si>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</si>
  <si>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</si>
  <si>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</si>
  <si>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</si>
  <si>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</si>
  <si>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</si>
  <si>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</si>
  <si>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</si>
  <si>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</si>
  <si>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</si>
  <si>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</si>
  <si>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</si>
  <si>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</si>
  <si>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</si>
  <si>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</si>
  <si>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</si>
  <si>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</si>
  <si>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</si>
  <si>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</si>
  <si>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</si>
  <si>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</si>
  <si>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</si>
  <si>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</si>
  <si>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</si>
  <si>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</si>
  <si>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</si>
  <si>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</si>
  <si>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</si>
  <si>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</si>
  <si>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</si>
  <si>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</si>
  <si>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</si>
  <si>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</si>
  <si>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</si>
  <si>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</si>
  <si>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</si>
  <si>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</si>
  <si>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</si>
  <si>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</si>
  <si>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</si>
  <si>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</si>
  <si>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</si>
  <si>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</si>
  <si>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</si>
  <si>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</si>
  <si>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</si>
  <si>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</si>
  <si>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</si>
  <si>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</si>
  <si>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</si>
  <si>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</si>
  <si>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</si>
  <si>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</si>
  <si>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</si>
  <si>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</si>
  <si>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</si>
  <si>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</si>
  <si>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</si>
  <si>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</si>
  <si>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</si>
  <si>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</si>
  <si>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</si>
  <si>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</si>
  <si>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</si>
  <si>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</si>
  <si>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</si>
  <si>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</si>
  <si>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</si>
  <si>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</si>
  <si>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</si>
  <si>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</si>
  <si>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</si>
  <si>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</si>
  <si>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</si>
  <si>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</si>
  <si>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</si>
  <si>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</si>
  <si>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</si>
  <si>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</si>
  <si>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</si>
  <si>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</si>
  <si>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</si>
  <si>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</si>
  <si>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</si>
  <si>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</si>
  <si>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</si>
  <si>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</si>
  <si>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</si>
  <si>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</si>
  <si>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</si>
  <si>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</si>
  <si>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</si>
  <si>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</si>
  <si>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</si>
  <si>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</si>
  <si>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</si>
  <si>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</si>
  <si>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</si>
  <si>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</si>
  <si>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</si>
  <si>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</si>
  <si>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</si>
  <si>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</si>
  <si>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</si>
  <si>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</si>
  <si>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橋市の農業集落排水事業は昭和５４年から供用開始となり、合併により、更に施設数が拡大し、現在、処理施設は１９施設におよび、最も古いものは３８年が経過している。また、設置後２０年以上経過した施設が、９施設、１０年以上では７施設あり、全体の８４％で機械電気設備の更新は急務となっている。また管渠についても同様で管更正や改修等必要になると思われる。</t>
    <rPh sb="1" eb="4">
      <t>マエバシシ</t>
    </rPh>
    <rPh sb="5" eb="7">
      <t>ノウギョウ</t>
    </rPh>
    <rPh sb="7" eb="9">
      <t>シュウラク</t>
    </rPh>
    <rPh sb="9" eb="11">
      <t>ハイスイ</t>
    </rPh>
    <rPh sb="11" eb="13">
      <t>ジギョウ</t>
    </rPh>
    <rPh sb="14" eb="16">
      <t>ショウワ</t>
    </rPh>
    <rPh sb="18" eb="19">
      <t>ネン</t>
    </rPh>
    <rPh sb="21" eb="23">
      <t>キョウヨウ</t>
    </rPh>
    <rPh sb="23" eb="25">
      <t>カイシ</t>
    </rPh>
    <rPh sb="29" eb="31">
      <t>ガッペイ</t>
    </rPh>
    <rPh sb="35" eb="36">
      <t>サラ</t>
    </rPh>
    <rPh sb="37" eb="40">
      <t>シセツスウ</t>
    </rPh>
    <rPh sb="41" eb="43">
      <t>カクダイ</t>
    </rPh>
    <rPh sb="45" eb="47">
      <t>ゲンザイ</t>
    </rPh>
    <rPh sb="48" eb="50">
      <t>ショリ</t>
    </rPh>
    <rPh sb="50" eb="52">
      <t>シセツ</t>
    </rPh>
    <rPh sb="55" eb="57">
      <t>シセツ</t>
    </rPh>
    <rPh sb="62" eb="63">
      <t>モット</t>
    </rPh>
    <rPh sb="64" eb="65">
      <t>フル</t>
    </rPh>
    <rPh sb="71" eb="72">
      <t>ネン</t>
    </rPh>
    <rPh sb="73" eb="75">
      <t>ケイカ</t>
    </rPh>
    <rPh sb="83" eb="85">
      <t>セッチ</t>
    </rPh>
    <rPh sb="85" eb="86">
      <t>ゴ</t>
    </rPh>
    <rPh sb="88" eb="91">
      <t>ネンイジョウ</t>
    </rPh>
    <rPh sb="91" eb="93">
      <t>ケイカ</t>
    </rPh>
    <rPh sb="95" eb="97">
      <t>シセツ</t>
    </rPh>
    <rPh sb="100" eb="102">
      <t>シセツ</t>
    </rPh>
    <rPh sb="105" eb="108">
      <t>ネンイジョウ</t>
    </rPh>
    <rPh sb="111" eb="113">
      <t>シセツ</t>
    </rPh>
    <rPh sb="116" eb="118">
      <t>ゼンタイ</t>
    </rPh>
    <rPh sb="123" eb="125">
      <t>キカイ</t>
    </rPh>
    <rPh sb="125" eb="127">
      <t>デンキ</t>
    </rPh>
    <rPh sb="127" eb="129">
      <t>セツビ</t>
    </rPh>
    <rPh sb="130" eb="132">
      <t>コウシン</t>
    </rPh>
    <rPh sb="133" eb="135">
      <t>キュウム</t>
    </rPh>
    <rPh sb="144" eb="145">
      <t>カン</t>
    </rPh>
    <rPh sb="145" eb="146">
      <t>キョ</t>
    </rPh>
    <rPh sb="151" eb="153">
      <t>ドウヨウ</t>
    </rPh>
    <rPh sb="154" eb="155">
      <t>カン</t>
    </rPh>
    <rPh sb="155" eb="157">
      <t>コウセイ</t>
    </rPh>
    <rPh sb="158" eb="161">
      <t>カイシュウトウ</t>
    </rPh>
    <rPh sb="161" eb="163">
      <t>ヒツヨウ</t>
    </rPh>
    <rPh sb="167" eb="168">
      <t>オモ</t>
    </rPh>
    <phoneticPr fontId="4"/>
  </si>
  <si>
    <t>　経費の削減により、経費回収率は、やや改善傾向を示しているものの、下水道使用料で汚水処理費をまかなえる料金設定となっていないこと、今後、老朽化した施設の改修経費の増が見込まれることから、従来の未接続者だけでなく、新たな受益者を取り込むなど、更に使用料の確保に取組む必要がある。
　また、公共下水道や流域下水道への接続、処理施設の統廃合の検討を始めており、将来的には、施設数の半減となるよう検討を進める。</t>
    <rPh sb="1" eb="3">
      <t>ケイヒ</t>
    </rPh>
    <rPh sb="4" eb="6">
      <t>サクゲン</t>
    </rPh>
    <rPh sb="10" eb="12">
      <t>ケイヒ</t>
    </rPh>
    <rPh sb="12" eb="14">
      <t>カイシュウ</t>
    </rPh>
    <rPh sb="14" eb="15">
      <t>リツ</t>
    </rPh>
    <rPh sb="19" eb="21">
      <t>カイゼン</t>
    </rPh>
    <rPh sb="21" eb="23">
      <t>ケイコウ</t>
    </rPh>
    <rPh sb="24" eb="25">
      <t>シメ</t>
    </rPh>
    <rPh sb="33" eb="36">
      <t>ゲスイドウ</t>
    </rPh>
    <rPh sb="36" eb="38">
      <t>シヨウ</t>
    </rPh>
    <rPh sb="38" eb="39">
      <t>リョウ</t>
    </rPh>
    <rPh sb="40" eb="42">
      <t>オスイ</t>
    </rPh>
    <rPh sb="42" eb="44">
      <t>ショリ</t>
    </rPh>
    <rPh sb="44" eb="45">
      <t>ヒ</t>
    </rPh>
    <rPh sb="51" eb="53">
      <t>リョウキン</t>
    </rPh>
    <rPh sb="53" eb="55">
      <t>セッテイ</t>
    </rPh>
    <rPh sb="65" eb="67">
      <t>コンゴ</t>
    </rPh>
    <rPh sb="68" eb="71">
      <t>ロウキュウカ</t>
    </rPh>
    <rPh sb="73" eb="75">
      <t>シセツ</t>
    </rPh>
    <rPh sb="76" eb="78">
      <t>カイシュウ</t>
    </rPh>
    <rPh sb="78" eb="80">
      <t>ケイヒ</t>
    </rPh>
    <rPh sb="81" eb="82">
      <t>ゾウ</t>
    </rPh>
    <rPh sb="83" eb="85">
      <t>ミコ</t>
    </rPh>
    <rPh sb="93" eb="95">
      <t>ジュウライ</t>
    </rPh>
    <rPh sb="96" eb="99">
      <t>ミセツゾク</t>
    </rPh>
    <rPh sb="99" eb="100">
      <t>シャ</t>
    </rPh>
    <rPh sb="106" eb="107">
      <t>アラ</t>
    </rPh>
    <rPh sb="109" eb="112">
      <t>ジュエキシャ</t>
    </rPh>
    <rPh sb="113" eb="114">
      <t>ト</t>
    </rPh>
    <rPh sb="115" eb="116">
      <t>コ</t>
    </rPh>
    <rPh sb="120" eb="121">
      <t>サラ</t>
    </rPh>
    <rPh sb="126" eb="128">
      <t>カクホ</t>
    </rPh>
    <rPh sb="129" eb="131">
      <t>トリク</t>
    </rPh>
    <rPh sb="132" eb="134">
      <t>ヒツヨウ</t>
    </rPh>
    <rPh sb="143" eb="145">
      <t>コウキョウ</t>
    </rPh>
    <rPh sb="145" eb="148">
      <t>ゲスイドウ</t>
    </rPh>
    <rPh sb="149" eb="151">
      <t>リュウイキ</t>
    </rPh>
    <rPh sb="151" eb="154">
      <t>ゲスイドウ</t>
    </rPh>
    <rPh sb="156" eb="158">
      <t>セツゾク</t>
    </rPh>
    <rPh sb="159" eb="161">
      <t>ショリ</t>
    </rPh>
    <rPh sb="161" eb="163">
      <t>シセツ</t>
    </rPh>
    <rPh sb="164" eb="167">
      <t>トウハイゴウ</t>
    </rPh>
    <rPh sb="168" eb="170">
      <t>ケントウ</t>
    </rPh>
    <rPh sb="171" eb="172">
      <t>ハジ</t>
    </rPh>
    <rPh sb="177" eb="180">
      <t>ショウライテキ</t>
    </rPh>
    <rPh sb="183" eb="185">
      <t>シセツ</t>
    </rPh>
    <rPh sb="185" eb="186">
      <t>スウ</t>
    </rPh>
    <rPh sb="187" eb="189">
      <t>ハンゲン</t>
    </rPh>
    <rPh sb="194" eb="196">
      <t>ケントウ</t>
    </rPh>
    <rPh sb="197" eb="198">
      <t>スス</t>
    </rPh>
    <phoneticPr fontId="4"/>
  </si>
  <si>
    <t>　収益的収支比率は100％を割っている状態が続いている。これは、下水道使用料収入は微増傾向にあるものの、使用料を公共下水道の使用料に合わせているため、小さな処理施設を多く抱える農業集落排水事業のコストをまかなえないのが現状である。
　一方、汚水処理原価は節電等の対策を講じて、低く抑えているものの、施設の老朽化もあり、これ以上のコストダウンは難しい状況となっている。このため、毎年、一般会計からの資金の受入により資金不足を補填しているのが現状である。 
　企業債残高対事業規模比率は、現状平均値よりも少ないが、今後は処理施設等の老朽化に対応するため、機能強化工事等（更新工事）を計画的に実施していく必要があることから、比率の悪化が懸念される。数値の改善に向け、使用料収入を確保するため、未接続世帯へ加入に係る啓蒙活動等を強化していく。</t>
    <rPh sb="1" eb="4">
      <t>シュウエキテキ</t>
    </rPh>
    <rPh sb="4" eb="6">
      <t>シュウシ</t>
    </rPh>
    <rPh sb="6" eb="8">
      <t>ヒリツ</t>
    </rPh>
    <rPh sb="14" eb="15">
      <t>ワ</t>
    </rPh>
    <rPh sb="19" eb="21">
      <t>ジョウタイ</t>
    </rPh>
    <rPh sb="22" eb="23">
      <t>ツヅ</t>
    </rPh>
    <rPh sb="32" eb="35">
      <t>ゲスイドウ</t>
    </rPh>
    <rPh sb="35" eb="37">
      <t>シヨウ</t>
    </rPh>
    <rPh sb="37" eb="38">
      <t>リョウ</t>
    </rPh>
    <rPh sb="38" eb="40">
      <t>シュウニュウ</t>
    </rPh>
    <rPh sb="41" eb="43">
      <t>ビゾウ</t>
    </rPh>
    <rPh sb="43" eb="45">
      <t>ケイコウ</t>
    </rPh>
    <rPh sb="52" eb="54">
      <t>シヨウ</t>
    </rPh>
    <rPh sb="54" eb="55">
      <t>リョウ</t>
    </rPh>
    <rPh sb="56" eb="58">
      <t>コウキョウ</t>
    </rPh>
    <rPh sb="58" eb="61">
      <t>ゲスイドウ</t>
    </rPh>
    <rPh sb="66" eb="67">
      <t>ア</t>
    </rPh>
    <rPh sb="75" eb="76">
      <t>チイ</t>
    </rPh>
    <rPh sb="78" eb="80">
      <t>ショリ</t>
    </rPh>
    <rPh sb="80" eb="82">
      <t>シセツ</t>
    </rPh>
    <rPh sb="83" eb="84">
      <t>オオ</t>
    </rPh>
    <rPh sb="85" eb="86">
      <t>カカ</t>
    </rPh>
    <rPh sb="88" eb="90">
      <t>ノウギョウ</t>
    </rPh>
    <rPh sb="90" eb="92">
      <t>シュウラク</t>
    </rPh>
    <rPh sb="92" eb="94">
      <t>ハイスイ</t>
    </rPh>
    <rPh sb="94" eb="96">
      <t>ジギョウ</t>
    </rPh>
    <rPh sb="109" eb="111">
      <t>ゲンジョウ</t>
    </rPh>
    <rPh sb="120" eb="122">
      <t>オスイ</t>
    </rPh>
    <rPh sb="122" eb="124">
      <t>ショリ</t>
    </rPh>
    <rPh sb="124" eb="126">
      <t>ゲンカ</t>
    </rPh>
    <rPh sb="127" eb="129">
      <t>セツデン</t>
    </rPh>
    <rPh sb="129" eb="130">
      <t>トウ</t>
    </rPh>
    <rPh sb="131" eb="133">
      <t>タイサク</t>
    </rPh>
    <rPh sb="134" eb="135">
      <t>コウ</t>
    </rPh>
    <rPh sb="138" eb="139">
      <t>ヒク</t>
    </rPh>
    <rPh sb="140" eb="141">
      <t>オサ</t>
    </rPh>
    <rPh sb="149" eb="151">
      <t>シセツ</t>
    </rPh>
    <rPh sb="152" eb="155">
      <t>ロウキュウカ</t>
    </rPh>
    <rPh sb="161" eb="163">
      <t>イジョウ</t>
    </rPh>
    <rPh sb="171" eb="172">
      <t>ムズカ</t>
    </rPh>
    <rPh sb="174" eb="176">
      <t>ジョウキョウ</t>
    </rPh>
    <rPh sb="188" eb="190">
      <t>マイネン</t>
    </rPh>
    <rPh sb="191" eb="193">
      <t>イッパン</t>
    </rPh>
    <rPh sb="193" eb="195">
      <t>カイケイ</t>
    </rPh>
    <rPh sb="198" eb="200">
      <t>シキン</t>
    </rPh>
    <rPh sb="201" eb="203">
      <t>ウケイレ</t>
    </rPh>
    <rPh sb="206" eb="208">
      <t>シキン</t>
    </rPh>
    <rPh sb="208" eb="210">
      <t>フソク</t>
    </rPh>
    <rPh sb="211" eb="213">
      <t>ホテン</t>
    </rPh>
    <rPh sb="219" eb="221">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</si>
</sst>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0.22</c:v>
                </c:pt>
                <c:pt idx="2" formatCode="#,##0.00;&quot;△&quot;#,##0.00">
                  <c:v>0</c:v>
                </c:pt>
                <c:pt idx="3">
                  <c:v>0.09</c:v>
                </c:pt>
                <c:pt idx="4" formatCode="#,##0.00;&quot;△&quot;#,##0.00">
                  <c:v>0</c:v>
                </c:pt>
              </c:numCache>
            </c:numRef>
          </c:val>
        </c:ser>
        <c:dLbls>
          <c:showLegendKey val="0"/>
          <c:showVal val="0"/>
          <c:showCatName val="0"/>
          <c:showSerName val="0"/>
          <c:showPercent val="0"/>
          <c:showBubbleSize val="0"/>
        </c:dLbls>
        <c:gapWidth val="150"/>
        <c:axId val="121779712"/>
        <c:axId val="1217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21779712"/>
        <c:axId val="121781632"/>
      </c:lineChart>
      <c:dateAx>
        <c:axId val="121779712"/>
        <c:scaling>
          <c:orientation val="minMax"/>
        </c:scaling>
        <c:delete val="1"/>
        <c:axPos val="b"/>
        <c:numFmt formatCode="ge" sourceLinked="1"/>
        <c:majorTickMark val="none"/>
        <c:minorTickMark val="none"/>
        <c:tickLblPos val="none"/>
        <c:crossAx val="121781632"/>
        <c:crosses val="autoZero"/>
        <c:auto val="1"/>
        <c:lblOffset val="100"/>
        <c:baseTimeUnit val="years"/>
      </c:dateAx>
      <c:valAx>
        <c:axId val="1217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55.32</c:v>
                </c:pt>
                <c:pt idx="1">
                  <c:v>76.349999999999994</c:v>
                </c:pt>
                <c:pt idx="2">
                  <c:v>63.93</c:v>
                </c:pt>
                <c:pt idx="3">
                  <c:v>66.95</c:v>
                </c:pt>
                <c:pt idx="4">
                  <c:v>60.81</c:v>
                </c:pt>
              </c:numCache>
            </c:numRef>
          </c:val>
        </c:ser>
        <c:dLbls>
          <c:showLegendKey val="0"/>
          <c:showVal val="0"/>
          <c:showCatName val="0"/>
          <c:showSerName val="0"/>
          <c:showPercent val="0"/>
          <c:showBubbleSize val="0"/>
        </c:dLbls>
        <c:gapWidth val="150"/>
        <c:axId val="127281024"/>
        <c:axId val="1273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27281024"/>
        <c:axId val="127315968"/>
      </c:lineChart>
      <c:dateAx>
        <c:axId val="127281024"/>
        <c:scaling>
          <c:orientation val="minMax"/>
        </c:scaling>
        <c:delete val="1"/>
        <c:axPos val="b"/>
        <c:numFmt formatCode="ge" sourceLinked="1"/>
        <c:majorTickMark val="none"/>
        <c:minorTickMark val="none"/>
        <c:tickLblPos val="none"/>
        <c:crossAx val="127315968"/>
        <c:crosses val="autoZero"/>
        <c:auto val="1"/>
        <c:lblOffset val="100"/>
        <c:baseTimeUnit val="years"/>
      </c:dateAx>
      <c:valAx>
        <c:axId val="1273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73.48</c:v>
                </c:pt>
                <c:pt idx="1">
                  <c:v>76.900000000000006</c:v>
                </c:pt>
                <c:pt idx="2">
                  <c:v>79.47</c:v>
                </c:pt>
                <c:pt idx="3">
                  <c:v>80.42</c:v>
                </c:pt>
                <c:pt idx="4">
                  <c:v>81.180000000000007</c:v>
                </c:pt>
              </c:numCache>
            </c:numRef>
          </c:val>
        </c:ser>
        <c:dLbls>
          <c:showLegendKey val="0"/>
          <c:showVal val="0"/>
          <c:showCatName val="0"/>
          <c:showSerName val="0"/>
          <c:showPercent val="0"/>
          <c:showBubbleSize val="0"/>
        </c:dLbls>
        <c:gapWidth val="150"/>
        <c:axId val="127415808"/>
        <c:axId val="1274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27415808"/>
        <c:axId val="127417728"/>
      </c:lineChart>
      <c:dateAx>
        <c:axId val="127415808"/>
        <c:scaling>
          <c:orientation val="minMax"/>
        </c:scaling>
        <c:delete val="1"/>
        <c:axPos val="b"/>
        <c:numFmt formatCode="ge" sourceLinked="1"/>
        <c:majorTickMark val="none"/>
        <c:minorTickMark val="none"/>
        <c:tickLblPos val="none"/>
        <c:crossAx val="127417728"/>
        <c:crosses val="autoZero"/>
        <c:auto val="1"/>
        <c:lblOffset val="100"/>
        <c:baseTimeUnit val="years"/>
      </c:dateAx>
      <c:valAx>
        <c:axId val="1274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86.35</c:v>
                </c:pt>
                <c:pt idx="1">
                  <c:v>91.04</c:v>
                </c:pt>
                <c:pt idx="2">
                  <c:v>94.97</c:v>
                </c:pt>
                <c:pt idx="3">
                  <c:v>90</c:v>
                </c:pt>
                <c:pt idx="4">
                  <c:v>96.3</c:v>
                </c:pt>
              </c:numCache>
            </c:numRef>
          </c:val>
        </c:ser>
        <c:dLbls>
          <c:showLegendKey val="0"/>
          <c:showVal val="0"/>
          <c:showCatName val="0"/>
          <c:showSerName val="0"/>
          <c:showPercent val="0"/>
          <c:showBubbleSize val="0"/>
        </c:dLbls>
        <c:gapWidth val="150"/>
        <c:axId val="123344000"/>
        <c:axId val="1233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344000"/>
        <c:axId val="123345920"/>
      </c:lineChart>
      <c:dateAx>
        <c:axId val="123344000"/>
        <c:scaling>
          <c:orientation val="minMax"/>
        </c:scaling>
        <c:delete val="1"/>
        <c:axPos val="b"/>
        <c:numFmt formatCode="ge" sourceLinked="1"/>
        <c:majorTickMark val="none"/>
        <c:minorTickMark val="none"/>
        <c:tickLblPos val="none"/>
        <c:crossAx val="123345920"/>
        <c:crosses val="autoZero"/>
        <c:auto val="1"/>
        <c:lblOffset val="100"/>
        <c:baseTimeUnit val="years"/>
      </c:dateAx>
      <c:valAx>
        <c:axId val="1233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36128"/>
        <c:axId val="1235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36128"/>
        <c:axId val="123538048"/>
      </c:lineChart>
      <c:dateAx>
        <c:axId val="123536128"/>
        <c:scaling>
          <c:orientation val="minMax"/>
        </c:scaling>
        <c:delete val="1"/>
        <c:axPos val="b"/>
        <c:numFmt formatCode="ge" sourceLinked="1"/>
        <c:majorTickMark val="none"/>
        <c:minorTickMark val="none"/>
        <c:tickLblPos val="none"/>
        <c:crossAx val="123538048"/>
        <c:crosses val="autoZero"/>
        <c:auto val="1"/>
        <c:lblOffset val="100"/>
        <c:baseTimeUnit val="years"/>
      </c:dateAx>
      <c:valAx>
        <c:axId val="1235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60320"/>
        <c:axId val="1235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60320"/>
        <c:axId val="123562240"/>
      </c:lineChart>
      <c:dateAx>
        <c:axId val="123560320"/>
        <c:scaling>
          <c:orientation val="minMax"/>
        </c:scaling>
        <c:delete val="1"/>
        <c:axPos val="b"/>
        <c:numFmt formatCode="ge" sourceLinked="1"/>
        <c:majorTickMark val="none"/>
        <c:minorTickMark val="none"/>
        <c:tickLblPos val="none"/>
        <c:crossAx val="123562240"/>
        <c:crosses val="autoZero"/>
        <c:auto val="1"/>
        <c:lblOffset val="100"/>
        <c:baseTimeUnit val="years"/>
      </c:dateAx>
      <c:valAx>
        <c:axId val="1235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11040"/>
        <c:axId val="1259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11040"/>
        <c:axId val="125912960"/>
      </c:lineChart>
      <c:dateAx>
        <c:axId val="125911040"/>
        <c:scaling>
          <c:orientation val="minMax"/>
        </c:scaling>
        <c:delete val="1"/>
        <c:axPos val="b"/>
        <c:numFmt formatCode="ge" sourceLinked="1"/>
        <c:majorTickMark val="none"/>
        <c:minorTickMark val="none"/>
        <c:tickLblPos val="none"/>
        <c:crossAx val="125912960"/>
        <c:crosses val="autoZero"/>
        <c:auto val="1"/>
        <c:lblOffset val="100"/>
        <c:baseTimeUnit val="years"/>
      </c:dateAx>
      <c:valAx>
        <c:axId val="1259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30880"/>
        <c:axId val="125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30880"/>
        <c:axId val="125941248"/>
      </c:lineChart>
      <c:dateAx>
        <c:axId val="125930880"/>
        <c:scaling>
          <c:orientation val="minMax"/>
        </c:scaling>
        <c:delete val="1"/>
        <c:axPos val="b"/>
        <c:numFmt formatCode="ge" sourceLinked="1"/>
        <c:majorTickMark val="none"/>
        <c:minorTickMark val="none"/>
        <c:tickLblPos val="none"/>
        <c:crossAx val="125941248"/>
        <c:crosses val="autoZero"/>
        <c:auto val="1"/>
        <c:lblOffset val="100"/>
        <c:baseTimeUnit val="years"/>
      </c:dateAx>
      <c:valAx>
        <c:axId val="125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577.61</c:v>
                </c:pt>
              </c:numCache>
            </c:numRef>
          </c:val>
        </c:ser>
        <c:dLbls>
          <c:showLegendKey val="0"/>
          <c:showVal val="0"/>
          <c:showCatName val="0"/>
          <c:showSerName val="0"/>
          <c:showPercent val="0"/>
          <c:showBubbleSize val="0"/>
        </c:dLbls>
        <c:gapWidth val="150"/>
        <c:axId val="126016512"/>
        <c:axId val="126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26016512"/>
        <c:axId val="126022784"/>
      </c:lineChart>
      <c:dateAx>
        <c:axId val="126016512"/>
        <c:scaling>
          <c:orientation val="minMax"/>
        </c:scaling>
        <c:delete val="1"/>
        <c:axPos val="b"/>
        <c:numFmt formatCode="ge" sourceLinked="1"/>
        <c:majorTickMark val="none"/>
        <c:minorTickMark val="none"/>
        <c:tickLblPos val="none"/>
        <c:crossAx val="126022784"/>
        <c:crosses val="autoZero"/>
        <c:auto val="1"/>
        <c:lblOffset val="100"/>
        <c:baseTimeUnit val="years"/>
      </c:dateAx>
      <c:valAx>
        <c:axId val="126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65.349999999999994</c:v>
                </c:pt>
                <c:pt idx="1">
                  <c:v>67.11</c:v>
                </c:pt>
                <c:pt idx="2">
                  <c:v>67.2</c:v>
                </c:pt>
                <c:pt idx="3">
                  <c:v>68.81</c:v>
                </c:pt>
                <c:pt idx="4">
                  <c:v>69.180000000000007</c:v>
                </c:pt>
              </c:numCache>
            </c:numRef>
          </c:val>
        </c:ser>
        <c:dLbls>
          <c:showLegendKey val="0"/>
          <c:showVal val="0"/>
          <c:showCatName val="0"/>
          <c:showSerName val="0"/>
          <c:showPercent val="0"/>
          <c:showBubbleSize val="0"/>
        </c:dLbls>
        <c:gapWidth val="150"/>
        <c:axId val="126061184"/>
        <c:axId val="1261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126061184"/>
        <c:axId val="126124800"/>
      </c:lineChart>
      <c:dateAx>
        <c:axId val="126061184"/>
        <c:scaling>
          <c:orientation val="minMax"/>
        </c:scaling>
        <c:delete val="1"/>
        <c:axPos val="b"/>
        <c:numFmt formatCode="ge" sourceLinked="1"/>
        <c:majorTickMark val="none"/>
        <c:minorTickMark val="none"/>
        <c:tickLblPos val="none"/>
        <c:crossAx val="126124800"/>
        <c:crosses val="autoZero"/>
        <c:auto val="1"/>
        <c:lblOffset val="100"/>
        <c:baseTimeUnit val="years"/>
      </c:dateAx>
      <c:valAx>
        <c:axId val="1261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169.83</c:v>
                </c:pt>
                <c:pt idx="1">
                  <c:v>164.98</c:v>
                </c:pt>
                <c:pt idx="2">
                  <c:v>164.61</c:v>
                </c:pt>
                <c:pt idx="3">
                  <c:v>164.5</c:v>
                </c:pt>
                <c:pt idx="4">
                  <c:v>164.32</c:v>
                </c:pt>
              </c:numCache>
            </c:numRef>
          </c:val>
        </c:ser>
        <c:dLbls>
          <c:showLegendKey val="0"/>
          <c:showVal val="0"/>
          <c:showCatName val="0"/>
          <c:showSerName val="0"/>
          <c:showPercent val="0"/>
          <c:showBubbleSize val="0"/>
        </c:dLbls>
        <c:gapWidth val="150"/>
        <c:axId val="126175488"/>
        <c:axId val="1262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26175488"/>
        <c:axId val="126202240"/>
      </c:lineChart>
      <c:dateAx>
        <c:axId val="126175488"/>
        <c:scaling>
          <c:orientation val="minMax"/>
        </c:scaling>
        <c:delete val="1"/>
        <c:axPos val="b"/>
        <c:numFmt formatCode="ge" sourceLinked="1"/>
        <c:majorTickMark val="none"/>
        <c:minorTickMark val="none"/>
        <c:tickLblPos val="none"/>
        <c:crossAx val="126202240"/>
        <c:crosses val="autoZero"/>
        <c:auto val="1"/>
        <c:lblOffset val="100"/>
        <c:baseTimeUnit val="years"/>
      </c:dateAx>
      <c:valAx>
        <c:axId val="1262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前橋市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339366</v>
      </c>
      <c r="AM8" s="47"/>
      <c r="AN8" s="47"/>
      <c r="AO8" s="47"/>
      <c r="AP8" s="47"/>
      <c r="AQ8" s="47"/>
      <c r="AR8" s="47"/>
      <c r="AS8" s="47"/>
      <c r="AT8" s="43">
        <f>データ!S6</f>
        <v>311.58999999999997</v>
      </c>
      <c r="AU8" s="43"/>
      <c r="AV8" s="43"/>
      <c r="AW8" s="43"/>
      <c r="AX8" s="43"/>
      <c r="AY8" s="43"/>
      <c r="AZ8" s="43"/>
      <c r="BA8" s="43"/>
      <c r="BB8" s="43">
        <f>データ!T6</f>
        <v>1089.1400000000001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8.5500000000000007</v>
      </c>
      <c r="Q10" s="43"/>
      <c r="R10" s="43"/>
      <c r="S10" s="43"/>
      <c r="T10" s="43"/>
      <c r="U10" s="43"/>
      <c r="V10" s="43"/>
      <c r="W10" s="43">
        <f>データ!P6</f>
        <v>80.84</v>
      </c>
      <c r="X10" s="43"/>
      <c r="Y10" s="43"/>
      <c r="Z10" s="43"/>
      <c r="AA10" s="43"/>
      <c r="AB10" s="43"/>
      <c r="AC10" s="43"/>
      <c r="AD10" s="47">
        <f>データ!Q6</f>
        <v>2116</v>
      </c>
      <c r="AE10" s="47"/>
      <c r="AF10" s="47"/>
      <c r="AG10" s="47"/>
      <c r="AH10" s="47"/>
      <c r="AI10" s="47"/>
      <c r="AJ10" s="47"/>
      <c r="AK10" s="2"/>
      <c r="AL10" s="47">
        <f>データ!U6</f>
        <v>28958</v>
      </c>
      <c r="AM10" s="47"/>
      <c r="AN10" s="47"/>
      <c r="AO10" s="47"/>
      <c r="AP10" s="47"/>
      <c r="AQ10" s="47"/>
      <c r="AR10" s="47"/>
      <c r="AS10" s="47"/>
      <c r="AT10" s="43">
        <f>データ!V6</f>
        <v>15.1</v>
      </c>
      <c r="AU10" s="43"/>
      <c r="AV10" s="43"/>
      <c r="AW10" s="43"/>
      <c r="AX10" s="43"/>
      <c r="AY10" s="43"/>
      <c r="AZ10" s="43"/>
      <c r="BA10" s="43"/>
      <c r="BB10" s="43">
        <f>データ!W6</f>
        <v>1917.75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102016</v>
      </c>
      <c r="D6" s="31">
        <f t="shared" si="3"/>
        <v>47</v>
      </c>
      <c r="E6" s="31">
        <f t="shared" si="3"/>
        <v>17</v>
      </c>
      <c r="F6" s="31">
        <f t="shared" si="3"/>
        <v>5</v>
      </c>
      <c r="G6" s="31">
        <f t="shared" si="3"/>
        <v>0</v>
      </c>
      <c r="H6" s="31" t="str">
        <f t="shared" si="3"/>
        <v>群馬県　前橋市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8.5500000000000007</v>
      </c>
      <c r="P6" s="32">
        <f t="shared" si="3"/>
        <v>80.84</v>
      </c>
      <c r="Q6" s="32">
        <f t="shared" si="3"/>
        <v>2116</v>
      </c>
      <c r="R6" s="32">
        <f t="shared" si="3"/>
        <v>339366</v>
      </c>
      <c r="S6" s="32">
        <f t="shared" si="3"/>
        <v>311.58999999999997</v>
      </c>
      <c r="T6" s="32">
        <f t="shared" si="3"/>
        <v>1089.1400000000001</v>
      </c>
      <c r="U6" s="32">
        <f t="shared" si="3"/>
        <v>28958</v>
      </c>
      <c r="V6" s="32">
        <f t="shared" si="3"/>
        <v>15.1</v>
      </c>
      <c r="W6" s="32">
        <f t="shared" si="3"/>
        <v>1917.75</v>
      </c>
      <c r="X6" s="33">
        <f>IF(X7="",NA(),X7)</f>
        <v>86.35</v>
      </c>
      <c r="Y6" s="33">
        <f t="shared" ref="Y6:AG6" si="4">IF(Y7="",NA(),Y7)</f>
        <v>91.04</v>
      </c>
      <c r="Z6" s="33">
        <f t="shared" si="4"/>
        <v>94.97</v>
      </c>
      <c r="AA6" s="33">
        <f t="shared" si="4"/>
        <v>90</v>
      </c>
      <c r="AB6" s="33">
        <f t="shared" si="4"/>
        <v>96.3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577.61</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65.349999999999994</v>
      </c>
      <c r="BQ6" s="33">
        <f t="shared" ref="BQ6:BY6" si="8">IF(BQ7="",NA(),BQ7)</f>
        <v>67.11</v>
      </c>
      <c r="BR6" s="33">
        <f t="shared" si="8"/>
        <v>67.2</v>
      </c>
      <c r="BS6" s="33">
        <f t="shared" si="8"/>
        <v>68.81</v>
      </c>
      <c r="BT6" s="33">
        <f t="shared" si="8"/>
        <v>69.180000000000007</v>
      </c>
      <c r="BU6" s="33">
        <f t="shared" si="8"/>
        <v>65.849999999999994</v>
      </c>
      <c r="BV6" s="33">
        <f t="shared" si="8"/>
        <v>68.73</v>
      </c>
      <c r="BW6" s="33">
        <f t="shared" si="8"/>
        <v>64.86</v>
      </c>
      <c r="BX6" s="33">
        <f t="shared" si="8"/>
        <v>62.3</v>
      </c>
      <c r="BY6" s="33">
        <f t="shared" si="8"/>
        <v>59.3</v>
      </c>
      <c r="BZ6" s="32" t="str">
        <f>IF(BZ7="","",IF(BZ7="-","【-】","【"&amp;SUBSTITUTE(TEXT(BZ7,"#,##0.00"),"-","△")&amp;"】"))</f>
        <v>【52.78】</v>
      </c>
      <c r="CA6" s="33">
        <f>IF(CA7="",NA(),CA7)</f>
        <v>169.83</v>
      </c>
      <c r="CB6" s="33">
        <f t="shared" ref="CB6:CJ6" si="9">IF(CB7="",NA(),CB7)</f>
        <v>164.98</v>
      </c>
      <c r="CC6" s="33">
        <f t="shared" si="9"/>
        <v>164.61</v>
      </c>
      <c r="CD6" s="33">
        <f t="shared" si="9"/>
        <v>164.5</v>
      </c>
      <c r="CE6" s="33">
        <f t="shared" si="9"/>
        <v>164.32</v>
      </c>
      <c r="CF6" s="33">
        <f t="shared" si="9"/>
        <v>200.04</v>
      </c>
      <c r="CG6" s="33">
        <f t="shared" si="9"/>
        <v>205.91</v>
      </c>
      <c r="CH6" s="33">
        <f t="shared" si="9"/>
        <v>214.41</v>
      </c>
      <c r="CI6" s="33">
        <f t="shared" si="9"/>
        <v>235.07</v>
      </c>
      <c r="CJ6" s="33">
        <f t="shared" si="9"/>
        <v>248.14</v>
      </c>
      <c r="CK6" s="32" t="str">
        <f>IF(CK7="","",IF(CK7="-","【-】","【"&amp;SUBSTITUTE(TEXT(CK7,"#,##0.00"),"-","△")&amp;"】"))</f>
        <v>【289.81】</v>
      </c>
      <c r="CL6" s="33">
        <f>IF(CL7="",NA(),CL7)</f>
        <v>55.32</v>
      </c>
      <c r="CM6" s="33">
        <f t="shared" ref="CM6:CU6" si="10">IF(CM7="",NA(),CM7)</f>
        <v>76.349999999999994</v>
      </c>
      <c r="CN6" s="33">
        <f t="shared" si="10"/>
        <v>63.93</v>
      </c>
      <c r="CO6" s="33">
        <f t="shared" si="10"/>
        <v>66.95</v>
      </c>
      <c r="CP6" s="33">
        <f t="shared" si="10"/>
        <v>60.81</v>
      </c>
      <c r="CQ6" s="33">
        <f t="shared" si="10"/>
        <v>57.29</v>
      </c>
      <c r="CR6" s="33">
        <f t="shared" si="10"/>
        <v>57.91</v>
      </c>
      <c r="CS6" s="33">
        <f t="shared" si="10"/>
        <v>60.63</v>
      </c>
      <c r="CT6" s="33">
        <f t="shared" si="10"/>
        <v>58.47</v>
      </c>
      <c r="CU6" s="33">
        <f t="shared" si="10"/>
        <v>57.3</v>
      </c>
      <c r="CV6" s="32" t="str">
        <f>IF(CV7="","",IF(CV7="-","【-】","【"&amp;SUBSTITUTE(TEXT(CV7,"#,##0.00"),"-","△")&amp;"】"))</f>
        <v>【52.74】</v>
      </c>
      <c r="CW6" s="33">
        <f>IF(CW7="",NA(),CW7)</f>
        <v>73.48</v>
      </c>
      <c r="CX6" s="33">
        <f t="shared" ref="CX6:DF6" si="11">IF(CX7="",NA(),CX7)</f>
        <v>76.900000000000006</v>
      </c>
      <c r="CY6" s="33">
        <f t="shared" si="11"/>
        <v>79.47</v>
      </c>
      <c r="CZ6" s="33">
        <f t="shared" si="11"/>
        <v>80.42</v>
      </c>
      <c r="DA6" s="33">
        <f t="shared" si="11"/>
        <v>81.180000000000007</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0.22</v>
      </c>
      <c r="EF6" s="32">
        <f t="shared" si="14"/>
        <v>0</v>
      </c>
      <c r="EG6" s="33">
        <f t="shared" si="14"/>
        <v>0.09</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102016</v>
      </c>
      <c r="D7" s="35">
        <v>47</v>
      </c>
      <c r="E7" s="35">
        <v>17</v>
      </c>
      <c r="F7" s="35">
        <v>5</v>
      </c>
      <c r="G7" s="35">
        <v>0</v>
      </c>
      <c r="H7" s="35" t="s">
        <v>96</v>
      </c>
      <c r="I7" s="35" t="s">
        <v>97</v>
      </c>
      <c r="J7" s="35" t="s">
        <v>98</v>
      </c>
      <c r="K7" s="35" t="s">
        <v>99</v>
      </c>
      <c r="L7" s="35" t="s">
        <v>100</v>
      </c>
      <c r="M7" s="36" t="s">
        <v>101</v>
      </c>
      <c r="N7" s="36" t="s">
        <v>102</v>
      </c>
      <c r="O7" s="36">
        <v>8.5500000000000007</v>
      </c>
      <c r="P7" s="36">
        <v>80.84</v>
      </c>
      <c r="Q7" s="36">
        <v>2116</v>
      </c>
      <c r="R7" s="36">
        <v>339366</v>
      </c>
      <c r="S7" s="36">
        <v>311.58999999999997</v>
      </c>
      <c r="T7" s="36">
        <v>1089.1400000000001</v>
      </c>
      <c r="U7" s="36">
        <v>28958</v>
      </c>
      <c r="V7" s="36">
        <v>15.1</v>
      </c>
      <c r="W7" s="36">
        <v>1917.75</v>
      </c>
      <c r="X7" s="36">
        <v>86.35</v>
      </c>
      <c r="Y7" s="36">
        <v>91.04</v>
      </c>
      <c r="Z7" s="36">
        <v>94.97</v>
      </c>
      <c r="AA7" s="36">
        <v>90</v>
      </c>
      <c r="AB7" s="36">
        <v>96.3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577.61</v>
      </c>
      <c r="BJ7" s="36">
        <v>543.20000000000005</v>
      </c>
      <c r="BK7" s="36">
        <v>439.72</v>
      </c>
      <c r="BL7" s="36">
        <v>547.95000000000005</v>
      </c>
      <c r="BM7" s="36">
        <v>632.94000000000005</v>
      </c>
      <c r="BN7" s="36">
        <v>721.43</v>
      </c>
      <c r="BO7" s="36">
        <v>1015.77</v>
      </c>
      <c r="BP7" s="36">
        <v>65.349999999999994</v>
      </c>
      <c r="BQ7" s="36">
        <v>67.11</v>
      </c>
      <c r="BR7" s="36">
        <v>67.2</v>
      </c>
      <c r="BS7" s="36">
        <v>68.81</v>
      </c>
      <c r="BT7" s="36">
        <v>69.180000000000007</v>
      </c>
      <c r="BU7" s="36">
        <v>65.849999999999994</v>
      </c>
      <c r="BV7" s="36">
        <v>68.73</v>
      </c>
      <c r="BW7" s="36">
        <v>64.86</v>
      </c>
      <c r="BX7" s="36">
        <v>62.3</v>
      </c>
      <c r="BY7" s="36">
        <v>59.3</v>
      </c>
      <c r="BZ7" s="36">
        <v>52.78</v>
      </c>
      <c r="CA7" s="36">
        <v>169.83</v>
      </c>
      <c r="CB7" s="36">
        <v>164.98</v>
      </c>
      <c r="CC7" s="36">
        <v>164.61</v>
      </c>
      <c r="CD7" s="36">
        <v>164.5</v>
      </c>
      <c r="CE7" s="36">
        <v>164.32</v>
      </c>
      <c r="CF7" s="36">
        <v>200.04</v>
      </c>
      <c r="CG7" s="36">
        <v>205.91</v>
      </c>
      <c r="CH7" s="36">
        <v>214.41</v>
      </c>
      <c r="CI7" s="36">
        <v>235.07</v>
      </c>
      <c r="CJ7" s="36">
        <v>248.14</v>
      </c>
      <c r="CK7" s="36">
        <v>289.81</v>
      </c>
      <c r="CL7" s="36">
        <v>55.32</v>
      </c>
      <c r="CM7" s="36">
        <v>76.349999999999994</v>
      </c>
      <c r="CN7" s="36">
        <v>63.93</v>
      </c>
      <c r="CO7" s="36">
        <v>66.95</v>
      </c>
      <c r="CP7" s="36">
        <v>60.81</v>
      </c>
      <c r="CQ7" s="36">
        <v>57.29</v>
      </c>
      <c r="CR7" s="36">
        <v>57.91</v>
      </c>
      <c r="CS7" s="36">
        <v>60.63</v>
      </c>
      <c r="CT7" s="36">
        <v>58.47</v>
      </c>
      <c r="CU7" s="36">
        <v>57.3</v>
      </c>
      <c r="CV7" s="36">
        <v>52.74</v>
      </c>
      <c r="CW7" s="36">
        <v>73.48</v>
      </c>
      <c r="CX7" s="36">
        <v>76.900000000000006</v>
      </c>
      <c r="CY7" s="36">
        <v>79.47</v>
      </c>
      <c r="CZ7" s="36">
        <v>80.42</v>
      </c>
      <c r="DA7" s="36">
        <v>81.180000000000007</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0.22</v>
      </c>
      <c r="EF7" s="36">
        <v>0</v>
      </c>
      <c r="EG7" s="36">
        <v>0.09</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2017-02-15T00:59:15Z</cp:lastPrinted>
  <dcterms:created xsi:type="dcterms:W3CDTF">2017-02-08T03:08:52Z</dcterms:created>
  <dcterms:modified xsi:type="dcterms:W3CDTF">2017-02-15T00:59:17Z</dcterms:modified>
  <cp:category/>
</cp:coreProperties>
</file>