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<sst xmlns="http://schemas.openxmlformats.org/spreadsheetml/2006/main" count="221" uniqueCount="111">
  <si>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</si>
  <si>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</si>
  <si>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</si>
  <si>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</si>
  <si>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</si>
  <si>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</si>
  <si>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</si>
  <si>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</si>
  <si>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</si>
  <si>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</si>
  <si>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</si>
  <si>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</si>
  <si>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</si>
  <si>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</si>
  <si>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</si>
  <si>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</si>
  <si>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</si>
  <si>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</si>
  <si>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</si>
  <si>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</si>
  <si>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</si>
  <si>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</si>
  <si>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</si>
  <si>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</si>
  <si>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</si>
  <si>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</si>
  <si>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</si>
  <si>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</si>
  <si>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</si>
  <si>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</si>
  <si>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</si>
  <si>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</si>
  <si>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</si>
  <si>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</si>
  <si>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</si>
  <si>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</si>
  <si>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</si>
  <si>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</si>
  <si>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</si>
  <si>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</si>
  <si>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</si>
  <si>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</si>
  <si>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</si>
  <si>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</si>
  <si>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</si>
  <si>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</si>
  <si>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</si>
  <si>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</si>
  <si>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</si>
  <si>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</si>
  <si>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</si>
  <si>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</si>
  <si>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</si>
  <si>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</si>
  <si>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</si>
  <si>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</si>
  <si>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</si>
  <si>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</si>
  <si>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</si>
  <si>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</si>
  <si>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</si>
  <si>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</si>
  <si>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</si>
  <si>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</si>
  <si>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</si>
  <si>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</si>
  <si>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</si>
  <si>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</si>
  <si>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</si>
  <si>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</si>
  <si>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</si>
  <si>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</si>
  <si>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</si>
  <si>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</si>
  <si>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</si>
  <si>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</si>
  <si>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</si>
  <si>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</si>
  <si>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</si>
  <si>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</si>
  <si>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</si>
  <si>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</si>
  <si>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</si>
  <si>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</si>
  <si>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</si>
  <si>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</si>
  <si>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</si>
  <si>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</si>
  <si>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</si>
  <si>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</si>
  <si>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</si>
  <si>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</si>
  <si>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</si>
  <si>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</si>
  <si>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</si>
  <si>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</si>
  <si>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高崎市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</si>
  <si>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</si>
  <si>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</si>
  <si>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</si>
  <si>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</si>
  <si>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</si>
  <si>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</si>
  <si>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</si>
  <si>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</si>
  <si>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</si>
  <si>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</si>
  <si>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</si>
  <si>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を高めるためには使用料の収入を増やす必要がある。接続率の低い箕郷地区で接続人口を増やせば収益的収支比率、水洗化率ともに改善される。管渠については老朽化に伴う不明水が発生しており、早急に調査及び補修工事を実施する必要がある。</t>
    <rPh sb="1" eb="4">
      <t>シュウエキテキ</t>
    </rPh>
    <rPh sb="4" eb="6">
      <t>シュウシ</t>
    </rPh>
    <rPh sb="6" eb="8">
      <t>ヒリツ</t>
    </rPh>
    <rPh sb="9" eb="10">
      <t>タカ</t>
    </rPh>
    <rPh sb="16" eb="18">
      <t>シヨウ</t>
    </rPh>
    <rPh sb="18" eb="19">
      <t>リョウ</t>
    </rPh>
    <rPh sb="20" eb="22">
      <t>シュウニュウ</t>
    </rPh>
    <rPh sb="23" eb="24">
      <t>フ</t>
    </rPh>
    <rPh sb="26" eb="28">
      <t>ヒツヨウ</t>
    </rPh>
    <rPh sb="32" eb="34">
      <t>セツゾク</t>
    </rPh>
    <rPh sb="34" eb="35">
      <t>リツ</t>
    </rPh>
    <rPh sb="36" eb="37">
      <t>ヒク</t>
    </rPh>
    <rPh sb="38" eb="40">
      <t>ミサト</t>
    </rPh>
    <rPh sb="40" eb="42">
      <t>チク</t>
    </rPh>
    <rPh sb="43" eb="45">
      <t>セツゾク</t>
    </rPh>
    <rPh sb="45" eb="47">
      <t>ジンコウ</t>
    </rPh>
    <rPh sb="48" eb="49">
      <t>フ</t>
    </rPh>
    <rPh sb="52" eb="55">
      <t>シュウエキテキ</t>
    </rPh>
    <rPh sb="55" eb="57">
      <t>シュウシ</t>
    </rPh>
    <rPh sb="57" eb="59">
      <t>ヒリツ</t>
    </rPh>
    <rPh sb="60" eb="63">
      <t>スイセンカ</t>
    </rPh>
    <rPh sb="63" eb="64">
      <t>リツ</t>
    </rPh>
    <rPh sb="67" eb="69">
      <t>カイゼン</t>
    </rPh>
    <rPh sb="73" eb="74">
      <t>カン</t>
    </rPh>
    <rPh sb="74" eb="75">
      <t>キョ</t>
    </rPh>
    <rPh sb="80" eb="83">
      <t>ロウキュウカ</t>
    </rPh>
    <rPh sb="84" eb="85">
      <t>トモナ</t>
    </rPh>
    <rPh sb="86" eb="88">
      <t>フメイ</t>
    </rPh>
    <rPh sb="88" eb="89">
      <t>スイ</t>
    </rPh>
    <rPh sb="90" eb="92">
      <t>ハッセイ</t>
    </rPh>
    <rPh sb="97" eb="99">
      <t>ソウキュウ</t>
    </rPh>
    <rPh sb="100" eb="102">
      <t>チョウサ</t>
    </rPh>
    <rPh sb="102" eb="103">
      <t>オヨ</t>
    </rPh>
    <rPh sb="104" eb="106">
      <t>ホシュウ</t>
    </rPh>
    <rPh sb="106" eb="108">
      <t>コウジ</t>
    </rPh>
    <rPh sb="109" eb="111">
      <t>ジッシ</t>
    </rPh>
    <rPh sb="113" eb="115">
      <t>ヒツヨウ</t>
    </rPh>
    <phoneticPr fontId="4"/>
  </si>
  <si>
    <t>　施設の供用開始から２０年以上経過しており、老朽化が著しい。管渠については長年手付かずだったが、平成２８年度に浜川地区の管渠の劣化状況を調査した。平成２９年度はその結果に基づき、管渠の補修工事を実施する。</t>
    <rPh sb="1" eb="3">
      <t>シセツ</t>
    </rPh>
    <rPh sb="4" eb="6">
      <t>キョウヨウ</t>
    </rPh>
    <rPh sb="6" eb="8">
      <t>カイシ</t>
    </rPh>
    <rPh sb="12" eb="13">
      <t>ネン</t>
    </rPh>
    <rPh sb="13" eb="15">
      <t>イジョウ</t>
    </rPh>
    <rPh sb="15" eb="17">
      <t>ケイカ</t>
    </rPh>
    <rPh sb="22" eb="25">
      <t>ロウキュウカ</t>
    </rPh>
    <rPh sb="26" eb="27">
      <t>イチジル</t>
    </rPh>
    <rPh sb="30" eb="31">
      <t>カン</t>
    </rPh>
    <rPh sb="31" eb="32">
      <t>キョ</t>
    </rPh>
    <rPh sb="37" eb="39">
      <t>ナガネン</t>
    </rPh>
    <rPh sb="39" eb="41">
      <t>テツ</t>
    </rPh>
    <rPh sb="48" eb="50">
      <t>ヘイセイ</t>
    </rPh>
    <rPh sb="55" eb="56">
      <t>ハマ</t>
    </rPh>
    <rPh sb="56" eb="57">
      <t>カワ</t>
    </rPh>
    <rPh sb="57" eb="59">
      <t>チク</t>
    </rPh>
    <rPh sb="63" eb="65">
      <t>レッカ</t>
    </rPh>
    <rPh sb="65" eb="67">
      <t>ジョウキョウ</t>
    </rPh>
    <rPh sb="68" eb="70">
      <t>チョウサ</t>
    </rPh>
    <rPh sb="73" eb="75">
      <t>ヘイセイ</t>
    </rPh>
    <rPh sb="82" eb="84">
      <t>ケッカ</t>
    </rPh>
    <rPh sb="85" eb="86">
      <t>モト</t>
    </rPh>
    <phoneticPr fontId="4"/>
  </si>
  <si>
    <t>　収益的収支比率は使用料収入の微減により前年度を少し下回った。企業債残高対事業規模比率は償還金返還のピークが過ぎつつあり微減となっている。汚水処理原価は平均値を大きく下回っている。これは歳出の削減を徹底した結果である。施設利用率は平均値を大きく上回っている。これは施設を利用している大部分が一般住宅であり、店舗のように時期や時間帯で利用率が大きく変化することがないためである。水洗化率は平均値を下回っている。これは箕郷地区の接続率が低いためである。高崎２地区が85.7％～92.5％なのに対し、箕郷３地区は66.3％～75.5％と低い。</t>
    <rPh sb="1" eb="4">
      <t>シュウエキテキ</t>
    </rPh>
    <rPh sb="4" eb="6">
      <t>シュウシ</t>
    </rPh>
    <rPh sb="6" eb="8">
      <t>ヒリツ</t>
    </rPh>
    <rPh sb="9" eb="11">
      <t>シヨウ</t>
    </rPh>
    <rPh sb="11" eb="12">
      <t>リョウ</t>
    </rPh>
    <rPh sb="12" eb="14">
      <t>シュウニュウ</t>
    </rPh>
    <rPh sb="15" eb="17">
      <t>ビゲン</t>
    </rPh>
    <rPh sb="20" eb="23">
      <t>ゼンネンド</t>
    </rPh>
    <rPh sb="24" eb="25">
      <t>スコ</t>
    </rPh>
    <rPh sb="26" eb="28">
      <t>シタマワ</t>
    </rPh>
    <rPh sb="31" eb="33">
      <t>キギョウ</t>
    </rPh>
    <rPh sb="33" eb="34">
      <t>サイ</t>
    </rPh>
    <rPh sb="34" eb="36">
      <t>ザンダカ</t>
    </rPh>
    <rPh sb="36" eb="37">
      <t>タイ</t>
    </rPh>
    <rPh sb="37" eb="39">
      <t>ジギョウ</t>
    </rPh>
    <rPh sb="39" eb="41">
      <t>キボ</t>
    </rPh>
    <rPh sb="41" eb="43">
      <t>ヒリツ</t>
    </rPh>
    <rPh sb="44" eb="47">
      <t>ショウカンキン</t>
    </rPh>
    <rPh sb="47" eb="49">
      <t>ヘンカン</t>
    </rPh>
    <rPh sb="54" eb="55">
      <t>ス</t>
    </rPh>
    <rPh sb="60" eb="62">
      <t>ビゲン</t>
    </rPh>
    <rPh sb="69" eb="71">
      <t>オスイ</t>
    </rPh>
    <rPh sb="71" eb="73">
      <t>ショリ</t>
    </rPh>
    <rPh sb="73" eb="75">
      <t>ゲンカ</t>
    </rPh>
    <rPh sb="76" eb="79">
      <t>ヘイキンチ</t>
    </rPh>
    <rPh sb="80" eb="81">
      <t>オオ</t>
    </rPh>
    <rPh sb="83" eb="85">
      <t>シタマワ</t>
    </rPh>
    <rPh sb="93" eb="95">
      <t>サイシュツ</t>
    </rPh>
    <rPh sb="96" eb="98">
      <t>サクゲン</t>
    </rPh>
    <rPh sb="99" eb="101">
      <t>テッテイ</t>
    </rPh>
    <rPh sb="103" eb="105">
      <t>ケッカ</t>
    </rPh>
    <rPh sb="109" eb="111">
      <t>シセツ</t>
    </rPh>
    <rPh sb="111" eb="114">
      <t>リヨウリツ</t>
    </rPh>
    <rPh sb="115" eb="118">
      <t>ヘイキンチ</t>
    </rPh>
    <rPh sb="119" eb="120">
      <t>オオ</t>
    </rPh>
    <rPh sb="122" eb="124">
      <t>ウワマワ</t>
    </rPh>
    <rPh sb="132" eb="134">
      <t>シセツ</t>
    </rPh>
    <rPh sb="135" eb="137">
      <t>リヨウ</t>
    </rPh>
    <rPh sb="141" eb="144">
      <t>ダイブブン</t>
    </rPh>
    <rPh sb="145" eb="147">
      <t>イッパン</t>
    </rPh>
    <rPh sb="147" eb="149">
      <t>ジュウタク</t>
    </rPh>
    <rPh sb="153" eb="155">
      <t>テンポ</t>
    </rPh>
    <rPh sb="159" eb="161">
      <t>ジキ</t>
    </rPh>
    <rPh sb="162" eb="164">
      <t>ジカン</t>
    </rPh>
    <rPh sb="164" eb="165">
      <t>タイ</t>
    </rPh>
    <rPh sb="166" eb="169">
      <t>リヨウリツ</t>
    </rPh>
    <rPh sb="170" eb="171">
      <t>オオ</t>
    </rPh>
    <rPh sb="173" eb="175">
      <t>ヘンカ</t>
    </rPh>
    <rPh sb="188" eb="191">
      <t>スイセンカ</t>
    </rPh>
    <rPh sb="191" eb="192">
      <t>リツ</t>
    </rPh>
    <rPh sb="193" eb="196">
      <t>ヘイキンチ</t>
    </rPh>
    <rPh sb="197" eb="199">
      <t>シタマワ</t>
    </rPh>
    <rPh sb="207" eb="209">
      <t>ミサト</t>
    </rPh>
    <rPh sb="209" eb="211">
      <t>チク</t>
    </rPh>
    <rPh sb="212" eb="214">
      <t>セツゾク</t>
    </rPh>
    <rPh sb="214" eb="215">
      <t>リツ</t>
    </rPh>
    <rPh sb="216" eb="217">
      <t>ヒク</t>
    </rPh>
    <rPh sb="224" eb="226">
      <t>タカサキ</t>
    </rPh>
    <rPh sb="227" eb="229">
      <t>チク</t>
    </rPh>
    <rPh sb="244" eb="245">
      <t>タイ</t>
    </rPh>
    <rPh sb="247" eb="249">
      <t>ミサト</t>
    </rPh>
    <rPh sb="250" eb="252">
      <t>チク</t>
    </rPh>
    <rPh sb="265" eb="266">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</si>
</sst>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087552"/>
        <c:axId val="1280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28087552"/>
        <c:axId val="128089472"/>
      </c:lineChart>
      <c:dateAx>
        <c:axId val="128087552"/>
        <c:scaling>
          <c:orientation val="minMax"/>
        </c:scaling>
        <c:delete val="1"/>
        <c:axPos val="b"/>
        <c:numFmt formatCode="ge" sourceLinked="1"/>
        <c:majorTickMark val="none"/>
        <c:minorTickMark val="none"/>
        <c:tickLblPos val="none"/>
        <c:crossAx val="128089472"/>
        <c:crosses val="autoZero"/>
        <c:auto val="1"/>
        <c:lblOffset val="100"/>
        <c:baseTimeUnit val="years"/>
      </c:dateAx>
      <c:valAx>
        <c:axId val="1280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875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74.97</c:v>
                </c:pt>
                <c:pt idx="1">
                  <c:v>74.97</c:v>
                </c:pt>
                <c:pt idx="2">
                  <c:v>74.97</c:v>
                </c:pt>
                <c:pt idx="3">
                  <c:v>74.97</c:v>
                </c:pt>
                <c:pt idx="4">
                  <c:v>74.97</c:v>
                </c:pt>
              </c:numCache>
            </c:numRef>
          </c:val>
        </c:ser>
        <c:dLbls>
          <c:showLegendKey val="0"/>
          <c:showVal val="0"/>
          <c:showCatName val="0"/>
          <c:showSerName val="0"/>
          <c:showPercent val="0"/>
          <c:showBubbleSize val="0"/>
        </c:dLbls>
        <c:gapWidth val="150"/>
        <c:axId val="136857472"/>
        <c:axId val="1368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36857472"/>
        <c:axId val="136884224"/>
      </c:lineChart>
      <c:dateAx>
        <c:axId val="136857472"/>
        <c:scaling>
          <c:orientation val="minMax"/>
        </c:scaling>
        <c:delete val="1"/>
        <c:axPos val="b"/>
        <c:numFmt formatCode="ge" sourceLinked="1"/>
        <c:majorTickMark val="none"/>
        <c:minorTickMark val="none"/>
        <c:tickLblPos val="none"/>
        <c:crossAx val="136884224"/>
        <c:crosses val="autoZero"/>
        <c:auto val="1"/>
        <c:lblOffset val="100"/>
        <c:baseTimeUnit val="years"/>
      </c:dateAx>
      <c:valAx>
        <c:axId val="1368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79.25</c:v>
                </c:pt>
                <c:pt idx="1">
                  <c:v>80.930000000000007</c:v>
                </c:pt>
                <c:pt idx="2">
                  <c:v>79.78</c:v>
                </c:pt>
                <c:pt idx="3">
                  <c:v>79.930000000000007</c:v>
                </c:pt>
                <c:pt idx="4">
                  <c:v>79.27</c:v>
                </c:pt>
              </c:numCache>
            </c:numRef>
          </c:val>
        </c:ser>
        <c:dLbls>
          <c:showLegendKey val="0"/>
          <c:showVal val="0"/>
          <c:showCatName val="0"/>
          <c:showSerName val="0"/>
          <c:showPercent val="0"/>
          <c:showBubbleSize val="0"/>
        </c:dLbls>
        <c:gapWidth val="150"/>
        <c:axId val="136934912"/>
        <c:axId val="1369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36934912"/>
        <c:axId val="136936832"/>
      </c:lineChart>
      <c:dateAx>
        <c:axId val="136934912"/>
        <c:scaling>
          <c:orientation val="minMax"/>
        </c:scaling>
        <c:delete val="1"/>
        <c:axPos val="b"/>
        <c:numFmt formatCode="ge" sourceLinked="1"/>
        <c:majorTickMark val="none"/>
        <c:minorTickMark val="none"/>
        <c:tickLblPos val="none"/>
        <c:crossAx val="136936832"/>
        <c:crosses val="autoZero"/>
        <c:auto val="1"/>
        <c:lblOffset val="100"/>
        <c:baseTimeUnit val="years"/>
      </c:dateAx>
      <c:valAx>
        <c:axId val="1369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97.21</c:v>
                </c:pt>
                <c:pt idx="1">
                  <c:v>97.26</c:v>
                </c:pt>
                <c:pt idx="2">
                  <c:v>97.31</c:v>
                </c:pt>
                <c:pt idx="3">
                  <c:v>97.6</c:v>
                </c:pt>
                <c:pt idx="4">
                  <c:v>97.51</c:v>
                </c:pt>
              </c:numCache>
            </c:numRef>
          </c:val>
        </c:ser>
        <c:dLbls>
          <c:showLegendKey val="0"/>
          <c:showVal val="0"/>
          <c:showCatName val="0"/>
          <c:showSerName val="0"/>
          <c:showPercent val="0"/>
          <c:showBubbleSize val="0"/>
        </c:dLbls>
        <c:gapWidth val="150"/>
        <c:axId val="130028672"/>
        <c:axId val="1300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028672"/>
        <c:axId val="130030592"/>
      </c:lineChart>
      <c:dateAx>
        <c:axId val="130028672"/>
        <c:scaling>
          <c:orientation val="minMax"/>
        </c:scaling>
        <c:delete val="1"/>
        <c:axPos val="b"/>
        <c:numFmt formatCode="ge" sourceLinked="1"/>
        <c:majorTickMark val="none"/>
        <c:minorTickMark val="none"/>
        <c:tickLblPos val="none"/>
        <c:crossAx val="130030592"/>
        <c:crosses val="autoZero"/>
        <c:auto val="1"/>
        <c:lblOffset val="100"/>
        <c:baseTimeUnit val="years"/>
      </c:dateAx>
      <c:valAx>
        <c:axId val="1300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081536"/>
        <c:axId val="1300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081536"/>
        <c:axId val="130083456"/>
      </c:lineChart>
      <c:dateAx>
        <c:axId val="130081536"/>
        <c:scaling>
          <c:orientation val="minMax"/>
        </c:scaling>
        <c:delete val="1"/>
        <c:axPos val="b"/>
        <c:numFmt formatCode="ge" sourceLinked="1"/>
        <c:majorTickMark val="none"/>
        <c:minorTickMark val="none"/>
        <c:tickLblPos val="none"/>
        <c:crossAx val="130083456"/>
        <c:crosses val="autoZero"/>
        <c:auto val="1"/>
        <c:lblOffset val="100"/>
        <c:baseTimeUnit val="years"/>
      </c:dateAx>
      <c:valAx>
        <c:axId val="1300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109824"/>
        <c:axId val="1301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109824"/>
        <c:axId val="130111744"/>
      </c:lineChart>
      <c:dateAx>
        <c:axId val="130109824"/>
        <c:scaling>
          <c:orientation val="minMax"/>
        </c:scaling>
        <c:delete val="1"/>
        <c:axPos val="b"/>
        <c:numFmt formatCode="ge" sourceLinked="1"/>
        <c:majorTickMark val="none"/>
        <c:minorTickMark val="none"/>
        <c:tickLblPos val="none"/>
        <c:crossAx val="130111744"/>
        <c:crosses val="autoZero"/>
        <c:auto val="1"/>
        <c:lblOffset val="100"/>
        <c:baseTimeUnit val="years"/>
      </c:dateAx>
      <c:valAx>
        <c:axId val="1301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158592"/>
        <c:axId val="1301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158592"/>
        <c:axId val="130160512"/>
      </c:lineChart>
      <c:dateAx>
        <c:axId val="130158592"/>
        <c:scaling>
          <c:orientation val="minMax"/>
        </c:scaling>
        <c:delete val="1"/>
        <c:axPos val="b"/>
        <c:numFmt formatCode="ge" sourceLinked="1"/>
        <c:majorTickMark val="none"/>
        <c:minorTickMark val="none"/>
        <c:tickLblPos val="none"/>
        <c:crossAx val="130160512"/>
        <c:crosses val="autoZero"/>
        <c:auto val="1"/>
        <c:lblOffset val="100"/>
        <c:baseTimeUnit val="years"/>
      </c:dateAx>
      <c:valAx>
        <c:axId val="1301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182528"/>
        <c:axId val="1301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182528"/>
        <c:axId val="130188800"/>
      </c:lineChart>
      <c:dateAx>
        <c:axId val="130182528"/>
        <c:scaling>
          <c:orientation val="minMax"/>
        </c:scaling>
        <c:delete val="1"/>
        <c:axPos val="b"/>
        <c:numFmt formatCode="ge" sourceLinked="1"/>
        <c:majorTickMark val="none"/>
        <c:minorTickMark val="none"/>
        <c:tickLblPos val="none"/>
        <c:crossAx val="130188800"/>
        <c:crosses val="autoZero"/>
        <c:auto val="1"/>
        <c:lblOffset val="100"/>
        <c:baseTimeUnit val="years"/>
      </c:dateAx>
      <c:valAx>
        <c:axId val="1301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1504.56</c:v>
                </c:pt>
                <c:pt idx="1">
                  <c:v>14.29</c:v>
                </c:pt>
                <c:pt idx="2">
                  <c:v>13.17</c:v>
                </c:pt>
                <c:pt idx="3">
                  <c:v>11.46</c:v>
                </c:pt>
                <c:pt idx="4">
                  <c:v>9.59</c:v>
                </c:pt>
              </c:numCache>
            </c:numRef>
          </c:val>
        </c:ser>
        <c:dLbls>
          <c:showLegendKey val="0"/>
          <c:showVal val="0"/>
          <c:showCatName val="0"/>
          <c:showSerName val="0"/>
          <c:showPercent val="0"/>
          <c:showBubbleSize val="0"/>
        </c:dLbls>
        <c:gapWidth val="150"/>
        <c:axId val="136715264"/>
        <c:axId val="1367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36715264"/>
        <c:axId val="136725632"/>
      </c:lineChart>
      <c:dateAx>
        <c:axId val="136715264"/>
        <c:scaling>
          <c:orientation val="minMax"/>
        </c:scaling>
        <c:delete val="1"/>
        <c:axPos val="b"/>
        <c:numFmt formatCode="ge" sourceLinked="1"/>
        <c:majorTickMark val="none"/>
        <c:minorTickMark val="none"/>
        <c:tickLblPos val="none"/>
        <c:crossAx val="136725632"/>
        <c:crosses val="autoZero"/>
        <c:auto val="1"/>
        <c:lblOffset val="100"/>
        <c:baseTimeUnit val="years"/>
      </c:dateAx>
      <c:valAx>
        <c:axId val="1367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56.58</c:v>
                </c:pt>
                <c:pt idx="1">
                  <c:v>63.24</c:v>
                </c:pt>
                <c:pt idx="2">
                  <c:v>51.4</c:v>
                </c:pt>
                <c:pt idx="3">
                  <c:v>56.16</c:v>
                </c:pt>
                <c:pt idx="4">
                  <c:v>58.42</c:v>
                </c:pt>
              </c:numCache>
            </c:numRef>
          </c:val>
        </c:ser>
        <c:dLbls>
          <c:showLegendKey val="0"/>
          <c:showVal val="0"/>
          <c:showCatName val="0"/>
          <c:showSerName val="0"/>
          <c:showPercent val="0"/>
          <c:showBubbleSize val="0"/>
        </c:dLbls>
        <c:gapWidth val="150"/>
        <c:axId val="136735360"/>
        <c:axId val="1367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36735360"/>
        <c:axId val="136766208"/>
      </c:lineChart>
      <c:dateAx>
        <c:axId val="136735360"/>
        <c:scaling>
          <c:orientation val="minMax"/>
        </c:scaling>
        <c:delete val="1"/>
        <c:axPos val="b"/>
        <c:numFmt formatCode="ge" sourceLinked="1"/>
        <c:majorTickMark val="none"/>
        <c:minorTickMark val="none"/>
        <c:tickLblPos val="none"/>
        <c:crossAx val="136766208"/>
        <c:crosses val="autoZero"/>
        <c:auto val="1"/>
        <c:lblOffset val="100"/>
        <c:baseTimeUnit val="years"/>
      </c:dateAx>
      <c:valAx>
        <c:axId val="1367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213.02</c:v>
                </c:pt>
                <c:pt idx="1">
                  <c:v>185.67</c:v>
                </c:pt>
                <c:pt idx="2">
                  <c:v>226.48</c:v>
                </c:pt>
                <c:pt idx="3">
                  <c:v>211.94</c:v>
                </c:pt>
                <c:pt idx="4">
                  <c:v>204.46</c:v>
                </c:pt>
              </c:numCache>
            </c:numRef>
          </c:val>
        </c:ser>
        <c:dLbls>
          <c:showLegendKey val="0"/>
          <c:showVal val="0"/>
          <c:showCatName val="0"/>
          <c:showSerName val="0"/>
          <c:showPercent val="0"/>
          <c:showBubbleSize val="0"/>
        </c:dLbls>
        <c:gapWidth val="150"/>
        <c:axId val="136816896"/>
        <c:axId val="1368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36816896"/>
        <c:axId val="136819072"/>
      </c:lineChart>
      <c:dateAx>
        <c:axId val="136816896"/>
        <c:scaling>
          <c:orientation val="minMax"/>
        </c:scaling>
        <c:delete val="1"/>
        <c:axPos val="b"/>
        <c:numFmt formatCode="ge" sourceLinked="1"/>
        <c:majorTickMark val="none"/>
        <c:minorTickMark val="none"/>
        <c:tickLblPos val="none"/>
        <c:crossAx val="136819072"/>
        <c:crosses val="autoZero"/>
        <c:auto val="1"/>
        <c:lblOffset val="100"/>
        <c:baseTimeUnit val="years"/>
      </c:dateAx>
      <c:valAx>
        <c:axId val="1368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高崎市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375491</v>
      </c>
      <c r="AM8" s="47"/>
      <c r="AN8" s="47"/>
      <c r="AO8" s="47"/>
      <c r="AP8" s="47"/>
      <c r="AQ8" s="47"/>
      <c r="AR8" s="47"/>
      <c r="AS8" s="47"/>
      <c r="AT8" s="43">
        <f>データ!S6</f>
        <v>459.16</v>
      </c>
      <c r="AU8" s="43"/>
      <c r="AV8" s="43"/>
      <c r="AW8" s="43"/>
      <c r="AX8" s="43"/>
      <c r="AY8" s="43"/>
      <c r="AZ8" s="43"/>
      <c r="BA8" s="43"/>
      <c r="BB8" s="43">
        <f>データ!T6</f>
        <v>817.78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v>
      </c>
      <c r="Q10" s="43"/>
      <c r="R10" s="43"/>
      <c r="S10" s="43"/>
      <c r="T10" s="43"/>
      <c r="U10" s="43"/>
      <c r="V10" s="43"/>
      <c r="W10" s="43">
        <f>データ!P6</f>
        <v>91.29</v>
      </c>
      <c r="X10" s="43"/>
      <c r="Y10" s="43"/>
      <c r="Z10" s="43"/>
      <c r="AA10" s="43"/>
      <c r="AB10" s="43"/>
      <c r="AC10" s="43"/>
      <c r="AD10" s="47">
        <f>データ!Q6</f>
        <v>2134</v>
      </c>
      <c r="AE10" s="47"/>
      <c r="AF10" s="47"/>
      <c r="AG10" s="47"/>
      <c r="AH10" s="47"/>
      <c r="AI10" s="47"/>
      <c r="AJ10" s="47"/>
      <c r="AK10" s="2"/>
      <c r="AL10" s="47">
        <f>データ!U6</f>
        <v>4482</v>
      </c>
      <c r="AM10" s="47"/>
      <c r="AN10" s="47"/>
      <c r="AO10" s="47"/>
      <c r="AP10" s="47"/>
      <c r="AQ10" s="47"/>
      <c r="AR10" s="47"/>
      <c r="AS10" s="47"/>
      <c r="AT10" s="43">
        <f>データ!V6</f>
        <v>2.4900000000000002</v>
      </c>
      <c r="AU10" s="43"/>
      <c r="AV10" s="43"/>
      <c r="AW10" s="43"/>
      <c r="AX10" s="43"/>
      <c r="AY10" s="43"/>
      <c r="AZ10" s="43"/>
      <c r="BA10" s="43"/>
      <c r="BB10" s="43">
        <f>データ!W6</f>
        <v>1800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102024</v>
      </c>
      <c r="D6" s="31">
        <f t="shared" si="3"/>
        <v>47</v>
      </c>
      <c r="E6" s="31">
        <f t="shared" si="3"/>
        <v>17</v>
      </c>
      <c r="F6" s="31">
        <f t="shared" si="3"/>
        <v>5</v>
      </c>
      <c r="G6" s="31">
        <f t="shared" si="3"/>
        <v>0</v>
      </c>
      <c r="H6" s="31" t="str">
        <f t="shared" si="3"/>
        <v>群馬県　高崎市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v>
      </c>
      <c r="P6" s="32">
        <f t="shared" si="3"/>
        <v>91.29</v>
      </c>
      <c r="Q6" s="32">
        <f t="shared" si="3"/>
        <v>2134</v>
      </c>
      <c r="R6" s="32">
        <f t="shared" si="3"/>
        <v>375491</v>
      </c>
      <c r="S6" s="32">
        <f t="shared" si="3"/>
        <v>459.16</v>
      </c>
      <c r="T6" s="32">
        <f t="shared" si="3"/>
        <v>817.78</v>
      </c>
      <c r="U6" s="32">
        <f t="shared" si="3"/>
        <v>4482</v>
      </c>
      <c r="V6" s="32">
        <f t="shared" si="3"/>
        <v>2.4900000000000002</v>
      </c>
      <c r="W6" s="32">
        <f t="shared" si="3"/>
        <v>1800</v>
      </c>
      <c r="X6" s="33">
        <f>IF(X7="",NA(),X7)</f>
        <v>97.21</v>
      </c>
      <c r="Y6" s="33">
        <f t="shared" ref="Y6:AG6" si="4">IF(Y7="",NA(),Y7)</f>
        <v>97.26</v>
      </c>
      <c r="Z6" s="33">
        <f t="shared" si="4"/>
        <v>97.31</v>
      </c>
      <c r="AA6" s="33">
        <f t="shared" si="4"/>
        <v>97.6</v>
      </c>
      <c r="AB6" s="33">
        <f t="shared" si="4"/>
        <v>97.51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1504.56</v>
      </c>
      <c r="BF6" s="33">
        <f t="shared" ref="BF6:BN6" si="7">IF(BF7="",NA(),BF7)</f>
        <v>14.29</v>
      </c>
      <c r="BG6" s="33">
        <f t="shared" si="7"/>
        <v>13.17</v>
      </c>
      <c r="BH6" s="33">
        <f t="shared" si="7"/>
        <v>11.46</v>
      </c>
      <c r="BI6" s="33">
        <f t="shared" si="7"/>
        <v>9.59</v>
      </c>
      <c r="BJ6" s="33">
        <f t="shared" si="7"/>
        <v>1239.2</v>
      </c>
      <c r="BK6" s="33">
        <f t="shared" si="7"/>
        <v>1197.82</v>
      </c>
      <c r="BL6" s="33">
        <f t="shared" si="7"/>
        <v>1126.77</v>
      </c>
      <c r="BM6" s="33">
        <f t="shared" si="7"/>
        <v>1044.8</v>
      </c>
      <c r="BN6" s="33">
        <f t="shared" si="7"/>
        <v>1081.8</v>
      </c>
      <c r="BO6" s="32" t="str">
        <f>IF(BO7="","",IF(BO7="-","【-】","【"&amp;SUBSTITUTE(TEXT(BO7,"#,##0.00"),"-","△")&amp;"】"))</f>
        <v>【1,015.77】</v>
      </c>
      <c r="BP6" s="33">
        <f>IF(BP7="",NA(),BP7)</f>
        <v>56.58</v>
      </c>
      <c r="BQ6" s="33">
        <f t="shared" ref="BQ6:BY6" si="8">IF(BQ7="",NA(),BQ7)</f>
        <v>63.24</v>
      </c>
      <c r="BR6" s="33">
        <f t="shared" si="8"/>
        <v>51.4</v>
      </c>
      <c r="BS6" s="33">
        <f t="shared" si="8"/>
        <v>56.16</v>
      </c>
      <c r="BT6" s="33">
        <f t="shared" si="8"/>
        <v>58.42</v>
      </c>
      <c r="BU6" s="33">
        <f t="shared" si="8"/>
        <v>51.56</v>
      </c>
      <c r="BV6" s="33">
        <f t="shared" si="8"/>
        <v>51.03</v>
      </c>
      <c r="BW6" s="33">
        <f t="shared" si="8"/>
        <v>50.9</v>
      </c>
      <c r="BX6" s="33">
        <f t="shared" si="8"/>
        <v>50.82</v>
      </c>
      <c r="BY6" s="33">
        <f t="shared" si="8"/>
        <v>52.19</v>
      </c>
      <c r="BZ6" s="32" t="str">
        <f>IF(BZ7="","",IF(BZ7="-","【-】","【"&amp;SUBSTITUTE(TEXT(BZ7,"#,##0.00"),"-","△")&amp;"】"))</f>
        <v>【52.78】</v>
      </c>
      <c r="CA6" s="33">
        <f>IF(CA7="",NA(),CA7)</f>
        <v>213.02</v>
      </c>
      <c r="CB6" s="33">
        <f t="shared" ref="CB6:CJ6" si="9">IF(CB7="",NA(),CB7)</f>
        <v>185.67</v>
      </c>
      <c r="CC6" s="33">
        <f t="shared" si="9"/>
        <v>226.48</v>
      </c>
      <c r="CD6" s="33">
        <f t="shared" si="9"/>
        <v>211.94</v>
      </c>
      <c r="CE6" s="33">
        <f t="shared" si="9"/>
        <v>204.46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74.97</v>
      </c>
      <c r="CM6" s="33">
        <f t="shared" ref="CM6:CU6" si="10">IF(CM7="",NA(),CM7)</f>
        <v>74.97</v>
      </c>
      <c r="CN6" s="33">
        <f t="shared" si="10"/>
        <v>74.97</v>
      </c>
      <c r="CO6" s="33">
        <f t="shared" si="10"/>
        <v>74.97</v>
      </c>
      <c r="CP6" s="33">
        <f t="shared" si="10"/>
        <v>74.97</v>
      </c>
      <c r="CQ6" s="33">
        <f t="shared" si="10"/>
        <v>55.2</v>
      </c>
      <c r="CR6" s="33">
        <f t="shared" si="10"/>
        <v>54.74</v>
      </c>
      <c r="CS6" s="33">
        <f t="shared" si="10"/>
        <v>53.78</v>
      </c>
      <c r="CT6" s="33">
        <f t="shared" si="10"/>
        <v>53.24</v>
      </c>
      <c r="CU6" s="33">
        <f t="shared" si="10"/>
        <v>52.31</v>
      </c>
      <c r="CV6" s="32" t="str">
        <f>IF(CV7="","",IF(CV7="-","【-】","【"&amp;SUBSTITUTE(TEXT(CV7,"#,##0.00"),"-","△")&amp;"】"))</f>
        <v>【52.74】</v>
      </c>
      <c r="CW6" s="33">
        <f>IF(CW7="",NA(),CW7)</f>
        <v>79.25</v>
      </c>
      <c r="CX6" s="33">
        <f t="shared" ref="CX6:DF6" si="11">IF(CX7="",NA(),CX7)</f>
        <v>80.930000000000007</v>
      </c>
      <c r="CY6" s="33">
        <f t="shared" si="11"/>
        <v>79.78</v>
      </c>
      <c r="CZ6" s="33">
        <f t="shared" si="11"/>
        <v>79.930000000000007</v>
      </c>
      <c r="DA6" s="33">
        <f t="shared" si="11"/>
        <v>79.27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102024</v>
      </c>
      <c r="D7" s="35">
        <v>47</v>
      </c>
      <c r="E7" s="35">
        <v>17</v>
      </c>
      <c r="F7" s="35">
        <v>5</v>
      </c>
      <c r="G7" s="35">
        <v>0</v>
      </c>
      <c r="H7" s="35" t="s">
        <v>96</v>
      </c>
      <c r="I7" s="35" t="s">
        <v>97</v>
      </c>
      <c r="J7" s="35" t="s">
        <v>98</v>
      </c>
      <c r="K7" s="35" t="s">
        <v>99</v>
      </c>
      <c r="L7" s="35" t="s">
        <v>100</v>
      </c>
      <c r="M7" s="36" t="s">
        <v>101</v>
      </c>
      <c r="N7" s="36" t="s">
        <v>102</v>
      </c>
      <c r="O7" s="36">
        <v>1.2</v>
      </c>
      <c r="P7" s="36">
        <v>91.29</v>
      </c>
      <c r="Q7" s="36">
        <v>2134</v>
      </c>
      <c r="R7" s="36">
        <v>375491</v>
      </c>
      <c r="S7" s="36">
        <v>459.16</v>
      </c>
      <c r="T7" s="36">
        <v>817.78</v>
      </c>
      <c r="U7" s="36">
        <v>4482</v>
      </c>
      <c r="V7" s="36">
        <v>2.4900000000000002</v>
      </c>
      <c r="W7" s="36">
        <v>1800</v>
      </c>
      <c r="X7" s="36">
        <v>97.21</v>
      </c>
      <c r="Y7" s="36">
        <v>97.26</v>
      </c>
      <c r="Z7" s="36">
        <v>97.31</v>
      </c>
      <c r="AA7" s="36">
        <v>97.6</v>
      </c>
      <c r="AB7" s="36">
        <v>97.51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1504.56</v>
      </c>
      <c r="BF7" s="36">
        <v>14.29</v>
      </c>
      <c r="BG7" s="36">
        <v>13.17</v>
      </c>
      <c r="BH7" s="36">
        <v>11.46</v>
      </c>
      <c r="BI7" s="36">
        <v>9.59</v>
      </c>
      <c r="BJ7" s="36">
        <v>1239.2</v>
      </c>
      <c r="BK7" s="36">
        <v>1197.82</v>
      </c>
      <c r="BL7" s="36">
        <v>1126.77</v>
      </c>
      <c r="BM7" s="36">
        <v>1044.8</v>
      </c>
      <c r="BN7" s="36">
        <v>1081.8</v>
      </c>
      <c r="BO7" s="36">
        <v>1015.77</v>
      </c>
      <c r="BP7" s="36">
        <v>56.58</v>
      </c>
      <c r="BQ7" s="36">
        <v>63.24</v>
      </c>
      <c r="BR7" s="36">
        <v>51.4</v>
      </c>
      <c r="BS7" s="36">
        <v>56.16</v>
      </c>
      <c r="BT7" s="36">
        <v>58.42</v>
      </c>
      <c r="BU7" s="36">
        <v>51.56</v>
      </c>
      <c r="BV7" s="36">
        <v>51.03</v>
      </c>
      <c r="BW7" s="36">
        <v>50.9</v>
      </c>
      <c r="BX7" s="36">
        <v>50.82</v>
      </c>
      <c r="BY7" s="36">
        <v>52.19</v>
      </c>
      <c r="BZ7" s="36">
        <v>52.78</v>
      </c>
      <c r="CA7" s="36">
        <v>213.02</v>
      </c>
      <c r="CB7" s="36">
        <v>185.67</v>
      </c>
      <c r="CC7" s="36">
        <v>226.48</v>
      </c>
      <c r="CD7" s="36">
        <v>211.94</v>
      </c>
      <c r="CE7" s="36">
        <v>204.46</v>
      </c>
      <c r="CF7" s="36">
        <v>283.26</v>
      </c>
      <c r="CG7" s="36">
        <v>289.60000000000002</v>
      </c>
      <c r="CH7" s="36">
        <v>293.27</v>
      </c>
      <c r="CI7" s="36">
        <v>300.52</v>
      </c>
      <c r="CJ7" s="36">
        <v>296.14</v>
      </c>
      <c r="CK7" s="36">
        <v>289.81</v>
      </c>
      <c r="CL7" s="36">
        <v>74.97</v>
      </c>
      <c r="CM7" s="36">
        <v>74.97</v>
      </c>
      <c r="CN7" s="36">
        <v>74.97</v>
      </c>
      <c r="CO7" s="36">
        <v>74.97</v>
      </c>
      <c r="CP7" s="36">
        <v>74.97</v>
      </c>
      <c r="CQ7" s="36">
        <v>55.2</v>
      </c>
      <c r="CR7" s="36">
        <v>54.74</v>
      </c>
      <c r="CS7" s="36">
        <v>53.78</v>
      </c>
      <c r="CT7" s="36">
        <v>53.24</v>
      </c>
      <c r="CU7" s="36">
        <v>52.31</v>
      </c>
      <c r="CV7" s="36">
        <v>52.74</v>
      </c>
      <c r="CW7" s="36">
        <v>79.25</v>
      </c>
      <c r="CX7" s="36">
        <v>80.930000000000007</v>
      </c>
      <c r="CY7" s="36">
        <v>79.78</v>
      </c>
      <c r="CZ7" s="36">
        <v>79.930000000000007</v>
      </c>
      <c r="DA7" s="36">
        <v>79.27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2017-02-15T01:11:45Z</cp:lastPrinted>
  <dcterms:created xsi:type="dcterms:W3CDTF">2017-02-08T03:08:53Z</dcterms:created>
  <dcterms:modified xsi:type="dcterms:W3CDTF">2017-02-15T01:11:46Z</dcterms:modified>
  <cp:category/>
</cp:coreProperties>
</file>