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21_長野原町\"/>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<sst xmlns="http://schemas.openxmlformats.org/spreadsheetml/2006/main" count="221" uniqueCount="111">
  <si>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</si>
  <si>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</si>
  <si>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</si>
  <si>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</si>
  <si>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</si>
  <si>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</si>
  <si>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</si>
  <si>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</si>
  <si>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</si>
  <si>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</si>
  <si>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</si>
  <si>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</si>
  <si>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</si>
  <si>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</si>
  <si>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</si>
  <si>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</si>
  <si>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</si>
  <si>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</si>
  <si>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</si>
  <si>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</si>
  <si>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</si>
  <si>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</si>
  <si>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</si>
  <si>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</si>
  <si>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</si>
  <si>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</si>
  <si>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</si>
  <si>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</si>
  <si>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</si>
  <si>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</si>
  <si>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</si>
  <si>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</si>
  <si>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</si>
  <si>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</si>
  <si>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</si>
  <si>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</si>
  <si>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</si>
  <si>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</si>
  <si>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</si>
  <si>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</si>
  <si>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</si>
  <si>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</si>
  <si>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</si>
  <si>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</si>
  <si>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</si>
  <si>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</si>
  <si>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</si>
  <si>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</si>
  <si>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</si>
  <si>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</si>
  <si>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</si>
  <si>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</si>
  <si>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</si>
  <si>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</si>
  <si>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</si>
  <si>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</si>
  <si>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</si>
  <si>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</si>
  <si>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</si>
  <si>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</si>
  <si>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</si>
  <si>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</si>
  <si>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</si>
  <si>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</si>
  <si>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</si>
  <si>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</si>
  <si>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</si>
  <si>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</si>
  <si>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</si>
  <si>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</si>
  <si>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</si>
  <si>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</si>
  <si>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</si>
  <si>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</si>
  <si>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</si>
  <si>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</si>
  <si>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</si>
  <si>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</si>
  <si>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</si>
  <si>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</si>
  <si>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</si>
  <si>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</si>
  <si>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</si>
  <si>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</si>
  <si>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</si>
  <si>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</si>
  <si>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</si>
  <si>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</si>
  <si>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</si>
  <si>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</si>
  <si>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</si>
  <si>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</si>
  <si>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</si>
  <si>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</si>
  <si>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</si>
  <si>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</si>
  <si>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長野原町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</si>
  <si>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</si>
  <si>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</si>
  <si>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</si>
  <si>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</si>
  <si>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</si>
  <si>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</si>
  <si>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</si>
  <si>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</si>
  <si>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</si>
  <si>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</si>
  <si>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</si>
  <si>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最も古い施設が平成12年に供用開始しているため、管渠は比較的新しい設備になります。マンホールポンプ・処理施設などは部品交換などの軽微な修繕が発生しています。</t>
    <rPh sb="0" eb="1">
      <t>モット</t>
    </rPh>
    <rPh sb="2" eb="3">
      <t>フル</t>
    </rPh>
    <rPh sb="4" eb="6">
      <t>シセツ</t>
    </rPh>
    <rPh sb="7" eb="9">
      <t>ヘイセイ</t>
    </rPh>
    <rPh sb="11" eb="12">
      <t>ネン</t>
    </rPh>
    <rPh sb="13" eb="15">
      <t>キョウヨウ</t>
    </rPh>
    <rPh sb="15" eb="17">
      <t>カイシ</t>
    </rPh>
    <rPh sb="24" eb="26">
      <t>カンキョ</t>
    </rPh>
    <rPh sb="27" eb="30">
      <t>ヒカクテキ</t>
    </rPh>
    <rPh sb="30" eb="31">
      <t>アタラ</t>
    </rPh>
    <rPh sb="33" eb="35">
      <t>セツビ</t>
    </rPh>
    <rPh sb="50" eb="52">
      <t>ショリ</t>
    </rPh>
    <rPh sb="52" eb="54">
      <t>シセツ</t>
    </rPh>
    <rPh sb="57" eb="59">
      <t>ブヒン</t>
    </rPh>
    <rPh sb="59" eb="61">
      <t>コウカン</t>
    </rPh>
    <rPh sb="64" eb="66">
      <t>ケイビ</t>
    </rPh>
    <rPh sb="67" eb="69">
      <t>シュウゼン</t>
    </rPh>
    <rPh sb="70" eb="72">
      <t>ハッセイ</t>
    </rPh>
    <phoneticPr fontId="4"/>
  </si>
  <si>
    <t>汚水処理原価は類似団体とほぼ同じ値でありながら諸経費回収率が類似団体より低い事から、接続件数を増加させ使用料による収入を増加させる事が必要だと考えます。また、施設利用率と水洗化率も低いため加入推進は重要だと考えます。</t>
    <rPh sb="0" eb="2">
      <t>オスイ</t>
    </rPh>
    <rPh sb="2" eb="4">
      <t>ショリ</t>
    </rPh>
    <rPh sb="4" eb="6">
      <t>ゲンカ</t>
    </rPh>
    <rPh sb="7" eb="9">
      <t>ルイジ</t>
    </rPh>
    <rPh sb="9" eb="11">
      <t>ダンタイ</t>
    </rPh>
    <rPh sb="14" eb="15">
      <t>オナ</t>
    </rPh>
    <rPh sb="16" eb="17">
      <t>アタイ</t>
    </rPh>
    <rPh sb="23" eb="26">
      <t>ショケイヒ</t>
    </rPh>
    <rPh sb="26" eb="29">
      <t>カイシュウリツ</t>
    </rPh>
    <rPh sb="30" eb="32">
      <t>ルイジ</t>
    </rPh>
    <rPh sb="32" eb="34">
      <t>ダンタイ</t>
    </rPh>
    <rPh sb="36" eb="37">
      <t>ヒク</t>
    </rPh>
    <rPh sb="38" eb="39">
      <t>コト</t>
    </rPh>
    <rPh sb="42" eb="44">
      <t>セツゾク</t>
    </rPh>
    <rPh sb="44" eb="46">
      <t>ケンスウ</t>
    </rPh>
    <rPh sb="47" eb="49">
      <t>ゾウカ</t>
    </rPh>
    <rPh sb="51" eb="54">
      <t>シヨウリョウ</t>
    </rPh>
    <rPh sb="57" eb="59">
      <t>シュウニュウ</t>
    </rPh>
    <rPh sb="60" eb="62">
      <t>ゾウカ</t>
    </rPh>
    <rPh sb="65" eb="66">
      <t>コト</t>
    </rPh>
    <rPh sb="67" eb="69">
      <t>ヒツヨウ</t>
    </rPh>
    <rPh sb="71" eb="72">
      <t>カンガ</t>
    </rPh>
    <rPh sb="79" eb="81">
      <t>シセツ</t>
    </rPh>
    <rPh sb="81" eb="83">
      <t>リヨウ</t>
    </rPh>
    <rPh sb="83" eb="84">
      <t>リツ</t>
    </rPh>
    <rPh sb="85" eb="88">
      <t>スイセンカ</t>
    </rPh>
    <rPh sb="88" eb="89">
      <t>リツ</t>
    </rPh>
    <rPh sb="90" eb="91">
      <t>ヒク</t>
    </rPh>
    <rPh sb="94" eb="96">
      <t>カニュウ</t>
    </rPh>
    <rPh sb="96" eb="98">
      <t>スイシン</t>
    </rPh>
    <rPh sb="99" eb="101">
      <t>ジュウヨウ</t>
    </rPh>
    <rPh sb="103" eb="104">
      <t>カンガ</t>
    </rPh>
    <phoneticPr fontId="4"/>
  </si>
  <si>
    <t>農業集落排水事業の経営の健全性については、①収益的収支比率は平成26年度は100％を下回りましたが平成27年度では100％を上回りました。これについては下水道料金収入、一般会計繰入金などの収入が平成26年度より増加し、動力費、修繕料などの支出が平成26年度より減少したことが原因と考えられます。
④の企業債残高については企業債はありませんが下水道使用料金では賄えない部分を一般会計からの繰入金で補填し事業を実施している状況です。
効率性については⑥汚水処理原価は類似団体とほぼ同じ値になっているが、⑤経費回収率、⑦施設利用率、⑧水洗化率は類似団体平均を下回っています。加入率が低い事がこれらの原因と考えられます。</t>
    <rPh sb="0" eb="2">
      <t>ノウギョウ</t>
    </rPh>
    <rPh sb="2" eb="4">
      <t>シュウラク</t>
    </rPh>
    <rPh sb="4" eb="6">
      <t>ハイスイ</t>
    </rPh>
    <rPh sb="6" eb="8">
      <t>ジギョウ</t>
    </rPh>
    <rPh sb="9" eb="11">
      <t>ケイエイ</t>
    </rPh>
    <rPh sb="12" eb="15">
      <t>ケンゼンセイ</t>
    </rPh>
    <rPh sb="22" eb="25">
      <t>シュウエキテキ</t>
    </rPh>
    <rPh sb="25" eb="27">
      <t>シュウシ</t>
    </rPh>
    <rPh sb="27" eb="29">
      <t>ヒリツ</t>
    </rPh>
    <rPh sb="30" eb="32">
      <t>ヘイセイ</t>
    </rPh>
    <rPh sb="34" eb="36">
      <t>ネンド</t>
    </rPh>
    <rPh sb="42" eb="44">
      <t>シタマワ</t>
    </rPh>
    <rPh sb="49" eb="51">
      <t>ヘイセイ</t>
    </rPh>
    <rPh sb="53" eb="55">
      <t>ネンド</t>
    </rPh>
    <rPh sb="62" eb="64">
      <t>ウワマワ</t>
    </rPh>
    <rPh sb="76" eb="79">
      <t>ゲスイドウ</t>
    </rPh>
    <rPh sb="79" eb="81">
      <t>リョウキン</t>
    </rPh>
    <rPh sb="81" eb="83">
      <t>シュウニュウ</t>
    </rPh>
    <rPh sb="84" eb="86">
      <t>イッパン</t>
    </rPh>
    <rPh sb="86" eb="88">
      <t>カイケイ</t>
    </rPh>
    <rPh sb="88" eb="91">
      <t>クリイレキン</t>
    </rPh>
    <rPh sb="94" eb="96">
      <t>シュウニュウ</t>
    </rPh>
    <rPh sb="97" eb="99">
      <t>ヘイセイ</t>
    </rPh>
    <rPh sb="101" eb="103">
      <t>ネンド</t>
    </rPh>
    <rPh sb="105" eb="107">
      <t>ゾウカ</t>
    </rPh>
    <rPh sb="109" eb="112">
      <t>ドウリョクヒ</t>
    </rPh>
    <rPh sb="113" eb="115">
      <t>シュウゼン</t>
    </rPh>
    <rPh sb="115" eb="116">
      <t>リョウ</t>
    </rPh>
    <rPh sb="119" eb="121">
      <t>シシュツ</t>
    </rPh>
    <rPh sb="122" eb="124">
      <t>ヘイセイ</t>
    </rPh>
    <rPh sb="126" eb="128">
      <t>ネンド</t>
    </rPh>
    <rPh sb="130" eb="132">
      <t>ゲンショウ</t>
    </rPh>
    <rPh sb="137" eb="139">
      <t>ゲンイン</t>
    </rPh>
    <rPh sb="140" eb="141">
      <t>カンガ</t>
    </rPh>
    <rPh sb="150" eb="153">
      <t>キギョウサイ</t>
    </rPh>
    <rPh sb="153" eb="155">
      <t>ザンダカ</t>
    </rPh>
    <rPh sb="160" eb="163">
      <t>キギョウサイ</t>
    </rPh>
    <rPh sb="170" eb="173">
      <t>ゲスイドウ</t>
    </rPh>
    <rPh sb="173" eb="175">
      <t>シヨウ</t>
    </rPh>
    <rPh sb="175" eb="177">
      <t>リョウキン</t>
    </rPh>
    <rPh sb="179" eb="180">
      <t>マカナ</t>
    </rPh>
    <rPh sb="183" eb="185">
      <t>ブブン</t>
    </rPh>
    <rPh sb="186" eb="188">
      <t>イッパン</t>
    </rPh>
    <rPh sb="188" eb="190">
      <t>カイケイ</t>
    </rPh>
    <rPh sb="193" eb="196">
      <t>クリイレキン</t>
    </rPh>
    <rPh sb="197" eb="199">
      <t>ホテン</t>
    </rPh>
    <rPh sb="200" eb="202">
      <t>ジギョウ</t>
    </rPh>
    <rPh sb="203" eb="205">
      <t>ジッシ</t>
    </rPh>
    <rPh sb="209" eb="211">
      <t>ジョウキョウ</t>
    </rPh>
    <rPh sb="216" eb="219">
      <t>コウリツセイ</t>
    </rPh>
    <rPh sb="225" eb="227">
      <t>オスイ</t>
    </rPh>
    <rPh sb="227" eb="229">
      <t>ショリ</t>
    </rPh>
    <rPh sb="229" eb="231">
      <t>ゲンカ</t>
    </rPh>
    <rPh sb="232" eb="234">
      <t>ルイジ</t>
    </rPh>
    <rPh sb="234" eb="236">
      <t>ダンタイ</t>
    </rPh>
    <rPh sb="239" eb="240">
      <t>オナ</t>
    </rPh>
    <rPh sb="241" eb="242">
      <t>アタイ</t>
    </rPh>
    <rPh sb="251" eb="253">
      <t>ケイヒ</t>
    </rPh>
    <rPh sb="253" eb="256">
      <t>カイシュウリツ</t>
    </rPh>
    <rPh sb="258" eb="260">
      <t>シセツ</t>
    </rPh>
    <rPh sb="260" eb="263">
      <t>リヨウリツ</t>
    </rPh>
    <rPh sb="265" eb="268">
      <t>スイセンカ</t>
    </rPh>
    <rPh sb="268" eb="269">
      <t>リツ</t>
    </rPh>
    <rPh sb="270" eb="272">
      <t>ルイジ</t>
    </rPh>
    <rPh sb="272" eb="274">
      <t>ダンタイ</t>
    </rPh>
    <rPh sb="274" eb="276">
      <t>ヘイキン</t>
    </rPh>
    <rPh sb="277" eb="279">
      <t>シタマワ</t>
    </rPh>
    <rPh sb="285" eb="288">
      <t>カニュウリツ</t>
    </rPh>
    <rPh sb="289" eb="290">
      <t>ヒク</t>
    </rPh>
    <rPh sb="291" eb="292">
      <t>コト</t>
    </rPh>
    <rPh sb="297" eb="299">
      <t>ゲンイン</t>
    </rPh>
    <rPh sb="300" eb="30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</si>
</sst>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4299368"/>
        <c:axId val="15853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0.01</c:v>
                </c:pt>
              </c:numCache>
            </c:numRef>
          </c:val>
          <c:smooth val="0"/>
        </c:ser>
        <c:dLbls>
          <c:showLegendKey val="0"/>
          <c:showVal val="0"/>
          <c:showCatName val="0"/>
          <c:showSerName val="0"/>
          <c:showPercent val="0"/>
          <c:showBubbleSize val="0"/>
        </c:dLbls>
        <c:marker val="1"/>
        <c:smooth val="0"/>
        <c:axId val="114299368"/>
        <c:axId val="158535216"/>
      </c:lineChart>
      <c:dateAx>
        <c:axId val="114299368"/>
        <c:scaling>
          <c:orientation val="minMax"/>
        </c:scaling>
        <c:delete val="1"/>
        <c:axPos val="b"/>
        <c:numFmt formatCode="ge" sourceLinked="1"/>
        <c:majorTickMark val="none"/>
        <c:minorTickMark val="none"/>
        <c:tickLblPos val="none"/>
        <c:crossAx val="158535216"/>
        <c:crosses val="autoZero"/>
        <c:auto val="1"/>
        <c:lblOffset val="100"/>
        <c:baseTimeUnit val="years"/>
      </c:dateAx>
      <c:valAx>
        <c:axId val="15853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9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20.67</c:v>
                </c:pt>
                <c:pt idx="1">
                  <c:v>20.32</c:v>
                </c:pt>
                <c:pt idx="2">
                  <c:v>21.43</c:v>
                </c:pt>
                <c:pt idx="3">
                  <c:v>23.83</c:v>
                </c:pt>
                <c:pt idx="4">
                  <c:v>25.88</c:v>
                </c:pt>
              </c:numCache>
            </c:numRef>
          </c:val>
        </c:ser>
        <c:dLbls>
          <c:showLegendKey val="0"/>
          <c:showVal val="0"/>
          <c:showCatName val="0"/>
          <c:showSerName val="0"/>
          <c:showPercent val="0"/>
          <c:showBubbleSize val="0"/>
        </c:dLbls>
        <c:gapWidth val="150"/>
        <c:axId val="160624080"/>
        <c:axId val="23936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52.31</c:v>
                </c:pt>
              </c:numCache>
            </c:numRef>
          </c:val>
          <c:smooth val="0"/>
        </c:ser>
        <c:dLbls>
          <c:showLegendKey val="0"/>
          <c:showVal val="0"/>
          <c:showCatName val="0"/>
          <c:showSerName val="0"/>
          <c:showPercent val="0"/>
          <c:showBubbleSize val="0"/>
        </c:dLbls>
        <c:marker val="1"/>
        <c:smooth val="0"/>
        <c:axId val="160624080"/>
        <c:axId val="239362296"/>
      </c:lineChart>
      <c:dateAx>
        <c:axId val="160624080"/>
        <c:scaling>
          <c:orientation val="minMax"/>
        </c:scaling>
        <c:delete val="1"/>
        <c:axPos val="b"/>
        <c:numFmt formatCode="ge" sourceLinked="1"/>
        <c:majorTickMark val="none"/>
        <c:minorTickMark val="none"/>
        <c:tickLblPos val="none"/>
        <c:crossAx val="239362296"/>
        <c:crosses val="autoZero"/>
        <c:auto val="1"/>
        <c:lblOffset val="100"/>
        <c:baseTimeUnit val="years"/>
      </c:dateAx>
      <c:valAx>
        <c:axId val="23936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2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30.78</c:v>
                </c:pt>
                <c:pt idx="1">
                  <c:v>44.99</c:v>
                </c:pt>
                <c:pt idx="2">
                  <c:v>36.03</c:v>
                </c:pt>
                <c:pt idx="3">
                  <c:v>39.85</c:v>
                </c:pt>
                <c:pt idx="4">
                  <c:v>43.66</c:v>
                </c:pt>
              </c:numCache>
            </c:numRef>
          </c:val>
        </c:ser>
        <c:dLbls>
          <c:showLegendKey val="0"/>
          <c:showVal val="0"/>
          <c:showCatName val="0"/>
          <c:showSerName val="0"/>
          <c:showPercent val="0"/>
          <c:showBubbleSize val="0"/>
        </c:dLbls>
        <c:gapWidth val="150"/>
        <c:axId val="239346304"/>
        <c:axId val="239417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84.32</c:v>
                </c:pt>
              </c:numCache>
            </c:numRef>
          </c:val>
          <c:smooth val="0"/>
        </c:ser>
        <c:dLbls>
          <c:showLegendKey val="0"/>
          <c:showVal val="0"/>
          <c:showCatName val="0"/>
          <c:showSerName val="0"/>
          <c:showPercent val="0"/>
          <c:showBubbleSize val="0"/>
        </c:dLbls>
        <c:marker val="1"/>
        <c:smooth val="0"/>
        <c:axId val="239346304"/>
        <c:axId val="239417560"/>
      </c:lineChart>
      <c:dateAx>
        <c:axId val="239346304"/>
        <c:scaling>
          <c:orientation val="minMax"/>
        </c:scaling>
        <c:delete val="1"/>
        <c:axPos val="b"/>
        <c:numFmt formatCode="ge" sourceLinked="1"/>
        <c:majorTickMark val="none"/>
        <c:minorTickMark val="none"/>
        <c:tickLblPos val="none"/>
        <c:crossAx val="239417560"/>
        <c:crosses val="autoZero"/>
        <c:auto val="1"/>
        <c:lblOffset val="100"/>
        <c:baseTimeUnit val="years"/>
      </c:dateAx>
      <c:valAx>
        <c:axId val="239417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85.77</c:v>
                </c:pt>
                <c:pt idx="3">
                  <c:v>97.47</c:v>
                </c:pt>
                <c:pt idx="4">
                  <c:v>105.58</c:v>
                </c:pt>
              </c:numCache>
            </c:numRef>
          </c:val>
        </c:ser>
        <c:dLbls>
          <c:showLegendKey val="0"/>
          <c:showVal val="0"/>
          <c:showCatName val="0"/>
          <c:showSerName val="0"/>
          <c:showPercent val="0"/>
          <c:showBubbleSize val="0"/>
        </c:dLbls>
        <c:gapWidth val="150"/>
        <c:axId val="157417280"/>
        <c:axId val="15729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417280"/>
        <c:axId val="157298728"/>
      </c:lineChart>
      <c:dateAx>
        <c:axId val="157417280"/>
        <c:scaling>
          <c:orientation val="minMax"/>
        </c:scaling>
        <c:delete val="1"/>
        <c:axPos val="b"/>
        <c:numFmt formatCode="ge" sourceLinked="1"/>
        <c:majorTickMark val="none"/>
        <c:minorTickMark val="none"/>
        <c:tickLblPos val="none"/>
        <c:crossAx val="157298728"/>
        <c:crosses val="autoZero"/>
        <c:auto val="1"/>
        <c:lblOffset val="100"/>
        <c:baseTimeUnit val="years"/>
      </c:dateAx>
      <c:valAx>
        <c:axId val="15729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1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560224"/>
        <c:axId val="16091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560224"/>
        <c:axId val="160910864"/>
      </c:lineChart>
      <c:dateAx>
        <c:axId val="157560224"/>
        <c:scaling>
          <c:orientation val="minMax"/>
        </c:scaling>
        <c:delete val="1"/>
        <c:axPos val="b"/>
        <c:numFmt formatCode="ge" sourceLinked="1"/>
        <c:majorTickMark val="none"/>
        <c:minorTickMark val="none"/>
        <c:tickLblPos val="none"/>
        <c:crossAx val="160910864"/>
        <c:crosses val="autoZero"/>
        <c:auto val="1"/>
        <c:lblOffset val="100"/>
        <c:baseTimeUnit val="years"/>
      </c:dateAx>
      <c:valAx>
        <c:axId val="16091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6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620472"/>
        <c:axId val="11437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620472"/>
        <c:axId val="114372064"/>
      </c:lineChart>
      <c:dateAx>
        <c:axId val="158620472"/>
        <c:scaling>
          <c:orientation val="minMax"/>
        </c:scaling>
        <c:delete val="1"/>
        <c:axPos val="b"/>
        <c:numFmt formatCode="ge" sourceLinked="1"/>
        <c:majorTickMark val="none"/>
        <c:minorTickMark val="none"/>
        <c:tickLblPos val="none"/>
        <c:crossAx val="114372064"/>
        <c:crosses val="autoZero"/>
        <c:auto val="1"/>
        <c:lblOffset val="100"/>
        <c:baseTimeUnit val="years"/>
      </c:dateAx>
      <c:valAx>
        <c:axId val="11437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62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624472"/>
        <c:axId val="160931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624472"/>
        <c:axId val="160931752"/>
      </c:lineChart>
      <c:dateAx>
        <c:axId val="160624472"/>
        <c:scaling>
          <c:orientation val="minMax"/>
        </c:scaling>
        <c:delete val="1"/>
        <c:axPos val="b"/>
        <c:numFmt formatCode="ge" sourceLinked="1"/>
        <c:majorTickMark val="none"/>
        <c:minorTickMark val="none"/>
        <c:tickLblPos val="none"/>
        <c:crossAx val="160931752"/>
        <c:crosses val="autoZero"/>
        <c:auto val="1"/>
        <c:lblOffset val="100"/>
        <c:baseTimeUnit val="years"/>
      </c:dateAx>
      <c:valAx>
        <c:axId val="16093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2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932928"/>
        <c:axId val="160933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932928"/>
        <c:axId val="160933320"/>
      </c:lineChart>
      <c:dateAx>
        <c:axId val="160932928"/>
        <c:scaling>
          <c:orientation val="minMax"/>
        </c:scaling>
        <c:delete val="1"/>
        <c:axPos val="b"/>
        <c:numFmt formatCode="ge" sourceLinked="1"/>
        <c:majorTickMark val="none"/>
        <c:minorTickMark val="none"/>
        <c:tickLblPos val="none"/>
        <c:crossAx val="160933320"/>
        <c:crosses val="autoZero"/>
        <c:auto val="1"/>
        <c:lblOffset val="100"/>
        <c:baseTimeUnit val="years"/>
      </c:dateAx>
      <c:valAx>
        <c:axId val="16093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3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0623688"/>
        <c:axId val="1606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1081.8</c:v>
                </c:pt>
              </c:numCache>
            </c:numRef>
          </c:val>
          <c:smooth val="0"/>
        </c:ser>
        <c:dLbls>
          <c:showLegendKey val="0"/>
          <c:showVal val="0"/>
          <c:showCatName val="0"/>
          <c:showSerName val="0"/>
          <c:showPercent val="0"/>
          <c:showBubbleSize val="0"/>
        </c:dLbls>
        <c:marker val="1"/>
        <c:smooth val="0"/>
        <c:axId val="160623688"/>
        <c:axId val="160623296"/>
      </c:lineChart>
      <c:dateAx>
        <c:axId val="160623688"/>
        <c:scaling>
          <c:orientation val="minMax"/>
        </c:scaling>
        <c:delete val="1"/>
        <c:axPos val="b"/>
        <c:numFmt formatCode="ge" sourceLinked="1"/>
        <c:majorTickMark val="none"/>
        <c:minorTickMark val="none"/>
        <c:tickLblPos val="none"/>
        <c:crossAx val="160623296"/>
        <c:crosses val="autoZero"/>
        <c:auto val="1"/>
        <c:lblOffset val="100"/>
        <c:baseTimeUnit val="years"/>
      </c:dateAx>
      <c:valAx>
        <c:axId val="1606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2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19.190000000000001</c:v>
                </c:pt>
                <c:pt idx="1">
                  <c:v>20.32</c:v>
                </c:pt>
                <c:pt idx="2">
                  <c:v>28.64</c:v>
                </c:pt>
                <c:pt idx="3">
                  <c:v>28.9</c:v>
                </c:pt>
                <c:pt idx="4">
                  <c:v>34.51</c:v>
                </c:pt>
              </c:numCache>
            </c:numRef>
          </c:val>
        </c:ser>
        <c:dLbls>
          <c:showLegendKey val="0"/>
          <c:showVal val="0"/>
          <c:showCatName val="0"/>
          <c:showSerName val="0"/>
          <c:showPercent val="0"/>
          <c:showBubbleSize val="0"/>
        </c:dLbls>
        <c:gapWidth val="150"/>
        <c:axId val="160954392"/>
        <c:axId val="16095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52.19</c:v>
                </c:pt>
              </c:numCache>
            </c:numRef>
          </c:val>
          <c:smooth val="0"/>
        </c:ser>
        <c:dLbls>
          <c:showLegendKey val="0"/>
          <c:showVal val="0"/>
          <c:showCatName val="0"/>
          <c:showSerName val="0"/>
          <c:showPercent val="0"/>
          <c:showBubbleSize val="0"/>
        </c:dLbls>
        <c:marker val="1"/>
        <c:smooth val="0"/>
        <c:axId val="160954392"/>
        <c:axId val="160954784"/>
      </c:lineChart>
      <c:dateAx>
        <c:axId val="160954392"/>
        <c:scaling>
          <c:orientation val="minMax"/>
        </c:scaling>
        <c:delete val="1"/>
        <c:axPos val="b"/>
        <c:numFmt formatCode="ge" sourceLinked="1"/>
        <c:majorTickMark val="none"/>
        <c:minorTickMark val="none"/>
        <c:tickLblPos val="none"/>
        <c:crossAx val="160954784"/>
        <c:crosses val="autoZero"/>
        <c:auto val="1"/>
        <c:lblOffset val="100"/>
        <c:baseTimeUnit val="years"/>
      </c:dateAx>
      <c:valAx>
        <c:axId val="16095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5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526.34</c:v>
                </c:pt>
                <c:pt idx="1">
                  <c:v>604.02</c:v>
                </c:pt>
                <c:pt idx="2">
                  <c:v>425.4</c:v>
                </c:pt>
                <c:pt idx="3">
                  <c:v>395.79</c:v>
                </c:pt>
                <c:pt idx="4">
                  <c:v>360.93</c:v>
                </c:pt>
              </c:numCache>
            </c:numRef>
          </c:val>
        </c:ser>
        <c:dLbls>
          <c:showLegendKey val="0"/>
          <c:showVal val="0"/>
          <c:showCatName val="0"/>
          <c:showSerName val="0"/>
          <c:showPercent val="0"/>
          <c:showBubbleSize val="0"/>
        </c:dLbls>
        <c:gapWidth val="150"/>
        <c:axId val="160581344"/>
        <c:axId val="160581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296.14</c:v>
                </c:pt>
              </c:numCache>
            </c:numRef>
          </c:val>
          <c:smooth val="0"/>
        </c:ser>
        <c:dLbls>
          <c:showLegendKey val="0"/>
          <c:showVal val="0"/>
          <c:showCatName val="0"/>
          <c:showSerName val="0"/>
          <c:showPercent val="0"/>
          <c:showBubbleSize val="0"/>
        </c:dLbls>
        <c:marker val="1"/>
        <c:smooth val="0"/>
        <c:axId val="160581344"/>
        <c:axId val="160581736"/>
      </c:lineChart>
      <c:dateAx>
        <c:axId val="160581344"/>
        <c:scaling>
          <c:orientation val="minMax"/>
        </c:scaling>
        <c:delete val="1"/>
        <c:axPos val="b"/>
        <c:numFmt formatCode="ge" sourceLinked="1"/>
        <c:majorTickMark val="none"/>
        <c:minorTickMark val="none"/>
        <c:tickLblPos val="none"/>
        <c:crossAx val="160581736"/>
        <c:crosses val="autoZero"/>
        <c:auto val="1"/>
        <c:lblOffset val="100"/>
        <c:baseTimeUnit val="years"/>
      </c:dateAx>
      <c:valAx>
        <c:axId val="16058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8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長野原町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5852</v>
      </c>
      <c r="AM8" s="47"/>
      <c r="AN8" s="47"/>
      <c r="AO8" s="47"/>
      <c r="AP8" s="47"/>
      <c r="AQ8" s="47"/>
      <c r="AR8" s="47"/>
      <c r="AS8" s="47"/>
      <c r="AT8" s="43">
        <f>データ!S6</f>
        <v>133.85</v>
      </c>
      <c r="AU8" s="43"/>
      <c r="AV8" s="43"/>
      <c r="AW8" s="43"/>
      <c r="AX8" s="43"/>
      <c r="AY8" s="43"/>
      <c r="AZ8" s="43"/>
      <c r="BA8" s="43"/>
      <c r="BB8" s="43">
        <f>データ!T6</f>
        <v>43.72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33.520000000000003</v>
      </c>
      <c r="Q10" s="43"/>
      <c r="R10" s="43"/>
      <c r="S10" s="43"/>
      <c r="T10" s="43"/>
      <c r="U10" s="43"/>
      <c r="V10" s="43"/>
      <c r="W10" s="43">
        <f>データ!P6</f>
        <v>100</v>
      </c>
      <c r="X10" s="43"/>
      <c r="Y10" s="43"/>
      <c r="Z10" s="43"/>
      <c r="AA10" s="43"/>
      <c r="AB10" s="43"/>
      <c r="AC10" s="43"/>
      <c r="AD10" s="47">
        <f>データ!Q6</f>
        <v>2160</v>
      </c>
      <c r="AE10" s="47"/>
      <c r="AF10" s="47"/>
      <c r="AG10" s="47"/>
      <c r="AH10" s="47"/>
      <c r="AI10" s="47"/>
      <c r="AJ10" s="47"/>
      <c r="AK10" s="2"/>
      <c r="AL10" s="47">
        <f>データ!U6</f>
        <v>1947</v>
      </c>
      <c r="AM10" s="47"/>
      <c r="AN10" s="47"/>
      <c r="AO10" s="47"/>
      <c r="AP10" s="47"/>
      <c r="AQ10" s="47"/>
      <c r="AR10" s="47"/>
      <c r="AS10" s="47"/>
      <c r="AT10" s="43">
        <f>データ!V6</f>
        <v>7.51</v>
      </c>
      <c r="AU10" s="43"/>
      <c r="AV10" s="43"/>
      <c r="AW10" s="43"/>
      <c r="AX10" s="43"/>
      <c r="AY10" s="43"/>
      <c r="AZ10" s="43"/>
      <c r="BA10" s="43"/>
      <c r="BB10" s="43">
        <f>データ!W6</f>
        <v>259.25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104248</v>
      </c>
      <c r="D6" s="31">
        <f t="shared" si="3"/>
        <v>47</v>
      </c>
      <c r="E6" s="31">
        <f t="shared" si="3"/>
        <v>17</v>
      </c>
      <c r="F6" s="31">
        <f t="shared" si="3"/>
        <v>5</v>
      </c>
      <c r="G6" s="31">
        <f t="shared" si="3"/>
        <v>0</v>
      </c>
      <c r="H6" s="31" t="str">
        <f t="shared" si="3"/>
        <v>群馬県　長野原町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33.520000000000003</v>
      </c>
      <c r="P6" s="32">
        <f t="shared" si="3"/>
        <v>100</v>
      </c>
      <c r="Q6" s="32">
        <f t="shared" si="3"/>
        <v>2160</v>
      </c>
      <c r="R6" s="32">
        <f t="shared" si="3"/>
        <v>5852</v>
      </c>
      <c r="S6" s="32">
        <f t="shared" si="3"/>
        <v>133.85</v>
      </c>
      <c r="T6" s="32">
        <f t="shared" si="3"/>
        <v>43.72</v>
      </c>
      <c r="U6" s="32">
        <f t="shared" si="3"/>
        <v>1947</v>
      </c>
      <c r="V6" s="32">
        <f t="shared" si="3"/>
        <v>7.51</v>
      </c>
      <c r="W6" s="32">
        <f t="shared" si="3"/>
        <v>259.25</v>
      </c>
      <c r="X6" s="33">
        <f>IF(X7="",NA(),X7)</f>
        <v>100</v>
      </c>
      <c r="Y6" s="33">
        <f t="shared" ref="Y6:AG6" si="4">IF(Y7="",NA(),Y7)</f>
        <v>100</v>
      </c>
      <c r="Z6" s="33">
        <f t="shared" si="4"/>
        <v>85.77</v>
      </c>
      <c r="AA6" s="33">
        <f t="shared" si="4"/>
        <v>97.47</v>
      </c>
      <c r="AB6" s="33">
        <f t="shared" si="4"/>
        <v>105.58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1161.05</v>
      </c>
      <c r="BN6" s="33">
        <f t="shared" si="7"/>
        <v>1081.8</v>
      </c>
      <c r="BO6" s="32" t="str">
        <f>IF(BO7="","",IF(BO7="-","【-】","【"&amp;SUBSTITUTE(TEXT(BO7,"#,##0.00"),"-","△")&amp;"】"))</f>
        <v>【1,015.77】</v>
      </c>
      <c r="BP6" s="33">
        <f>IF(BP7="",NA(),BP7)</f>
        <v>19.190000000000001</v>
      </c>
      <c r="BQ6" s="33">
        <f t="shared" ref="BQ6:BY6" si="8">IF(BQ7="",NA(),BQ7)</f>
        <v>20.32</v>
      </c>
      <c r="BR6" s="33">
        <f t="shared" si="8"/>
        <v>28.64</v>
      </c>
      <c r="BS6" s="33">
        <f t="shared" si="8"/>
        <v>28.9</v>
      </c>
      <c r="BT6" s="33">
        <f t="shared" si="8"/>
        <v>34.51</v>
      </c>
      <c r="BU6" s="33">
        <f t="shared" si="8"/>
        <v>42.13</v>
      </c>
      <c r="BV6" s="33">
        <f t="shared" si="8"/>
        <v>42.48</v>
      </c>
      <c r="BW6" s="33">
        <f t="shared" si="8"/>
        <v>41.04</v>
      </c>
      <c r="BX6" s="33">
        <f t="shared" si="8"/>
        <v>41.08</v>
      </c>
      <c r="BY6" s="33">
        <f t="shared" si="8"/>
        <v>52.19</v>
      </c>
      <c r="BZ6" s="32" t="str">
        <f>IF(BZ7="","",IF(BZ7="-","【-】","【"&amp;SUBSTITUTE(TEXT(BZ7,"#,##0.00"),"-","△")&amp;"】"))</f>
        <v>【52.78】</v>
      </c>
      <c r="CA6" s="33">
        <f>IF(CA7="",NA(),CA7)</f>
        <v>526.34</v>
      </c>
      <c r="CB6" s="33">
        <f t="shared" ref="CB6:CJ6" si="9">IF(CB7="",NA(),CB7)</f>
        <v>604.02</v>
      </c>
      <c r="CC6" s="33">
        <f t="shared" si="9"/>
        <v>425.4</v>
      </c>
      <c r="CD6" s="33">
        <f t="shared" si="9"/>
        <v>395.79</v>
      </c>
      <c r="CE6" s="33">
        <f t="shared" si="9"/>
        <v>360.93</v>
      </c>
      <c r="CF6" s="33">
        <f t="shared" si="9"/>
        <v>348.41</v>
      </c>
      <c r="CG6" s="33">
        <f t="shared" si="9"/>
        <v>343.8</v>
      </c>
      <c r="CH6" s="33">
        <f t="shared" si="9"/>
        <v>357.08</v>
      </c>
      <c r="CI6" s="33">
        <f t="shared" si="9"/>
        <v>378.08</v>
      </c>
      <c r="CJ6" s="33">
        <f t="shared" si="9"/>
        <v>296.14</v>
      </c>
      <c r="CK6" s="32" t="str">
        <f>IF(CK7="","",IF(CK7="-","【-】","【"&amp;SUBSTITUTE(TEXT(CK7,"#,##0.00"),"-","△")&amp;"】"))</f>
        <v>【289.81】</v>
      </c>
      <c r="CL6" s="33">
        <f>IF(CL7="",NA(),CL7)</f>
        <v>20.67</v>
      </c>
      <c r="CM6" s="33">
        <f t="shared" ref="CM6:CU6" si="10">IF(CM7="",NA(),CM7)</f>
        <v>20.32</v>
      </c>
      <c r="CN6" s="33">
        <f t="shared" si="10"/>
        <v>21.43</v>
      </c>
      <c r="CO6" s="33">
        <f t="shared" si="10"/>
        <v>23.83</v>
      </c>
      <c r="CP6" s="33">
        <f t="shared" si="10"/>
        <v>25.88</v>
      </c>
      <c r="CQ6" s="33">
        <f t="shared" si="10"/>
        <v>46.85</v>
      </c>
      <c r="CR6" s="33">
        <f t="shared" si="10"/>
        <v>46.06</v>
      </c>
      <c r="CS6" s="33">
        <f t="shared" si="10"/>
        <v>45.95</v>
      </c>
      <c r="CT6" s="33">
        <f t="shared" si="10"/>
        <v>44.69</v>
      </c>
      <c r="CU6" s="33">
        <f t="shared" si="10"/>
        <v>52.31</v>
      </c>
      <c r="CV6" s="32" t="str">
        <f>IF(CV7="","",IF(CV7="-","【-】","【"&amp;SUBSTITUTE(TEXT(CV7,"#,##0.00"),"-","△")&amp;"】"))</f>
        <v>【52.74】</v>
      </c>
      <c r="CW6" s="33">
        <f>IF(CW7="",NA(),CW7)</f>
        <v>30.78</v>
      </c>
      <c r="CX6" s="33">
        <f t="shared" ref="CX6:DF6" si="11">IF(CX7="",NA(),CX7)</f>
        <v>44.99</v>
      </c>
      <c r="CY6" s="33">
        <f t="shared" si="11"/>
        <v>36.03</v>
      </c>
      <c r="CZ6" s="33">
        <f t="shared" si="11"/>
        <v>39.85</v>
      </c>
      <c r="DA6" s="33">
        <f t="shared" si="11"/>
        <v>43.66</v>
      </c>
      <c r="DB6" s="33">
        <f t="shared" si="11"/>
        <v>73.78</v>
      </c>
      <c r="DC6" s="33">
        <f t="shared" si="11"/>
        <v>72.989999999999995</v>
      </c>
      <c r="DD6" s="33">
        <f t="shared" si="11"/>
        <v>71.97</v>
      </c>
      <c r="DE6" s="33">
        <f t="shared" si="11"/>
        <v>70.59</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0.01</v>
      </c>
      <c r="EN6" s="32" t="str">
        <f>IF(EN7="","",IF(EN7="-","【-】","【"&amp;SUBSTITUTE(TEXT(EN7,"#,##0.00"),"-","△")&amp;"】"))</f>
        <v>【0.03】</v>
      </c>
    </row>
    <row r="7" spans="1:144" s="34" customFormat="1">
      <c r="A7" s="26"/>
      <c r="B7" s="35">
        <v>2015</v>
      </c>
      <c r="C7" s="35">
        <v>104248</v>
      </c>
      <c r="D7" s="35">
        <v>47</v>
      </c>
      <c r="E7" s="35">
        <v>17</v>
      </c>
      <c r="F7" s="35">
        <v>5</v>
      </c>
      <c r="G7" s="35">
        <v>0</v>
      </c>
      <c r="H7" s="35" t="s">
        <v>96</v>
      </c>
      <c r="I7" s="35" t="s">
        <v>97</v>
      </c>
      <c r="J7" s="35" t="s">
        <v>98</v>
      </c>
      <c r="K7" s="35" t="s">
        <v>99</v>
      </c>
      <c r="L7" s="35" t="s">
        <v>100</v>
      </c>
      <c r="M7" s="36" t="s">
        <v>101</v>
      </c>
      <c r="N7" s="36" t="s">
        <v>102</v>
      </c>
      <c r="O7" s="36">
        <v>33.520000000000003</v>
      </c>
      <c r="P7" s="36">
        <v>100</v>
      </c>
      <c r="Q7" s="36">
        <v>2160</v>
      </c>
      <c r="R7" s="36">
        <v>5852</v>
      </c>
      <c r="S7" s="36">
        <v>133.85</v>
      </c>
      <c r="T7" s="36">
        <v>43.72</v>
      </c>
      <c r="U7" s="36">
        <v>1947</v>
      </c>
      <c r="V7" s="36">
        <v>7.51</v>
      </c>
      <c r="W7" s="36">
        <v>259.25</v>
      </c>
      <c r="X7" s="36">
        <v>100</v>
      </c>
      <c r="Y7" s="36">
        <v>100</v>
      </c>
      <c r="Z7" s="36">
        <v>85.77</v>
      </c>
      <c r="AA7" s="36">
        <v>97.47</v>
      </c>
      <c r="AB7" s="36">
        <v>105.58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1161.05</v>
      </c>
      <c r="BN7" s="36">
        <v>1081.8</v>
      </c>
      <c r="BO7" s="36">
        <v>1015.77</v>
      </c>
      <c r="BP7" s="36">
        <v>19.190000000000001</v>
      </c>
      <c r="BQ7" s="36">
        <v>20.32</v>
      </c>
      <c r="BR7" s="36">
        <v>28.64</v>
      </c>
      <c r="BS7" s="36">
        <v>28.9</v>
      </c>
      <c r="BT7" s="36">
        <v>34.51</v>
      </c>
      <c r="BU7" s="36">
        <v>42.13</v>
      </c>
      <c r="BV7" s="36">
        <v>42.48</v>
      </c>
      <c r="BW7" s="36">
        <v>41.04</v>
      </c>
      <c r="BX7" s="36">
        <v>41.08</v>
      </c>
      <c r="BY7" s="36">
        <v>52.19</v>
      </c>
      <c r="BZ7" s="36">
        <v>52.78</v>
      </c>
      <c r="CA7" s="36">
        <v>526.34</v>
      </c>
      <c r="CB7" s="36">
        <v>604.02</v>
      </c>
      <c r="CC7" s="36">
        <v>425.4</v>
      </c>
      <c r="CD7" s="36">
        <v>395.79</v>
      </c>
      <c r="CE7" s="36">
        <v>360.93</v>
      </c>
      <c r="CF7" s="36">
        <v>348.41</v>
      </c>
      <c r="CG7" s="36">
        <v>343.8</v>
      </c>
      <c r="CH7" s="36">
        <v>357.08</v>
      </c>
      <c r="CI7" s="36">
        <v>378.08</v>
      </c>
      <c r="CJ7" s="36">
        <v>296.14</v>
      </c>
      <c r="CK7" s="36">
        <v>289.81</v>
      </c>
      <c r="CL7" s="36">
        <v>20.67</v>
      </c>
      <c r="CM7" s="36">
        <v>20.32</v>
      </c>
      <c r="CN7" s="36">
        <v>21.43</v>
      </c>
      <c r="CO7" s="36">
        <v>23.83</v>
      </c>
      <c r="CP7" s="36">
        <v>25.88</v>
      </c>
      <c r="CQ7" s="36">
        <v>46.85</v>
      </c>
      <c r="CR7" s="36">
        <v>46.06</v>
      </c>
      <c r="CS7" s="36">
        <v>45.95</v>
      </c>
      <c r="CT7" s="36">
        <v>44.69</v>
      </c>
      <c r="CU7" s="36">
        <v>52.31</v>
      </c>
      <c r="CV7" s="36">
        <v>52.74</v>
      </c>
      <c r="CW7" s="36">
        <v>30.78</v>
      </c>
      <c r="CX7" s="36">
        <v>44.99</v>
      </c>
      <c r="CY7" s="36">
        <v>36.03</v>
      </c>
      <c r="CZ7" s="36">
        <v>39.85</v>
      </c>
      <c r="DA7" s="36">
        <v>43.66</v>
      </c>
      <c r="DB7" s="36">
        <v>73.78</v>
      </c>
      <c r="DC7" s="36">
        <v>72.989999999999995</v>
      </c>
      <c r="DD7" s="36">
        <v>71.97</v>
      </c>
      <c r="DE7" s="36">
        <v>70.59</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2017-02-08T03:09:04Z</dcterms:created>
  <dcterms:modified xsi:type="dcterms:W3CDTF">2017-02-16T02:18:25Z</dcterms:modified>
</cp:coreProperties>
</file>