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8_●渋川市\【最終版】下水道事業\"/>
    </mc:Choice>
  </mc:AlternateContent>
  <workbookProtection workbookPassword="8649" lockStructure="1"/>
  <bookViews>
    <workbookView xWindow="0" yWindow="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10" i="4"/>
  <c r="I10" i="4"/>
  <c r="B10" i="4"/>
  <c r="BB8" i="4"/>
  <c r="AL8" i="4"/>
  <c r="W8" i="4"/>
  <c r="I8" i="4"/>
  <c r="B6" i="4"/>
  <c r="C10" i="5" l="1"/>
  <c r="E10" i="5"/>
  <c r="B10" i="5"/>
</calcChain>
</file>

<file path=xl/sharedStrings.xml><?xml version="1.0" encoding="utf-8"?>
<sst xmlns="http://schemas.openxmlformats.org/spreadsheetml/2006/main" count="232" uniqueCount="110">
  <si>
    <t>経営比較分析表</t>
  </si>
  <si>
    <t>事業名</t>
  </si>
  <si>
    <t>業務名</t>
    <rPh sb="2" eb="3">
      <t>メイ</t>
    </rPh>
    <phoneticPr fontId="8"/>
  </si>
  <si>
    <t>類似団体区分</t>
    <rPh sb="4" eb="6">
      <t>クブン</t>
    </rPh>
    <phoneticPr fontId="8"/>
  </si>
  <si>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</si>
  <si>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</si>
  <si>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</si>
  <si>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</si>
  <si>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</si>
  <si>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</si>
  <si>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（１）⑤経費回収率が類似団体と比較して低い上に、平成２７年度に減少している。                           ⑥汚水処理原価は類似団体と比較して低いが、徐々に上昇している。                                     ⑦施設利用率がほぼ横ばいで、５０％以下と低い。（２）事業規模が大きくないため、企業債残高対事業規模比率が低く、水洗化率も高いが、経費回収率、施設利用率ともに類似団体と比較しても低い状態が続いている。</t>
    <rPh sb="4" eb="6">
      <t>ケイヒ</t>
    </rPh>
    <rPh sb="6" eb="9">
      <t>カイシュウリツ</t>
    </rPh>
    <rPh sb="10" eb="12">
      <t>ルイジ</t>
    </rPh>
    <rPh sb="12" eb="14">
      <t>ダンタイ</t>
    </rPh>
    <rPh sb="15" eb="17">
      <t>ヒカク</t>
    </rPh>
    <rPh sb="19" eb="20">
      <t>ヒク</t>
    </rPh>
    <rPh sb="21" eb="22">
      <t>ウエ</t>
    </rPh>
    <rPh sb="24" eb="26">
      <t>ヘイセイ</t>
    </rPh>
    <rPh sb="28" eb="30">
      <t>ネンド</t>
    </rPh>
    <rPh sb="31" eb="33">
      <t>ゲンショウ</t>
    </rPh>
    <rPh sb="66" eb="68">
      <t>オスイ</t>
    </rPh>
    <rPh sb="68" eb="70">
      <t>ショリ</t>
    </rPh>
    <rPh sb="70" eb="72">
      <t>ゲンカ</t>
    </rPh>
    <rPh sb="73" eb="75">
      <t>ルイジ</t>
    </rPh>
    <rPh sb="75" eb="77">
      <t>ダンタイ</t>
    </rPh>
    <rPh sb="78" eb="80">
      <t>ヒカク</t>
    </rPh>
    <rPh sb="82" eb="83">
      <t>ヒク</t>
    </rPh>
    <rPh sb="86" eb="88">
      <t>ジョジョ</t>
    </rPh>
    <rPh sb="89" eb="91">
      <t>ジョウショウ</t>
    </rPh>
    <rPh sb="134" eb="136">
      <t>シセツ</t>
    </rPh>
    <rPh sb="136" eb="139">
      <t>リヨウリツ</t>
    </rPh>
    <rPh sb="142" eb="143">
      <t>ヨコ</t>
    </rPh>
    <rPh sb="150" eb="152">
      <t>イカ</t>
    </rPh>
    <rPh sb="153" eb="154">
      <t>ヒク</t>
    </rPh>
    <rPh sb="159" eb="161">
      <t>ジギョウ</t>
    </rPh>
    <rPh sb="161" eb="163">
      <t>キボ</t>
    </rPh>
    <rPh sb="164" eb="165">
      <t>オオ</t>
    </rPh>
    <rPh sb="172" eb="175">
      <t>キギョウサイ</t>
    </rPh>
    <rPh sb="175" eb="177">
      <t>ザンダカ</t>
    </rPh>
    <rPh sb="177" eb="178">
      <t>タイ</t>
    </rPh>
    <rPh sb="178" eb="180">
      <t>ジギョウ</t>
    </rPh>
    <rPh sb="180" eb="182">
      <t>キボ</t>
    </rPh>
    <rPh sb="182" eb="184">
      <t>ヒリツ</t>
    </rPh>
    <rPh sb="185" eb="186">
      <t>ヒク</t>
    </rPh>
    <rPh sb="188" eb="191">
      <t>スイセンカ</t>
    </rPh>
    <rPh sb="191" eb="192">
      <t>リツ</t>
    </rPh>
    <rPh sb="193" eb="194">
      <t>タカ</t>
    </rPh>
    <rPh sb="197" eb="199">
      <t>ケイヒ</t>
    </rPh>
    <rPh sb="199" eb="202">
      <t>カイシュウリツ</t>
    </rPh>
    <rPh sb="203" eb="205">
      <t>シセツ</t>
    </rPh>
    <rPh sb="205" eb="208">
      <t>リヨウリツ</t>
    </rPh>
    <rPh sb="211" eb="213">
      <t>ルイジ</t>
    </rPh>
    <rPh sb="213" eb="215">
      <t>ダンタイ</t>
    </rPh>
    <rPh sb="216" eb="218">
      <t>ヒカク</t>
    </rPh>
    <rPh sb="221" eb="222">
      <t>ヒク</t>
    </rPh>
    <rPh sb="223" eb="225">
      <t>ジョウタイ</t>
    </rPh>
    <rPh sb="226" eb="227">
      <t>ツヅ</t>
    </rPh>
    <phoneticPr fontId="18"/>
  </si>
  <si>
    <t>【】</t>
  </si>
  <si>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</si>
  <si>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</si>
  <si>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</si>
  <si>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</si>
  <si>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</si>
  <si>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資金不足比率(％)</t>
  </si>
  <si>
    <t>業務CD</t>
    <rPh sb="0" eb="2">
      <t>ギョウム</t>
    </rPh>
    <phoneticPr fontId="8"/>
  </si>
  <si>
    <t>自己資本構成比率(％)</t>
  </si>
  <si>
    <t>1. 経営の健全性・効率性</t>
  </si>
  <si>
    <t>普及率(％)</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</si>
  <si>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</si>
  <si>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</si>
  <si>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2. 老朽化の状況について</t>
  </si>
  <si>
    <t>処理区域内人口(人)</t>
    <rPh sb="0" eb="2">
      <t>ショリ</t>
    </rPh>
    <rPh sb="2" eb="5">
      <t>クイキナイ</t>
    </rPh>
    <phoneticPr fontId="8"/>
  </si>
  <si>
    <t>⑧水洗化率(％)</t>
  </si>
  <si>
    <t>1. 経営の健全性・効率性</t>
    <rPh sb="3" eb="5">
      <t>ケイエイ</t>
    </rPh>
    <rPh sb="6" eb="9">
      <t>ケンゼンセイ</t>
    </rPh>
    <rPh sb="10" eb="12">
      <t>コウリツ</t>
    </rPh>
    <rPh sb="12" eb="13">
      <t>セイ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</si>
  <si>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</si>
  <si>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③管渠改善率(％)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</si>
  <si>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</si>
  <si>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</si>
  <si>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②累積欠損金比率(％)</t>
  </si>
  <si>
    <t>業種CD</t>
    <rPh sb="0" eb="2">
      <t>ギョウシュ</t>
    </rPh>
    <phoneticPr fontId="8"/>
  </si>
  <si>
    <t>－</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</si>
  <si>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</si>
  <si>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</si>
  <si>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</si>
  <si>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</si>
  <si>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</si>
  <si>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1. 経営の健全性・効率性について</t>
  </si>
  <si>
    <t>「単年度の収支」</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</si>
  <si>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</si>
  <si>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</si>
  <si>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</si>
  <si>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</si>
  <si>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</si>
  <si>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</si>
  <si>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</si>
  <si>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</si>
  <si>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</si>
  <si>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</si>
  <si>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③流動比率(％)</t>
    <rPh sb="1" eb="3">
      <t>リュウドウ</t>
    </rPh>
    <rPh sb="3" eb="5">
      <t>ヒリツ</t>
    </rPh>
    <phoneticPr fontId="8"/>
  </si>
  <si>
    <t>「使用料対象の捕捉」</t>
    <rPh sb="1" eb="4">
      <t>シヨウリョウ</t>
    </rPh>
    <rPh sb="4" eb="6">
      <t>タイショウ</t>
    </rPh>
    <rPh sb="7" eb="9">
      <t>ホソク</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</si>
  <si>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</si>
  <si>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</si>
  <si>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業種名称</t>
    <rPh sb="0" eb="2">
      <t>ギョウシュ</t>
    </rPh>
    <rPh sb="2" eb="4">
      <t>メイショウ</t>
    </rPh>
    <phoneticPr fontId="8"/>
  </si>
  <si>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</si>
  <si>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</si>
  <si>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</si>
  <si>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⑤経費回収率(％)</t>
  </si>
  <si>
    <t>項番</t>
    <rPh sb="0" eb="2">
      <t>コウバン</t>
    </rPh>
    <phoneticPr fontId="8"/>
  </si>
  <si>
    <t>年度</t>
    <rPh sb="0" eb="2">
      <t>ネンド</t>
    </rPh>
    <phoneticPr fontId="8"/>
  </si>
  <si>
    <t>事業CD</t>
    <rPh sb="0" eb="2">
      <t>ジギョウ</t>
    </rPh>
    <phoneticPr fontId="8"/>
  </si>
  <si>
    <t>K3</t>
  </si>
  <si>
    <t>①収益的収支比率(％)</t>
    <rPh sb="1" eb="4">
      <t>シュウエキテキ</t>
    </rPh>
    <phoneticPr fontId="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</si>
  <si>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</si>
  <si>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</si>
  <si>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</si>
  <si>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</si>
  <si>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</si>
  <si>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</si>
  <si>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</si>
  <si>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</si>
  <si>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</si>
  <si>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</si>
  <si>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</si>
  <si>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</si>
  <si>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</si>
  <si>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</si>
  <si>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</si>
  <si>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</si>
  <si>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</si>
  <si>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</si>
  <si>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</si>
  <si>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</si>
  <si>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</si>
  <si>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</si>
  <si>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</si>
  <si>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</si>
  <si>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</si>
  <si>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</si>
  <si>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</si>
  <si>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</si>
  <si>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</si>
  <si>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</si>
  <si>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</si>
  <si>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群馬県　渋川市</t>
  </si>
  <si>
    <t>法非適用</t>
  </si>
  <si>
    <t>下水道事業</t>
  </si>
  <si>
    <t>特定地域生活排水処理</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</si>
  <si>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</si>
  <si>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</si>
  <si>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</si>
  <si>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</si>
  <si>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</si>
  <si>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</si>
  <si>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</si>
  <si>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③平成１８年度からの事業のため、浄化槽本体の耐用年数の残存も１０年以上となっている。</t>
    <rPh sb="1" eb="3">
      <t>ヘイセイ</t>
    </rPh>
    <rPh sb="5" eb="7">
      <t>ネンド</t>
    </rPh>
    <rPh sb="10" eb="12">
      <t>ジギョウ</t>
    </rPh>
    <rPh sb="16" eb="19">
      <t>ジョウカソウ</t>
    </rPh>
    <rPh sb="19" eb="21">
      <t>ホンタイ</t>
    </rPh>
    <rPh sb="22" eb="24">
      <t>タイヨウ</t>
    </rPh>
    <rPh sb="24" eb="26">
      <t>ネンスウ</t>
    </rPh>
    <rPh sb="27" eb="29">
      <t>ザンゾン</t>
    </rPh>
    <rPh sb="32" eb="35">
      <t>ネンイジョウ</t>
    </rPh>
    <phoneticPr fontId="18"/>
  </si>
  <si>
    <t>　経費回収率、施設利用率ともに類似団体と比較しても低い状態が続いている。                          また、汚水処理原価の上昇からも、今後は維持管理費に要する費用が拡大することも見込まれる。            利用されていない施設についても耐用年数が経過してしまうこと、また、事業運営の趣旨からも水洗化率を１００％にする必要がある。                           今後は、事業規模もあまり大きくなく、人口減少等により事業規模も縮小していくことが見込まれることから、運営形態の検討が必要となる。</t>
    <rPh sb="65" eb="67">
      <t>オスイ</t>
    </rPh>
    <rPh sb="67" eb="69">
      <t>ショリ</t>
    </rPh>
    <rPh sb="69" eb="71">
      <t>ゲンカ</t>
    </rPh>
    <rPh sb="72" eb="74">
      <t>ジョウショウ</t>
    </rPh>
    <rPh sb="78" eb="80">
      <t>コンゴ</t>
    </rPh>
    <rPh sb="81" eb="83">
      <t>イジ</t>
    </rPh>
    <rPh sb="83" eb="86">
      <t>カンリヒ</t>
    </rPh>
    <rPh sb="87" eb="88">
      <t>ヨウ</t>
    </rPh>
    <rPh sb="90" eb="92">
      <t>ヒヨウ</t>
    </rPh>
    <rPh sb="93" eb="95">
      <t>カクダイ</t>
    </rPh>
    <rPh sb="100" eb="102">
      <t>ミコ</t>
    </rPh>
    <rPh sb="118" eb="120">
      <t>リヨウ</t>
    </rPh>
    <rPh sb="126" eb="128">
      <t>シセツ</t>
    </rPh>
    <rPh sb="133" eb="135">
      <t>タイヨウ</t>
    </rPh>
    <rPh sb="135" eb="137">
      <t>ネンスウ</t>
    </rPh>
    <rPh sb="138" eb="140">
      <t>ケイカ</t>
    </rPh>
    <rPh sb="151" eb="153">
      <t>ジギョウ</t>
    </rPh>
    <rPh sb="153" eb="155">
      <t>ウンエイ</t>
    </rPh>
    <rPh sb="156" eb="158">
      <t>シュシ</t>
    </rPh>
    <rPh sb="161" eb="164">
      <t>スイセンカ</t>
    </rPh>
    <rPh sb="164" eb="165">
      <t>リツ</t>
    </rPh>
    <rPh sb="173" eb="175">
      <t>ヒツヨウ</t>
    </rPh>
    <rPh sb="206" eb="208">
      <t>コンゴ</t>
    </rPh>
    <rPh sb="210" eb="212">
      <t>ジギョウ</t>
    </rPh>
    <rPh sb="212" eb="214">
      <t>キボ</t>
    </rPh>
    <rPh sb="218" eb="219">
      <t>オオ</t>
    </rPh>
    <rPh sb="224" eb="226">
      <t>ジンコウ</t>
    </rPh>
    <rPh sb="226" eb="228">
      <t>ゲンショウ</t>
    </rPh>
    <rPh sb="228" eb="229">
      <t>トウ</t>
    </rPh>
    <rPh sb="232" eb="234">
      <t>ジギョウ</t>
    </rPh>
    <rPh sb="234" eb="236">
      <t>キボ</t>
    </rPh>
    <rPh sb="237" eb="239">
      <t>シュクショウ</t>
    </rPh>
    <rPh sb="246" eb="248">
      <t>ミコ</t>
    </rPh>
    <rPh sb="256" eb="258">
      <t>ウンエイ</t>
    </rPh>
    <rPh sb="258" eb="260">
      <t>ケイタイ</t>
    </rPh>
    <rPh sb="261" eb="263">
      <t>ケントウ</t>
    </rPh>
    <rPh sb="264" eb="266">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</si>
</sst>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1">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449440"/>
        <c:axId val="15452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6449440"/>
        <c:axId val="154523784"/>
      </c:lineChart>
      <c:dateAx>
        <c:axId val="156449440"/>
        <c:scaling>
          <c:orientation val="minMax"/>
        </c:scaling>
        <c:delete val="1"/>
        <c:axPos val="b"/>
        <c:numFmt formatCode="ge" sourceLinked="1"/>
        <c:majorTickMark val="none"/>
        <c:minorTickMark val="none"/>
        <c:tickLblPos val="none"/>
        <c:crossAx val="154523784"/>
        <c:crosses val="autoZero"/>
        <c:auto val="1"/>
        <c:lblOffset val="100"/>
        <c:baseTimeUnit val="years"/>
      </c:dateAx>
      <c:valAx>
        <c:axId val="15452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64494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43.26</c:v>
                </c:pt>
                <c:pt idx="1">
                  <c:v>45.41</c:v>
                </c:pt>
                <c:pt idx="2">
                  <c:v>42.86</c:v>
                </c:pt>
                <c:pt idx="3">
                  <c:v>43.84</c:v>
                </c:pt>
                <c:pt idx="4">
                  <c:v>46.31</c:v>
                </c:pt>
              </c:numCache>
            </c:numRef>
          </c:val>
        </c:ser>
        <c:dLbls>
          <c:showLegendKey val="0"/>
          <c:showVal val="0"/>
          <c:showCatName val="0"/>
          <c:showSerName val="0"/>
          <c:showPercent val="0"/>
          <c:showBubbleSize val="0"/>
        </c:dLbls>
        <c:gapWidth val="150"/>
        <c:axId val="235463752"/>
        <c:axId val="23546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35463752"/>
        <c:axId val="235464144"/>
      </c:lineChart>
      <c:dateAx>
        <c:axId val="235463752"/>
        <c:scaling>
          <c:orientation val="minMax"/>
        </c:scaling>
        <c:delete val="1"/>
        <c:axPos val="b"/>
        <c:numFmt formatCode="ge" sourceLinked="1"/>
        <c:majorTickMark val="none"/>
        <c:minorTickMark val="none"/>
        <c:tickLblPos val="none"/>
        <c:crossAx val="235464144"/>
        <c:crosses val="autoZero"/>
        <c:auto val="1"/>
        <c:lblOffset val="100"/>
        <c:baseTimeUnit val="years"/>
      </c:dateAx>
      <c:valAx>
        <c:axId val="23546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4637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96.17</c:v>
                </c:pt>
                <c:pt idx="1">
                  <c:v>97.51</c:v>
                </c:pt>
                <c:pt idx="2">
                  <c:v>98</c:v>
                </c:pt>
                <c:pt idx="3">
                  <c:v>98.14</c:v>
                </c:pt>
                <c:pt idx="4">
                  <c:v>96.57</c:v>
                </c:pt>
              </c:numCache>
            </c:numRef>
          </c:val>
        </c:ser>
        <c:dLbls>
          <c:showLegendKey val="0"/>
          <c:showVal val="0"/>
          <c:showCatName val="0"/>
          <c:showSerName val="0"/>
          <c:showPercent val="0"/>
          <c:showBubbleSize val="0"/>
        </c:dLbls>
        <c:gapWidth val="150"/>
        <c:axId val="235465320"/>
        <c:axId val="23546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35465320"/>
        <c:axId val="235465712"/>
      </c:lineChart>
      <c:dateAx>
        <c:axId val="235465320"/>
        <c:scaling>
          <c:orientation val="minMax"/>
        </c:scaling>
        <c:delete val="1"/>
        <c:axPos val="b"/>
        <c:numFmt formatCode="ge" sourceLinked="1"/>
        <c:majorTickMark val="none"/>
        <c:minorTickMark val="none"/>
        <c:tickLblPos val="none"/>
        <c:crossAx val="235465712"/>
        <c:crosses val="autoZero"/>
        <c:auto val="1"/>
        <c:lblOffset val="100"/>
        <c:baseTimeUnit val="years"/>
      </c:dateAx>
      <c:valAx>
        <c:axId val="23546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4653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4138960"/>
        <c:axId val="15399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38960"/>
        <c:axId val="153996592"/>
      </c:lineChart>
      <c:dateAx>
        <c:axId val="154138960"/>
        <c:scaling>
          <c:orientation val="minMax"/>
        </c:scaling>
        <c:delete val="1"/>
        <c:axPos val="b"/>
        <c:numFmt formatCode="ge" sourceLinked="1"/>
        <c:majorTickMark val="none"/>
        <c:minorTickMark val="none"/>
        <c:tickLblPos val="none"/>
        <c:crossAx val="153996592"/>
        <c:crosses val="autoZero"/>
        <c:auto val="1"/>
        <c:lblOffset val="100"/>
        <c:baseTimeUnit val="years"/>
      </c:dateAx>
      <c:valAx>
        <c:axId val="15399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413896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083320"/>
        <c:axId val="15341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083320"/>
        <c:axId val="153411176"/>
      </c:lineChart>
      <c:dateAx>
        <c:axId val="153083320"/>
        <c:scaling>
          <c:orientation val="minMax"/>
        </c:scaling>
        <c:delete val="1"/>
        <c:axPos val="b"/>
        <c:numFmt formatCode="ge" sourceLinked="1"/>
        <c:majorTickMark val="none"/>
        <c:minorTickMark val="none"/>
        <c:tickLblPos val="none"/>
        <c:crossAx val="153411176"/>
        <c:crosses val="autoZero"/>
        <c:auto val="1"/>
        <c:lblOffset val="100"/>
        <c:baseTimeUnit val="years"/>
      </c:dateAx>
      <c:valAx>
        <c:axId val="15341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0833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290112"/>
        <c:axId val="23529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90112"/>
        <c:axId val="235290504"/>
      </c:lineChart>
      <c:dateAx>
        <c:axId val="235290112"/>
        <c:scaling>
          <c:orientation val="minMax"/>
        </c:scaling>
        <c:delete val="1"/>
        <c:axPos val="b"/>
        <c:numFmt formatCode="ge" sourceLinked="1"/>
        <c:majorTickMark val="none"/>
        <c:minorTickMark val="none"/>
        <c:tickLblPos val="none"/>
        <c:crossAx val="235290504"/>
        <c:crosses val="autoZero"/>
        <c:auto val="1"/>
        <c:lblOffset val="100"/>
        <c:baseTimeUnit val="years"/>
      </c:dateAx>
      <c:valAx>
        <c:axId val="23529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29011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292072"/>
        <c:axId val="23529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92072"/>
        <c:axId val="235292464"/>
      </c:lineChart>
      <c:dateAx>
        <c:axId val="235292072"/>
        <c:scaling>
          <c:orientation val="minMax"/>
        </c:scaling>
        <c:delete val="1"/>
        <c:axPos val="b"/>
        <c:numFmt formatCode="ge" sourceLinked="1"/>
        <c:majorTickMark val="none"/>
        <c:minorTickMark val="none"/>
        <c:tickLblPos val="none"/>
        <c:crossAx val="235292464"/>
        <c:crosses val="autoZero"/>
        <c:auto val="1"/>
        <c:lblOffset val="100"/>
        <c:baseTimeUnit val="years"/>
      </c:dateAx>
      <c:valAx>
        <c:axId val="23529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2920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293640"/>
        <c:axId val="2353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93640"/>
        <c:axId val="235396640"/>
      </c:lineChart>
      <c:dateAx>
        <c:axId val="235293640"/>
        <c:scaling>
          <c:orientation val="minMax"/>
        </c:scaling>
        <c:delete val="1"/>
        <c:axPos val="b"/>
        <c:numFmt formatCode="ge" sourceLinked="1"/>
        <c:majorTickMark val="none"/>
        <c:minorTickMark val="none"/>
        <c:tickLblPos val="none"/>
        <c:crossAx val="235396640"/>
        <c:crosses val="autoZero"/>
        <c:auto val="1"/>
        <c:lblOffset val="100"/>
        <c:baseTimeUnit val="years"/>
      </c:dateAx>
      <c:valAx>
        <c:axId val="2353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2936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291680"/>
        <c:axId val="23539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35291680"/>
        <c:axId val="235397816"/>
      </c:lineChart>
      <c:dateAx>
        <c:axId val="235291680"/>
        <c:scaling>
          <c:orientation val="minMax"/>
        </c:scaling>
        <c:delete val="1"/>
        <c:axPos val="b"/>
        <c:numFmt formatCode="ge" sourceLinked="1"/>
        <c:majorTickMark val="none"/>
        <c:minorTickMark val="none"/>
        <c:tickLblPos val="none"/>
        <c:crossAx val="235397816"/>
        <c:crosses val="autoZero"/>
        <c:auto val="1"/>
        <c:lblOffset val="100"/>
        <c:baseTimeUnit val="years"/>
      </c:dateAx>
      <c:valAx>
        <c:axId val="23539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29168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46.1</c:v>
                </c:pt>
                <c:pt idx="1">
                  <c:v>48</c:v>
                </c:pt>
                <c:pt idx="2">
                  <c:v>45.33</c:v>
                </c:pt>
                <c:pt idx="3">
                  <c:v>45.48</c:v>
                </c:pt>
                <c:pt idx="4">
                  <c:v>37.22</c:v>
                </c:pt>
              </c:numCache>
            </c:numRef>
          </c:val>
        </c:ser>
        <c:dLbls>
          <c:showLegendKey val="0"/>
          <c:showVal val="0"/>
          <c:showCatName val="0"/>
          <c:showSerName val="0"/>
          <c:showPercent val="0"/>
          <c:showBubbleSize val="0"/>
        </c:dLbls>
        <c:gapWidth val="150"/>
        <c:axId val="235398992"/>
        <c:axId val="23539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35398992"/>
        <c:axId val="235399384"/>
      </c:lineChart>
      <c:dateAx>
        <c:axId val="235398992"/>
        <c:scaling>
          <c:orientation val="minMax"/>
        </c:scaling>
        <c:delete val="1"/>
        <c:axPos val="b"/>
        <c:numFmt formatCode="ge" sourceLinked="1"/>
        <c:majorTickMark val="none"/>
        <c:minorTickMark val="none"/>
        <c:tickLblPos val="none"/>
        <c:crossAx val="235399384"/>
        <c:crosses val="autoZero"/>
        <c:auto val="1"/>
        <c:lblOffset val="100"/>
        <c:baseTimeUnit val="years"/>
      </c:dateAx>
      <c:valAx>
        <c:axId val="23539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39899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176.32</c:v>
                </c:pt>
                <c:pt idx="1">
                  <c:v>166.66</c:v>
                </c:pt>
                <c:pt idx="2">
                  <c:v>177.94</c:v>
                </c:pt>
                <c:pt idx="3">
                  <c:v>179.53</c:v>
                </c:pt>
                <c:pt idx="4">
                  <c:v>222.5</c:v>
                </c:pt>
              </c:numCache>
            </c:numRef>
          </c:val>
        </c:ser>
        <c:dLbls>
          <c:showLegendKey val="0"/>
          <c:showVal val="0"/>
          <c:showCatName val="0"/>
          <c:showSerName val="0"/>
          <c:showPercent val="0"/>
          <c:showBubbleSize val="0"/>
        </c:dLbls>
        <c:gapWidth val="150"/>
        <c:axId val="235462184"/>
        <c:axId val="23546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35462184"/>
        <c:axId val="235462576"/>
      </c:lineChart>
      <c:dateAx>
        <c:axId val="235462184"/>
        <c:scaling>
          <c:orientation val="minMax"/>
        </c:scaling>
        <c:delete val="1"/>
        <c:axPos val="b"/>
        <c:numFmt formatCode="ge" sourceLinked="1"/>
        <c:majorTickMark val="none"/>
        <c:minorTickMark val="none"/>
        <c:tickLblPos val="none"/>
        <c:crossAx val="235462576"/>
        <c:crosses val="autoZero"/>
        <c:auto val="1"/>
        <c:lblOffset val="100"/>
        <c:baseTimeUnit val="years"/>
      </c:dateAx>
      <c:valAx>
        <c:axId val="2354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4621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pPr algn="r"/>
            <a:t>【345.93】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pPr algn="r"/>
            <a:t>【74.35】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pPr algn="r"/>
            <a:t>【58.84】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pPr algn="r"/>
            <a:t>【272.79】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pPr algn="r"/>
            <a:t>【59.44】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群馬県　渋川市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2</v>
      </c>
      <c r="C7" s="41"/>
      <c r="D7" s="41"/>
      <c r="E7" s="41"/>
      <c r="F7" s="41"/>
      <c r="G7" s="41"/>
      <c r="H7" s="41"/>
      <c r="I7" s="41" t="s">
        <v>4</v>
      </c>
      <c r="J7" s="41"/>
      <c r="K7" s="41"/>
      <c r="L7" s="41"/>
      <c r="M7" s="41"/>
      <c r="N7" s="41"/>
      <c r="O7" s="41"/>
      <c r="P7" s="41" t="s">
        <v>1</v>
      </c>
      <c r="Q7" s="41"/>
      <c r="R7" s="41"/>
      <c r="S7" s="41"/>
      <c r="T7" s="41"/>
      <c r="U7" s="41"/>
      <c r="V7" s="41"/>
      <c r="W7" s="41" t="s">
        <v>3</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6</v>
      </c>
      <c r="BC7" s="41"/>
      <c r="BD7" s="41"/>
      <c r="BE7" s="41"/>
      <c r="BF7" s="41"/>
      <c r="BG7" s="41"/>
      <c r="BH7" s="41"/>
      <c r="BI7" s="41"/>
      <c r="BJ7" s="3"/>
      <c r="BK7" s="3"/>
      <c r="BL7" s="13" t="s">
        <v>12</v>
      </c>
      <c r="BM7" s="14"/>
      <c r="BN7" s="14"/>
      <c r="BO7" s="14"/>
      <c r="BP7" s="14"/>
      <c r="BQ7" s="14"/>
      <c r="BR7" s="14"/>
      <c r="BS7" s="14"/>
      <c r="BT7" s="14"/>
      <c r="BU7" s="14"/>
      <c r="BV7" s="14"/>
      <c r="BW7" s="14"/>
      <c r="BX7" s="14"/>
      <c r="BY7" s="21"/>
    </row>
    <row r="8" spans="1:78" ht="18.75" customHeight="1">
      <c r="A8" s="2"/>
      <c r="B8" s="42" t="str">
        <f>データ!I6</f>
        <v>法非適用</v>
      </c>
      <c r="C8" s="42"/>
      <c r="D8" s="42"/>
      <c r="E8" s="42"/>
      <c r="F8" s="42"/>
      <c r="G8" s="42"/>
      <c r="H8" s="42"/>
      <c r="I8" s="42" t="str">
        <f>データ!J6</f>
        <v>下水道事業</v>
      </c>
      <c r="J8" s="42"/>
      <c r="K8" s="42"/>
      <c r="L8" s="42"/>
      <c r="M8" s="42"/>
      <c r="N8" s="42"/>
      <c r="O8" s="42"/>
      <c r="P8" s="42" t="str">
        <f>データ!K6</f>
        <v>特定地域生活排水処理</v>
      </c>
      <c r="Q8" s="42"/>
      <c r="R8" s="42"/>
      <c r="S8" s="42"/>
      <c r="T8" s="42"/>
      <c r="U8" s="42"/>
      <c r="V8" s="42"/>
      <c r="W8" s="42" t="str">
        <f>データ!L6</f>
        <v>K3</v>
      </c>
      <c r="X8" s="42"/>
      <c r="Y8" s="42"/>
      <c r="Z8" s="42"/>
      <c r="AA8" s="42"/>
      <c r="AB8" s="42"/>
      <c r="AC8" s="42"/>
      <c r="AD8" s="3"/>
      <c r="AE8" s="3"/>
      <c r="AF8" s="3"/>
      <c r="AG8" s="3"/>
      <c r="AH8" s="3"/>
      <c r="AI8" s="3"/>
      <c r="AJ8" s="3"/>
      <c r="AK8" s="3"/>
      <c r="AL8" s="43">
        <f>データ!R6</f>
        <v>80861</v>
      </c>
      <c r="AM8" s="43"/>
      <c r="AN8" s="43"/>
      <c r="AO8" s="43"/>
      <c r="AP8" s="43"/>
      <c r="AQ8" s="43"/>
      <c r="AR8" s="43"/>
      <c r="AS8" s="43"/>
      <c r="AT8" s="44">
        <f>データ!S6</f>
        <v>240.27</v>
      </c>
      <c r="AU8" s="44"/>
      <c r="AV8" s="44"/>
      <c r="AW8" s="44"/>
      <c r="AX8" s="44"/>
      <c r="AY8" s="44"/>
      <c r="AZ8" s="44"/>
      <c r="BA8" s="44"/>
      <c r="BB8" s="44">
        <f>データ!T6</f>
        <v>336.54</v>
      </c>
      <c r="BC8" s="44"/>
      <c r="BD8" s="44"/>
      <c r="BE8" s="44"/>
      <c r="BF8" s="44"/>
      <c r="BG8" s="44"/>
      <c r="BH8" s="44"/>
      <c r="BI8" s="44"/>
      <c r="BJ8" s="3"/>
      <c r="BK8" s="3"/>
      <c r="BL8" s="45" t="s">
        <v>13</v>
      </c>
      <c r="BM8" s="46"/>
      <c r="BN8" s="15" t="s">
        <v>16</v>
      </c>
      <c r="BO8" s="18"/>
      <c r="BP8" s="18"/>
      <c r="BQ8" s="18"/>
      <c r="BR8" s="18"/>
      <c r="BS8" s="18"/>
      <c r="BT8" s="18"/>
      <c r="BU8" s="18"/>
      <c r="BV8" s="18"/>
      <c r="BW8" s="18"/>
      <c r="BX8" s="18"/>
      <c r="BY8" s="22"/>
    </row>
    <row r="9" spans="1:78" ht="18.75" customHeight="1">
      <c r="A9" s="2"/>
      <c r="B9" s="41" t="s">
        <v>17</v>
      </c>
      <c r="C9" s="41"/>
      <c r="D9" s="41"/>
      <c r="E9" s="41"/>
      <c r="F9" s="41"/>
      <c r="G9" s="41"/>
      <c r="H9" s="41"/>
      <c r="I9" s="41" t="s">
        <v>19</v>
      </c>
      <c r="J9" s="41"/>
      <c r="K9" s="41"/>
      <c r="L9" s="41"/>
      <c r="M9" s="41"/>
      <c r="N9" s="41"/>
      <c r="O9" s="41"/>
      <c r="P9" s="41" t="s">
        <v>21</v>
      </c>
      <c r="Q9" s="41"/>
      <c r="R9" s="41"/>
      <c r="S9" s="41"/>
      <c r="T9" s="41"/>
      <c r="U9" s="41"/>
      <c r="V9" s="41"/>
      <c r="W9" s="41" t="s">
        <v>22</v>
      </c>
      <c r="X9" s="41"/>
      <c r="Y9" s="41"/>
      <c r="Z9" s="41"/>
      <c r="AA9" s="41"/>
      <c r="AB9" s="41"/>
      <c r="AC9" s="41"/>
      <c r="AD9" s="41" t="s">
        <v>23</v>
      </c>
      <c r="AE9" s="41"/>
      <c r="AF9" s="41"/>
      <c r="AG9" s="41"/>
      <c r="AH9" s="41"/>
      <c r="AI9" s="41"/>
      <c r="AJ9" s="41"/>
      <c r="AK9" s="3"/>
      <c r="AL9" s="41" t="s">
        <v>25</v>
      </c>
      <c r="AM9" s="41"/>
      <c r="AN9" s="41"/>
      <c r="AO9" s="41"/>
      <c r="AP9" s="41"/>
      <c r="AQ9" s="41"/>
      <c r="AR9" s="41"/>
      <c r="AS9" s="41"/>
      <c r="AT9" s="41" t="s">
        <v>28</v>
      </c>
      <c r="AU9" s="41"/>
      <c r="AV9" s="41"/>
      <c r="AW9" s="41"/>
      <c r="AX9" s="41"/>
      <c r="AY9" s="41"/>
      <c r="AZ9" s="41"/>
      <c r="BA9" s="41"/>
      <c r="BB9" s="41" t="s">
        <v>31</v>
      </c>
      <c r="BC9" s="41"/>
      <c r="BD9" s="41"/>
      <c r="BE9" s="41"/>
      <c r="BF9" s="41"/>
      <c r="BG9" s="41"/>
      <c r="BH9" s="41"/>
      <c r="BI9" s="41"/>
      <c r="BJ9" s="3"/>
      <c r="BK9" s="3"/>
      <c r="BL9" s="47" t="s">
        <v>34</v>
      </c>
      <c r="BM9" s="48"/>
      <c r="BN9" s="16" t="s">
        <v>8</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t="str">
        <f>データ!N6</f>
        <v>該当数値なし</v>
      </c>
      <c r="J10" s="44"/>
      <c r="K10" s="44"/>
      <c r="L10" s="44"/>
      <c r="M10" s="44"/>
      <c r="N10" s="44"/>
      <c r="O10" s="44"/>
      <c r="P10" s="44">
        <f>データ!O6</f>
        <v>0.57999999999999996</v>
      </c>
      <c r="Q10" s="44"/>
      <c r="R10" s="44"/>
      <c r="S10" s="44"/>
      <c r="T10" s="44"/>
      <c r="U10" s="44"/>
      <c r="V10" s="44"/>
      <c r="W10" s="44">
        <f>データ!P6</f>
        <v>100</v>
      </c>
      <c r="X10" s="44"/>
      <c r="Y10" s="44"/>
      <c r="Z10" s="44"/>
      <c r="AA10" s="44"/>
      <c r="AB10" s="44"/>
      <c r="AC10" s="44"/>
      <c r="AD10" s="43">
        <f>データ!Q6</f>
        <v>1604</v>
      </c>
      <c r="AE10" s="43"/>
      <c r="AF10" s="43"/>
      <c r="AG10" s="43"/>
      <c r="AH10" s="43"/>
      <c r="AI10" s="43"/>
      <c r="AJ10" s="43"/>
      <c r="AK10" s="2"/>
      <c r="AL10" s="43">
        <f>データ!U6</f>
        <v>466</v>
      </c>
      <c r="AM10" s="43"/>
      <c r="AN10" s="43"/>
      <c r="AO10" s="43"/>
      <c r="AP10" s="43"/>
      <c r="AQ10" s="43"/>
      <c r="AR10" s="43"/>
      <c r="AS10" s="43"/>
      <c r="AT10" s="44">
        <f>データ!V6</f>
        <v>0.23</v>
      </c>
      <c r="AU10" s="44"/>
      <c r="AV10" s="44"/>
      <c r="AW10" s="44"/>
      <c r="AX10" s="44"/>
      <c r="AY10" s="44"/>
      <c r="AZ10" s="44"/>
      <c r="BA10" s="44"/>
      <c r="BB10" s="44">
        <f>データ!W6</f>
        <v>2026.09</v>
      </c>
      <c r="BC10" s="44"/>
      <c r="BD10" s="44"/>
      <c r="BE10" s="44"/>
      <c r="BF10" s="44"/>
      <c r="BG10" s="44"/>
      <c r="BH10" s="44"/>
      <c r="BI10" s="44"/>
      <c r="BJ10" s="2"/>
      <c r="BK10" s="2"/>
      <c r="BL10" s="49" t="s">
        <v>11</v>
      </c>
      <c r="BM10" s="50"/>
      <c r="BN10" s="17" t="s">
        <v>35</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10</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41</v>
      </c>
      <c r="D34" s="66"/>
      <c r="E34" s="66"/>
      <c r="F34" s="66"/>
      <c r="G34" s="66"/>
      <c r="H34" s="66"/>
      <c r="I34" s="66"/>
      <c r="J34" s="66"/>
      <c r="K34" s="66"/>
      <c r="L34" s="66"/>
      <c r="M34" s="66"/>
      <c r="N34" s="66"/>
      <c r="O34" s="66"/>
      <c r="P34" s="66"/>
      <c r="Q34" s="10"/>
      <c r="R34" s="66" t="s">
        <v>44</v>
      </c>
      <c r="S34" s="66"/>
      <c r="T34" s="66"/>
      <c r="U34" s="66"/>
      <c r="V34" s="66"/>
      <c r="W34" s="66"/>
      <c r="X34" s="66"/>
      <c r="Y34" s="66"/>
      <c r="Z34" s="66"/>
      <c r="AA34" s="66"/>
      <c r="AB34" s="66"/>
      <c r="AC34" s="66"/>
      <c r="AD34" s="66"/>
      <c r="AE34" s="66"/>
      <c r="AF34" s="10"/>
      <c r="AG34" s="66" t="s">
        <v>45</v>
      </c>
      <c r="AH34" s="66"/>
      <c r="AI34" s="66"/>
      <c r="AJ34" s="66"/>
      <c r="AK34" s="66"/>
      <c r="AL34" s="66"/>
      <c r="AM34" s="66"/>
      <c r="AN34" s="66"/>
      <c r="AO34" s="66"/>
      <c r="AP34" s="66"/>
      <c r="AQ34" s="66"/>
      <c r="AR34" s="66"/>
      <c r="AS34" s="66"/>
      <c r="AT34" s="66"/>
      <c r="AU34" s="10"/>
      <c r="AV34" s="66" t="s">
        <v>46</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0"/>
      <c r="BM44" s="71"/>
      <c r="BN44" s="71"/>
      <c r="BO44" s="71"/>
      <c r="BP44" s="71"/>
      <c r="BQ44" s="71"/>
      <c r="BR44" s="71"/>
      <c r="BS44" s="71"/>
      <c r="BT44" s="71"/>
      <c r="BU44" s="71"/>
      <c r="BV44" s="71"/>
      <c r="BW44" s="71"/>
      <c r="BX44" s="71"/>
      <c r="BY44" s="71"/>
      <c r="BZ44" s="72"/>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24</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67" t="s">
        <v>108</v>
      </c>
      <c r="BM47" s="68"/>
      <c r="BN47" s="68"/>
      <c r="BO47" s="68"/>
      <c r="BP47" s="68"/>
      <c r="BQ47" s="68"/>
      <c r="BR47" s="68"/>
      <c r="BS47" s="68"/>
      <c r="BT47" s="68"/>
      <c r="BU47" s="68"/>
      <c r="BV47" s="68"/>
      <c r="BW47" s="68"/>
      <c r="BX47" s="68"/>
      <c r="BY47" s="68"/>
      <c r="BZ47" s="6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67"/>
      <c r="BM48" s="68"/>
      <c r="BN48" s="68"/>
      <c r="BO48" s="68"/>
      <c r="BP48" s="68"/>
      <c r="BQ48" s="68"/>
      <c r="BR48" s="68"/>
      <c r="BS48" s="68"/>
      <c r="BT48" s="68"/>
      <c r="BU48" s="68"/>
      <c r="BV48" s="68"/>
      <c r="BW48" s="68"/>
      <c r="BX48" s="68"/>
      <c r="BY48" s="68"/>
      <c r="BZ48" s="6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67"/>
      <c r="BM49" s="68"/>
      <c r="BN49" s="68"/>
      <c r="BO49" s="68"/>
      <c r="BP49" s="68"/>
      <c r="BQ49" s="68"/>
      <c r="BR49" s="68"/>
      <c r="BS49" s="68"/>
      <c r="BT49" s="68"/>
      <c r="BU49" s="68"/>
      <c r="BV49" s="68"/>
      <c r="BW49" s="68"/>
      <c r="BX49" s="68"/>
      <c r="BY49" s="68"/>
      <c r="BZ49" s="6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67"/>
      <c r="BM50" s="68"/>
      <c r="BN50" s="68"/>
      <c r="BO50" s="68"/>
      <c r="BP50" s="68"/>
      <c r="BQ50" s="68"/>
      <c r="BR50" s="68"/>
      <c r="BS50" s="68"/>
      <c r="BT50" s="68"/>
      <c r="BU50" s="68"/>
      <c r="BV50" s="68"/>
      <c r="BW50" s="68"/>
      <c r="BX50" s="68"/>
      <c r="BY50" s="68"/>
      <c r="BZ50" s="6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67"/>
      <c r="BM51" s="68"/>
      <c r="BN51" s="68"/>
      <c r="BO51" s="68"/>
      <c r="BP51" s="68"/>
      <c r="BQ51" s="68"/>
      <c r="BR51" s="68"/>
      <c r="BS51" s="68"/>
      <c r="BT51" s="68"/>
      <c r="BU51" s="68"/>
      <c r="BV51" s="68"/>
      <c r="BW51" s="68"/>
      <c r="BX51" s="68"/>
      <c r="BY51" s="68"/>
      <c r="BZ51" s="6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67"/>
      <c r="BM52" s="68"/>
      <c r="BN52" s="68"/>
      <c r="BO52" s="68"/>
      <c r="BP52" s="68"/>
      <c r="BQ52" s="68"/>
      <c r="BR52" s="68"/>
      <c r="BS52" s="68"/>
      <c r="BT52" s="68"/>
      <c r="BU52" s="68"/>
      <c r="BV52" s="68"/>
      <c r="BW52" s="68"/>
      <c r="BX52" s="68"/>
      <c r="BY52" s="68"/>
      <c r="BZ52" s="6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67"/>
      <c r="BM53" s="68"/>
      <c r="BN53" s="68"/>
      <c r="BO53" s="68"/>
      <c r="BP53" s="68"/>
      <c r="BQ53" s="68"/>
      <c r="BR53" s="68"/>
      <c r="BS53" s="68"/>
      <c r="BT53" s="68"/>
      <c r="BU53" s="68"/>
      <c r="BV53" s="68"/>
      <c r="BW53" s="68"/>
      <c r="BX53" s="68"/>
      <c r="BY53" s="68"/>
      <c r="BZ53" s="6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67"/>
      <c r="BM54" s="68"/>
      <c r="BN54" s="68"/>
      <c r="BO54" s="68"/>
      <c r="BP54" s="68"/>
      <c r="BQ54" s="68"/>
      <c r="BR54" s="68"/>
      <c r="BS54" s="68"/>
      <c r="BT54" s="68"/>
      <c r="BU54" s="68"/>
      <c r="BV54" s="68"/>
      <c r="BW54" s="68"/>
      <c r="BX54" s="68"/>
      <c r="BY54" s="68"/>
      <c r="BZ54" s="6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67"/>
      <c r="BM55" s="68"/>
      <c r="BN55" s="68"/>
      <c r="BO55" s="68"/>
      <c r="BP55" s="68"/>
      <c r="BQ55" s="68"/>
      <c r="BR55" s="68"/>
      <c r="BS55" s="68"/>
      <c r="BT55" s="68"/>
      <c r="BU55" s="68"/>
      <c r="BV55" s="68"/>
      <c r="BW55" s="68"/>
      <c r="BX55" s="68"/>
      <c r="BY55" s="68"/>
      <c r="BZ55" s="69"/>
    </row>
    <row r="56" spans="1:78" ht="13.5" customHeight="1">
      <c r="A56" s="2"/>
      <c r="B56" s="4"/>
      <c r="C56" s="66" t="s">
        <v>50</v>
      </c>
      <c r="D56" s="66"/>
      <c r="E56" s="66"/>
      <c r="F56" s="66"/>
      <c r="G56" s="66"/>
      <c r="H56" s="66"/>
      <c r="I56" s="66"/>
      <c r="J56" s="66"/>
      <c r="K56" s="66"/>
      <c r="L56" s="66"/>
      <c r="M56" s="66"/>
      <c r="N56" s="66"/>
      <c r="O56" s="66"/>
      <c r="P56" s="66"/>
      <c r="Q56" s="10"/>
      <c r="R56" s="66" t="s">
        <v>14</v>
      </c>
      <c r="S56" s="66"/>
      <c r="T56" s="66"/>
      <c r="U56" s="66"/>
      <c r="V56" s="66"/>
      <c r="W56" s="66"/>
      <c r="X56" s="66"/>
      <c r="Y56" s="66"/>
      <c r="Z56" s="66"/>
      <c r="AA56" s="66"/>
      <c r="AB56" s="66"/>
      <c r="AC56" s="66"/>
      <c r="AD56" s="66"/>
      <c r="AE56" s="66"/>
      <c r="AF56" s="10"/>
      <c r="AG56" s="66" t="s">
        <v>51</v>
      </c>
      <c r="AH56" s="66"/>
      <c r="AI56" s="66"/>
      <c r="AJ56" s="66"/>
      <c r="AK56" s="66"/>
      <c r="AL56" s="66"/>
      <c r="AM56" s="66"/>
      <c r="AN56" s="66"/>
      <c r="AO56" s="66"/>
      <c r="AP56" s="66"/>
      <c r="AQ56" s="66"/>
      <c r="AR56" s="66"/>
      <c r="AS56" s="66"/>
      <c r="AT56" s="66"/>
      <c r="AU56" s="10"/>
      <c r="AV56" s="66" t="s">
        <v>53</v>
      </c>
      <c r="AW56" s="66"/>
      <c r="AX56" s="66"/>
      <c r="AY56" s="66"/>
      <c r="AZ56" s="66"/>
      <c r="BA56" s="66"/>
      <c r="BB56" s="66"/>
      <c r="BC56" s="66"/>
      <c r="BD56" s="66"/>
      <c r="BE56" s="66"/>
      <c r="BF56" s="66"/>
      <c r="BG56" s="66"/>
      <c r="BH56" s="66"/>
      <c r="BI56" s="66"/>
      <c r="BJ56" s="11"/>
      <c r="BK56" s="2"/>
      <c r="BL56" s="67"/>
      <c r="BM56" s="68"/>
      <c r="BN56" s="68"/>
      <c r="BO56" s="68"/>
      <c r="BP56" s="68"/>
      <c r="BQ56" s="68"/>
      <c r="BR56" s="68"/>
      <c r="BS56" s="68"/>
      <c r="BT56" s="68"/>
      <c r="BU56" s="68"/>
      <c r="BV56" s="68"/>
      <c r="BW56" s="68"/>
      <c r="BX56" s="68"/>
      <c r="BY56" s="68"/>
      <c r="BZ56" s="69"/>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67"/>
      <c r="BM57" s="68"/>
      <c r="BN57" s="68"/>
      <c r="BO57" s="68"/>
      <c r="BP57" s="68"/>
      <c r="BQ57" s="68"/>
      <c r="BR57" s="68"/>
      <c r="BS57" s="68"/>
      <c r="BT57" s="68"/>
      <c r="BU57" s="68"/>
      <c r="BV57" s="68"/>
      <c r="BW57" s="68"/>
      <c r="BX57" s="68"/>
      <c r="BY57" s="68"/>
      <c r="BZ57" s="6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67"/>
      <c r="BM58" s="68"/>
      <c r="BN58" s="68"/>
      <c r="BO58" s="68"/>
      <c r="BP58" s="68"/>
      <c r="BQ58" s="68"/>
      <c r="BR58" s="68"/>
      <c r="BS58" s="68"/>
      <c r="BT58" s="68"/>
      <c r="BU58" s="68"/>
      <c r="BV58" s="68"/>
      <c r="BW58" s="68"/>
      <c r="BX58" s="68"/>
      <c r="BY58" s="68"/>
      <c r="BZ58" s="6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67"/>
      <c r="BM59" s="68"/>
      <c r="BN59" s="68"/>
      <c r="BO59" s="68"/>
      <c r="BP59" s="68"/>
      <c r="BQ59" s="68"/>
      <c r="BR59" s="68"/>
      <c r="BS59" s="68"/>
      <c r="BT59" s="68"/>
      <c r="BU59" s="68"/>
      <c r="BV59" s="68"/>
      <c r="BW59" s="68"/>
      <c r="BX59" s="68"/>
      <c r="BY59" s="68"/>
      <c r="BZ59" s="69"/>
    </row>
    <row r="60" spans="1:78" ht="13.5" customHeight="1">
      <c r="A60" s="2"/>
      <c r="B60" s="57" t="s">
        <v>48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67"/>
      <c r="BM62" s="68"/>
      <c r="BN62" s="68"/>
      <c r="BO62" s="68"/>
      <c r="BP62" s="68"/>
      <c r="BQ62" s="68"/>
      <c r="BR62" s="68"/>
      <c r="BS62" s="68"/>
      <c r="BT62" s="68"/>
      <c r="BU62" s="68"/>
      <c r="BV62" s="68"/>
      <c r="BW62" s="68"/>
      <c r="BX62" s="68"/>
      <c r="BY62" s="68"/>
      <c r="BZ62" s="6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0"/>
      <c r="BM63" s="71"/>
      <c r="BN63" s="71"/>
      <c r="BO63" s="71"/>
      <c r="BP63" s="71"/>
      <c r="BQ63" s="71"/>
      <c r="BR63" s="71"/>
      <c r="BS63" s="71"/>
      <c r="BT63" s="71"/>
      <c r="BU63" s="71"/>
      <c r="BV63" s="71"/>
      <c r="BW63" s="71"/>
      <c r="BX63" s="71"/>
      <c r="BY63" s="71"/>
      <c r="BZ63" s="72"/>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49</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67" t="s">
        <v>109</v>
      </c>
      <c r="BM66" s="68"/>
      <c r="BN66" s="68"/>
      <c r="BO66" s="68"/>
      <c r="BP66" s="68"/>
      <c r="BQ66" s="68"/>
      <c r="BR66" s="68"/>
      <c r="BS66" s="68"/>
      <c r="BT66" s="68"/>
      <c r="BU66" s="68"/>
      <c r="BV66" s="68"/>
      <c r="BW66" s="68"/>
      <c r="BX66" s="68"/>
      <c r="BY66" s="68"/>
      <c r="BZ66" s="6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67"/>
      <c r="BM67" s="68"/>
      <c r="BN67" s="68"/>
      <c r="BO67" s="68"/>
      <c r="BP67" s="68"/>
      <c r="BQ67" s="68"/>
      <c r="BR67" s="68"/>
      <c r="BS67" s="68"/>
      <c r="BT67" s="68"/>
      <c r="BU67" s="68"/>
      <c r="BV67" s="68"/>
      <c r="BW67" s="68"/>
      <c r="BX67" s="68"/>
      <c r="BY67" s="68"/>
      <c r="BZ67" s="6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67"/>
      <c r="BM68" s="68"/>
      <c r="BN68" s="68"/>
      <c r="BO68" s="68"/>
      <c r="BP68" s="68"/>
      <c r="BQ68" s="68"/>
      <c r="BR68" s="68"/>
      <c r="BS68" s="68"/>
      <c r="BT68" s="68"/>
      <c r="BU68" s="68"/>
      <c r="BV68" s="68"/>
      <c r="BW68" s="68"/>
      <c r="BX68" s="68"/>
      <c r="BY68" s="68"/>
      <c r="BZ68" s="6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67"/>
      <c r="BM69" s="68"/>
      <c r="BN69" s="68"/>
      <c r="BO69" s="68"/>
      <c r="BP69" s="68"/>
      <c r="BQ69" s="68"/>
      <c r="BR69" s="68"/>
      <c r="BS69" s="68"/>
      <c r="BT69" s="68"/>
      <c r="BU69" s="68"/>
      <c r="BV69" s="68"/>
      <c r="BW69" s="68"/>
      <c r="BX69" s="68"/>
      <c r="BY69" s="68"/>
      <c r="BZ69" s="6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67"/>
      <c r="BM70" s="68"/>
      <c r="BN70" s="68"/>
      <c r="BO70" s="68"/>
      <c r="BP70" s="68"/>
      <c r="BQ70" s="68"/>
      <c r="BR70" s="68"/>
      <c r="BS70" s="68"/>
      <c r="BT70" s="68"/>
      <c r="BU70" s="68"/>
      <c r="BV70" s="68"/>
      <c r="BW70" s="68"/>
      <c r="BX70" s="68"/>
      <c r="BY70" s="68"/>
      <c r="BZ70" s="6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67"/>
      <c r="BM71" s="68"/>
      <c r="BN71" s="68"/>
      <c r="BO71" s="68"/>
      <c r="BP71" s="68"/>
      <c r="BQ71" s="68"/>
      <c r="BR71" s="68"/>
      <c r="BS71" s="68"/>
      <c r="BT71" s="68"/>
      <c r="BU71" s="68"/>
      <c r="BV71" s="68"/>
      <c r="BW71" s="68"/>
      <c r="BX71" s="68"/>
      <c r="BY71" s="68"/>
      <c r="BZ71" s="6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67"/>
      <c r="BM72" s="68"/>
      <c r="BN72" s="68"/>
      <c r="BO72" s="68"/>
      <c r="BP72" s="68"/>
      <c r="BQ72" s="68"/>
      <c r="BR72" s="68"/>
      <c r="BS72" s="68"/>
      <c r="BT72" s="68"/>
      <c r="BU72" s="68"/>
      <c r="BV72" s="68"/>
      <c r="BW72" s="68"/>
      <c r="BX72" s="68"/>
      <c r="BY72" s="68"/>
      <c r="BZ72" s="6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67"/>
      <c r="BM73" s="68"/>
      <c r="BN73" s="68"/>
      <c r="BO73" s="68"/>
      <c r="BP73" s="68"/>
      <c r="BQ73" s="68"/>
      <c r="BR73" s="68"/>
      <c r="BS73" s="68"/>
      <c r="BT73" s="68"/>
      <c r="BU73" s="68"/>
      <c r="BV73" s="68"/>
      <c r="BW73" s="68"/>
      <c r="BX73" s="68"/>
      <c r="BY73" s="68"/>
      <c r="BZ73" s="6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67"/>
      <c r="BM74" s="68"/>
      <c r="BN74" s="68"/>
      <c r="BO74" s="68"/>
      <c r="BP74" s="68"/>
      <c r="BQ74" s="68"/>
      <c r="BR74" s="68"/>
      <c r="BS74" s="68"/>
      <c r="BT74" s="68"/>
      <c r="BU74" s="68"/>
      <c r="BV74" s="68"/>
      <c r="BW74" s="68"/>
      <c r="BX74" s="68"/>
      <c r="BY74" s="68"/>
      <c r="BZ74" s="6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67"/>
      <c r="BM75" s="68"/>
      <c r="BN75" s="68"/>
      <c r="BO75" s="68"/>
      <c r="BP75" s="68"/>
      <c r="BQ75" s="68"/>
      <c r="BR75" s="68"/>
      <c r="BS75" s="68"/>
      <c r="BT75" s="68"/>
      <c r="BU75" s="68"/>
      <c r="BV75" s="68"/>
      <c r="BW75" s="68"/>
      <c r="BX75" s="68"/>
      <c r="BY75" s="68"/>
      <c r="BZ75" s="6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67"/>
      <c r="BM76" s="68"/>
      <c r="BN76" s="68"/>
      <c r="BO76" s="68"/>
      <c r="BP76" s="68"/>
      <c r="BQ76" s="68"/>
      <c r="BR76" s="68"/>
      <c r="BS76" s="68"/>
      <c r="BT76" s="68"/>
      <c r="BU76" s="68"/>
      <c r="BV76" s="68"/>
      <c r="BW76" s="68"/>
      <c r="BX76" s="68"/>
      <c r="BY76" s="68"/>
      <c r="BZ76" s="6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67"/>
      <c r="BM77" s="68"/>
      <c r="BN77" s="68"/>
      <c r="BO77" s="68"/>
      <c r="BP77" s="68"/>
      <c r="BQ77" s="68"/>
      <c r="BR77" s="68"/>
      <c r="BS77" s="68"/>
      <c r="BT77" s="68"/>
      <c r="BU77" s="68"/>
      <c r="BV77" s="68"/>
      <c r="BW77" s="68"/>
      <c r="BX77" s="68"/>
      <c r="BY77" s="68"/>
      <c r="BZ77" s="6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67"/>
      <c r="BM78" s="68"/>
      <c r="BN78" s="68"/>
      <c r="BO78" s="68"/>
      <c r="BP78" s="68"/>
      <c r="BQ78" s="68"/>
      <c r="BR78" s="68"/>
      <c r="BS78" s="68"/>
      <c r="BT78" s="68"/>
      <c r="BU78" s="68"/>
      <c r="BV78" s="68"/>
      <c r="BW78" s="68"/>
      <c r="BX78" s="68"/>
      <c r="BY78" s="68"/>
      <c r="BZ78" s="69"/>
    </row>
    <row r="79" spans="1:78" ht="13.5" customHeight="1">
      <c r="A79" s="2"/>
      <c r="B79" s="4"/>
      <c r="C79" s="66" t="s">
        <v>15</v>
      </c>
      <c r="D79" s="66"/>
      <c r="E79" s="66"/>
      <c r="F79" s="66"/>
      <c r="G79" s="66"/>
      <c r="H79" s="66"/>
      <c r="I79" s="66"/>
      <c r="J79" s="66"/>
      <c r="K79" s="66"/>
      <c r="L79" s="66"/>
      <c r="M79" s="66"/>
      <c r="N79" s="66"/>
      <c r="O79" s="66"/>
      <c r="P79" s="66"/>
      <c r="Q79" s="66"/>
      <c r="R79" s="66"/>
      <c r="S79" s="66"/>
      <c r="T79" s="66"/>
      <c r="U79" s="10"/>
      <c r="V79" s="10"/>
      <c r="W79" s="66" t="s">
        <v>54</v>
      </c>
      <c r="X79" s="66"/>
      <c r="Y79" s="66"/>
      <c r="Z79" s="66"/>
      <c r="AA79" s="66"/>
      <c r="AB79" s="66"/>
      <c r="AC79" s="66"/>
      <c r="AD79" s="66"/>
      <c r="AE79" s="66"/>
      <c r="AF79" s="66"/>
      <c r="AG79" s="66"/>
      <c r="AH79" s="66"/>
      <c r="AI79" s="66"/>
      <c r="AJ79" s="66"/>
      <c r="AK79" s="66"/>
      <c r="AL79" s="66"/>
      <c r="AM79" s="66"/>
      <c r="AN79" s="66"/>
      <c r="AO79" s="10"/>
      <c r="AP79" s="10"/>
      <c r="AQ79" s="66" t="s">
        <v>55</v>
      </c>
      <c r="AR79" s="66"/>
      <c r="AS79" s="66"/>
      <c r="AT79" s="66"/>
      <c r="AU79" s="66"/>
      <c r="AV79" s="66"/>
      <c r="AW79" s="66"/>
      <c r="AX79" s="66"/>
      <c r="AY79" s="66"/>
      <c r="AZ79" s="66"/>
      <c r="BA79" s="66"/>
      <c r="BB79" s="66"/>
      <c r="BC79" s="66"/>
      <c r="BD79" s="66"/>
      <c r="BE79" s="66"/>
      <c r="BF79" s="66"/>
      <c r="BG79" s="66"/>
      <c r="BH79" s="66"/>
      <c r="BI79" s="6"/>
      <c r="BJ79" s="11"/>
      <c r="BK79" s="2"/>
      <c r="BL79" s="67"/>
      <c r="BM79" s="68"/>
      <c r="BN79" s="68"/>
      <c r="BO79" s="68"/>
      <c r="BP79" s="68"/>
      <c r="BQ79" s="68"/>
      <c r="BR79" s="68"/>
      <c r="BS79" s="68"/>
      <c r="BT79" s="68"/>
      <c r="BU79" s="68"/>
      <c r="BV79" s="68"/>
      <c r="BW79" s="68"/>
      <c r="BX79" s="68"/>
      <c r="BY79" s="68"/>
      <c r="BZ79" s="69"/>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67"/>
      <c r="BM80" s="68"/>
      <c r="BN80" s="68"/>
      <c r="BO80" s="68"/>
      <c r="BP80" s="68"/>
      <c r="BQ80" s="68"/>
      <c r="BR80" s="68"/>
      <c r="BS80" s="68"/>
      <c r="BT80" s="68"/>
      <c r="BU80" s="68"/>
      <c r="BV80" s="68"/>
      <c r="BW80" s="68"/>
      <c r="BX80" s="68"/>
      <c r="BY80" s="68"/>
      <c r="BZ80" s="6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67"/>
      <c r="BM81" s="68"/>
      <c r="BN81" s="68"/>
      <c r="BO81" s="68"/>
      <c r="BP81" s="68"/>
      <c r="BQ81" s="68"/>
      <c r="BR81" s="68"/>
      <c r="BS81" s="68"/>
      <c r="BT81" s="68"/>
      <c r="BU81" s="68"/>
      <c r="BV81" s="68"/>
      <c r="BW81" s="68"/>
      <c r="BX81" s="68"/>
      <c r="BY81" s="68"/>
      <c r="BZ81" s="6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0"/>
      <c r="BM82" s="71"/>
      <c r="BN82" s="71"/>
      <c r="BO82" s="71"/>
      <c r="BP82" s="71"/>
      <c r="BQ82" s="71"/>
      <c r="BR82" s="71"/>
      <c r="BS82" s="71"/>
      <c r="BT82" s="71"/>
      <c r="BU82" s="71"/>
      <c r="BV82" s="71"/>
      <c r="BW82" s="71"/>
      <c r="BX82" s="71"/>
      <c r="BY82" s="71"/>
      <c r="BZ82" s="72"/>
    </row>
    <row r="83" spans="1:78">
      <c r="C83" s="2" t="s">
        <v>39</v>
      </c>
    </row>
    <row r="84" spans="1:78">
      <c r="C84" s="2" t="s">
        <v>57</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cols>
    <col min="2" max="143" width="11.875" customWidth="1"/>
  </cols>
  <sheetData>
    <row r="1" spans="1:144">
      <c r="A1" t="s">
        <v>59</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4">
      <c r="A2" s="26" t="s">
        <v>61</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4">
      <c r="A3" s="26" t="s">
        <v>43</v>
      </c>
      <c r="B3" s="28" t="s">
        <v>62</v>
      </c>
      <c r="C3" s="28" t="s">
        <v>47</v>
      </c>
      <c r="D3" s="28" t="s">
        <v>18</v>
      </c>
      <c r="E3" s="28" t="s">
        <v>33</v>
      </c>
      <c r="F3" s="28" t="s">
        <v>63</v>
      </c>
      <c r="G3" s="28" t="s">
        <v>66</v>
      </c>
      <c r="H3" s="75" t="s">
        <v>7</v>
      </c>
      <c r="I3" s="76"/>
      <c r="J3" s="76"/>
      <c r="K3" s="76"/>
      <c r="L3" s="76"/>
      <c r="M3" s="76"/>
      <c r="N3" s="76"/>
      <c r="O3" s="76"/>
      <c r="P3" s="76"/>
      <c r="Q3" s="76"/>
      <c r="R3" s="76"/>
      <c r="S3" s="76"/>
      <c r="T3" s="76"/>
      <c r="U3" s="76"/>
      <c r="V3" s="76"/>
      <c r="W3" s="77"/>
      <c r="X3" s="73" t="s">
        <v>27</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48</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42</v>
      </c>
      <c r="B4" s="29"/>
      <c r="C4" s="29"/>
      <c r="D4" s="29"/>
      <c r="E4" s="29"/>
      <c r="F4" s="29"/>
      <c r="G4" s="29"/>
      <c r="H4" s="78"/>
      <c r="I4" s="79"/>
      <c r="J4" s="79"/>
      <c r="K4" s="79"/>
      <c r="L4" s="79"/>
      <c r="M4" s="79"/>
      <c r="N4" s="79"/>
      <c r="O4" s="79"/>
      <c r="P4" s="79"/>
      <c r="Q4" s="79"/>
      <c r="R4" s="79"/>
      <c r="S4" s="79"/>
      <c r="T4" s="79"/>
      <c r="U4" s="79"/>
      <c r="V4" s="79"/>
      <c r="W4" s="80"/>
      <c r="X4" s="74" t="s">
        <v>65</v>
      </c>
      <c r="Y4" s="74"/>
      <c r="Z4" s="74"/>
      <c r="AA4" s="74"/>
      <c r="AB4" s="74"/>
      <c r="AC4" s="74"/>
      <c r="AD4" s="74"/>
      <c r="AE4" s="74"/>
      <c r="AF4" s="74"/>
      <c r="AG4" s="74"/>
      <c r="AH4" s="74"/>
      <c r="AI4" s="74" t="s">
        <v>32</v>
      </c>
      <c r="AJ4" s="74"/>
      <c r="AK4" s="74"/>
      <c r="AL4" s="74"/>
      <c r="AM4" s="74"/>
      <c r="AN4" s="74"/>
      <c r="AO4" s="74"/>
      <c r="AP4" s="74"/>
      <c r="AQ4" s="74"/>
      <c r="AR4" s="74"/>
      <c r="AS4" s="74"/>
      <c r="AT4" s="74" t="s">
        <v>52</v>
      </c>
      <c r="AU4" s="74"/>
      <c r="AV4" s="74"/>
      <c r="AW4" s="74"/>
      <c r="AX4" s="74"/>
      <c r="AY4" s="74"/>
      <c r="AZ4" s="74"/>
      <c r="BA4" s="74"/>
      <c r="BB4" s="74"/>
      <c r="BC4" s="74"/>
      <c r="BD4" s="74"/>
      <c r="BE4" s="74" t="s">
        <v>67</v>
      </c>
      <c r="BF4" s="74"/>
      <c r="BG4" s="74"/>
      <c r="BH4" s="74"/>
      <c r="BI4" s="74"/>
      <c r="BJ4" s="74"/>
      <c r="BK4" s="74"/>
      <c r="BL4" s="74"/>
      <c r="BM4" s="74"/>
      <c r="BN4" s="74"/>
      <c r="BO4" s="74"/>
      <c r="BP4" s="74" t="s">
        <v>60</v>
      </c>
      <c r="BQ4" s="74"/>
      <c r="BR4" s="74"/>
      <c r="BS4" s="74"/>
      <c r="BT4" s="74"/>
      <c r="BU4" s="74"/>
      <c r="BV4" s="74"/>
      <c r="BW4" s="74"/>
      <c r="BX4" s="74"/>
      <c r="BY4" s="74"/>
      <c r="BZ4" s="74"/>
      <c r="CA4" s="74" t="s">
        <v>36</v>
      </c>
      <c r="CB4" s="74"/>
      <c r="CC4" s="74"/>
      <c r="CD4" s="74"/>
      <c r="CE4" s="74"/>
      <c r="CF4" s="74"/>
      <c r="CG4" s="74"/>
      <c r="CH4" s="74"/>
      <c r="CI4" s="74"/>
      <c r="CJ4" s="74"/>
      <c r="CK4" s="74"/>
      <c r="CL4" s="74" t="s">
        <v>68</v>
      </c>
      <c r="CM4" s="74"/>
      <c r="CN4" s="74"/>
      <c r="CO4" s="74"/>
      <c r="CP4" s="74"/>
      <c r="CQ4" s="74"/>
      <c r="CR4" s="74"/>
      <c r="CS4" s="74"/>
      <c r="CT4" s="74"/>
      <c r="CU4" s="74"/>
      <c r="CV4" s="74"/>
      <c r="CW4" s="74" t="s">
        <v>26</v>
      </c>
      <c r="CX4" s="74"/>
      <c r="CY4" s="74"/>
      <c r="CZ4" s="74"/>
      <c r="DA4" s="74"/>
      <c r="DB4" s="74"/>
      <c r="DC4" s="74"/>
      <c r="DD4" s="74"/>
      <c r="DE4" s="74"/>
      <c r="DF4" s="74"/>
      <c r="DG4" s="74"/>
      <c r="DH4" s="74" t="s">
        <v>38</v>
      </c>
      <c r="DI4" s="74"/>
      <c r="DJ4" s="74"/>
      <c r="DK4" s="74"/>
      <c r="DL4" s="74"/>
      <c r="DM4" s="74"/>
      <c r="DN4" s="74"/>
      <c r="DO4" s="74"/>
      <c r="DP4" s="74"/>
      <c r="DQ4" s="74"/>
      <c r="DR4" s="74"/>
      <c r="DS4" s="74" t="s">
        <v>69</v>
      </c>
      <c r="DT4" s="74"/>
      <c r="DU4" s="74"/>
      <c r="DV4" s="74"/>
      <c r="DW4" s="74"/>
      <c r="DX4" s="74"/>
      <c r="DY4" s="74"/>
      <c r="DZ4" s="74"/>
      <c r="EA4" s="74"/>
      <c r="EB4" s="74"/>
      <c r="EC4" s="74"/>
      <c r="ED4" s="74" t="s">
        <v>29</v>
      </c>
      <c r="EE4" s="74"/>
      <c r="EF4" s="74"/>
      <c r="EG4" s="74"/>
      <c r="EH4" s="74"/>
      <c r="EI4" s="74"/>
      <c r="EJ4" s="74"/>
      <c r="EK4" s="74"/>
      <c r="EL4" s="74"/>
      <c r="EM4" s="74"/>
      <c r="EN4" s="74"/>
    </row>
    <row r="5" spans="1:144">
      <c r="A5" s="26" t="s">
        <v>70</v>
      </c>
      <c r="B5" s="30"/>
      <c r="C5" s="30"/>
      <c r="D5" s="30"/>
      <c r="E5" s="30"/>
      <c r="F5" s="30"/>
      <c r="G5" s="30"/>
      <c r="H5" s="34" t="s">
        <v>71</v>
      </c>
      <c r="I5" s="34" t="s">
        <v>72</v>
      </c>
      <c r="J5" s="34" t="s">
        <v>56</v>
      </c>
      <c r="K5" s="34" t="s">
        <v>73</v>
      </c>
      <c r="L5" s="34" t="s">
        <v>74</v>
      </c>
      <c r="M5" s="34" t="s">
        <v>75</v>
      </c>
      <c r="N5" s="34" t="s">
        <v>76</v>
      </c>
      <c r="O5" s="34" t="s">
        <v>77</v>
      </c>
      <c r="P5" s="34" t="s">
        <v>78</v>
      </c>
      <c r="Q5" s="34" t="s">
        <v>79</v>
      </c>
      <c r="R5" s="34" t="s">
        <v>58</v>
      </c>
      <c r="S5" s="34" t="s">
        <v>80</v>
      </c>
      <c r="T5" s="34" t="s">
        <v>81</v>
      </c>
      <c r="U5" s="34" t="s">
        <v>82</v>
      </c>
      <c r="V5" s="34" t="s">
        <v>83</v>
      </c>
      <c r="W5" s="34" t="s">
        <v>84</v>
      </c>
      <c r="X5" s="34" t="s">
        <v>30</v>
      </c>
      <c r="Y5" s="34" t="s">
        <v>85</v>
      </c>
      <c r="Z5" s="34" t="s">
        <v>86</v>
      </c>
      <c r="AA5" s="34" t="s">
        <v>87</v>
      </c>
      <c r="AB5" s="34" t="s">
        <v>88</v>
      </c>
      <c r="AC5" s="34" t="s">
        <v>89</v>
      </c>
      <c r="AD5" s="34" t="s">
        <v>90</v>
      </c>
      <c r="AE5" s="34" t="s">
        <v>91</v>
      </c>
      <c r="AF5" s="34" t="s">
        <v>92</v>
      </c>
      <c r="AG5" s="34" t="s">
        <v>93</v>
      </c>
      <c r="AH5" s="34" t="s">
        <v>94</v>
      </c>
      <c r="AI5" s="34" t="s">
        <v>30</v>
      </c>
      <c r="AJ5" s="34" t="s">
        <v>85</v>
      </c>
      <c r="AK5" s="34" t="s">
        <v>86</v>
      </c>
      <c r="AL5" s="34" t="s">
        <v>87</v>
      </c>
      <c r="AM5" s="34" t="s">
        <v>88</v>
      </c>
      <c r="AN5" s="34" t="s">
        <v>89</v>
      </c>
      <c r="AO5" s="34" t="s">
        <v>90</v>
      </c>
      <c r="AP5" s="34" t="s">
        <v>91</v>
      </c>
      <c r="AQ5" s="34" t="s">
        <v>92</v>
      </c>
      <c r="AR5" s="34" t="s">
        <v>93</v>
      </c>
      <c r="AS5" s="34" t="s">
        <v>95</v>
      </c>
      <c r="AT5" s="34" t="s">
        <v>30</v>
      </c>
      <c r="AU5" s="34" t="s">
        <v>85</v>
      </c>
      <c r="AV5" s="34" t="s">
        <v>86</v>
      </c>
      <c r="AW5" s="34" t="s">
        <v>87</v>
      </c>
      <c r="AX5" s="34" t="s">
        <v>88</v>
      </c>
      <c r="AY5" s="34" t="s">
        <v>89</v>
      </c>
      <c r="AZ5" s="34" t="s">
        <v>90</v>
      </c>
      <c r="BA5" s="34" t="s">
        <v>91</v>
      </c>
      <c r="BB5" s="34" t="s">
        <v>92</v>
      </c>
      <c r="BC5" s="34" t="s">
        <v>93</v>
      </c>
      <c r="BD5" s="34" t="s">
        <v>95</v>
      </c>
      <c r="BE5" s="34" t="s">
        <v>30</v>
      </c>
      <c r="BF5" s="34" t="s">
        <v>85</v>
      </c>
      <c r="BG5" s="34" t="s">
        <v>86</v>
      </c>
      <c r="BH5" s="34" t="s">
        <v>87</v>
      </c>
      <c r="BI5" s="34" t="s">
        <v>88</v>
      </c>
      <c r="BJ5" s="34" t="s">
        <v>89</v>
      </c>
      <c r="BK5" s="34" t="s">
        <v>90</v>
      </c>
      <c r="BL5" s="34" t="s">
        <v>91</v>
      </c>
      <c r="BM5" s="34" t="s">
        <v>92</v>
      </c>
      <c r="BN5" s="34" t="s">
        <v>93</v>
      </c>
      <c r="BO5" s="34" t="s">
        <v>95</v>
      </c>
      <c r="BP5" s="34" t="s">
        <v>30</v>
      </c>
      <c r="BQ5" s="34" t="s">
        <v>85</v>
      </c>
      <c r="BR5" s="34" t="s">
        <v>86</v>
      </c>
      <c r="BS5" s="34" t="s">
        <v>87</v>
      </c>
      <c r="BT5" s="34" t="s">
        <v>88</v>
      </c>
      <c r="BU5" s="34" t="s">
        <v>89</v>
      </c>
      <c r="BV5" s="34" t="s">
        <v>90</v>
      </c>
      <c r="BW5" s="34" t="s">
        <v>91</v>
      </c>
      <c r="BX5" s="34" t="s">
        <v>92</v>
      </c>
      <c r="BY5" s="34" t="s">
        <v>93</v>
      </c>
      <c r="BZ5" s="34" t="s">
        <v>95</v>
      </c>
      <c r="CA5" s="34" t="s">
        <v>30</v>
      </c>
      <c r="CB5" s="34" t="s">
        <v>85</v>
      </c>
      <c r="CC5" s="34" t="s">
        <v>86</v>
      </c>
      <c r="CD5" s="34" t="s">
        <v>87</v>
      </c>
      <c r="CE5" s="34" t="s">
        <v>88</v>
      </c>
      <c r="CF5" s="34" t="s">
        <v>89</v>
      </c>
      <c r="CG5" s="34" t="s">
        <v>90</v>
      </c>
      <c r="CH5" s="34" t="s">
        <v>91</v>
      </c>
      <c r="CI5" s="34" t="s">
        <v>92</v>
      </c>
      <c r="CJ5" s="34" t="s">
        <v>93</v>
      </c>
      <c r="CK5" s="34" t="s">
        <v>95</v>
      </c>
      <c r="CL5" s="34" t="s">
        <v>30</v>
      </c>
      <c r="CM5" s="34" t="s">
        <v>85</v>
      </c>
      <c r="CN5" s="34" t="s">
        <v>86</v>
      </c>
      <c r="CO5" s="34" t="s">
        <v>87</v>
      </c>
      <c r="CP5" s="34" t="s">
        <v>88</v>
      </c>
      <c r="CQ5" s="34" t="s">
        <v>89</v>
      </c>
      <c r="CR5" s="34" t="s">
        <v>90</v>
      </c>
      <c r="CS5" s="34" t="s">
        <v>91</v>
      </c>
      <c r="CT5" s="34" t="s">
        <v>92</v>
      </c>
      <c r="CU5" s="34" t="s">
        <v>93</v>
      </c>
      <c r="CV5" s="34" t="s">
        <v>95</v>
      </c>
      <c r="CW5" s="34" t="s">
        <v>30</v>
      </c>
      <c r="CX5" s="34" t="s">
        <v>85</v>
      </c>
      <c r="CY5" s="34" t="s">
        <v>86</v>
      </c>
      <c r="CZ5" s="34" t="s">
        <v>87</v>
      </c>
      <c r="DA5" s="34" t="s">
        <v>88</v>
      </c>
      <c r="DB5" s="34" t="s">
        <v>89</v>
      </c>
      <c r="DC5" s="34" t="s">
        <v>90</v>
      </c>
      <c r="DD5" s="34" t="s">
        <v>91</v>
      </c>
      <c r="DE5" s="34" t="s">
        <v>92</v>
      </c>
      <c r="DF5" s="34" t="s">
        <v>93</v>
      </c>
      <c r="DG5" s="34" t="s">
        <v>95</v>
      </c>
      <c r="DH5" s="34" t="s">
        <v>30</v>
      </c>
      <c r="DI5" s="34" t="s">
        <v>85</v>
      </c>
      <c r="DJ5" s="34" t="s">
        <v>86</v>
      </c>
      <c r="DK5" s="34" t="s">
        <v>87</v>
      </c>
      <c r="DL5" s="34" t="s">
        <v>88</v>
      </c>
      <c r="DM5" s="34" t="s">
        <v>89</v>
      </c>
      <c r="DN5" s="34" t="s">
        <v>90</v>
      </c>
      <c r="DO5" s="34" t="s">
        <v>91</v>
      </c>
      <c r="DP5" s="34" t="s">
        <v>92</v>
      </c>
      <c r="DQ5" s="34" t="s">
        <v>93</v>
      </c>
      <c r="DR5" s="34" t="s">
        <v>95</v>
      </c>
      <c r="DS5" s="34" t="s">
        <v>30</v>
      </c>
      <c r="DT5" s="34" t="s">
        <v>85</v>
      </c>
      <c r="DU5" s="34" t="s">
        <v>86</v>
      </c>
      <c r="DV5" s="34" t="s">
        <v>87</v>
      </c>
      <c r="DW5" s="34" t="s">
        <v>88</v>
      </c>
      <c r="DX5" s="34" t="s">
        <v>89</v>
      </c>
      <c r="DY5" s="34" t="s">
        <v>90</v>
      </c>
      <c r="DZ5" s="34" t="s">
        <v>91</v>
      </c>
      <c r="EA5" s="34" t="s">
        <v>92</v>
      </c>
      <c r="EB5" s="34" t="s">
        <v>93</v>
      </c>
      <c r="EC5" s="34" t="s">
        <v>95</v>
      </c>
      <c r="ED5" s="34" t="s">
        <v>30</v>
      </c>
      <c r="EE5" s="34" t="s">
        <v>85</v>
      </c>
      <c r="EF5" s="34" t="s">
        <v>86</v>
      </c>
      <c r="EG5" s="34" t="s">
        <v>87</v>
      </c>
      <c r="EH5" s="34" t="s">
        <v>88</v>
      </c>
      <c r="EI5" s="34" t="s">
        <v>89</v>
      </c>
      <c r="EJ5" s="34" t="s">
        <v>90</v>
      </c>
      <c r="EK5" s="34" t="s">
        <v>91</v>
      </c>
      <c r="EL5" s="34" t="s">
        <v>92</v>
      </c>
      <c r="EM5" s="34" t="s">
        <v>93</v>
      </c>
      <c r="EN5" s="34" t="s">
        <v>95</v>
      </c>
    </row>
    <row r="6" spans="1:144" s="25" customFormat="1">
      <c r="A6" s="26" t="s">
        <v>96</v>
      </c>
      <c r="B6" s="31">
        <f t="shared" ref="B6:W6" si="1">B7</f>
        <v>2015</v>
      </c>
      <c r="C6" s="31">
        <f t="shared" si="1"/>
        <v>102083</v>
      </c>
      <c r="D6" s="31">
        <f t="shared" si="1"/>
        <v>47</v>
      </c>
      <c r="E6" s="31">
        <f t="shared" si="1"/>
        <v>18</v>
      </c>
      <c r="F6" s="31">
        <f t="shared" si="1"/>
        <v>0</v>
      </c>
      <c r="G6" s="31">
        <f t="shared" si="1"/>
        <v>0</v>
      </c>
      <c r="H6" s="31" t="str">
        <f t="shared" si="1"/>
        <v>群馬県　渋川市</v>
      </c>
      <c r="I6" s="31" t="str">
        <f t="shared" si="1"/>
        <v>法非適用</v>
      </c>
      <c r="J6" s="31" t="str">
        <f t="shared" si="1"/>
        <v>下水道事業</v>
      </c>
      <c r="K6" s="31" t="str">
        <f t="shared" si="1"/>
        <v>特定地域生活排水処理</v>
      </c>
      <c r="L6" s="31" t="str">
        <f t="shared" si="1"/>
        <v>K3</v>
      </c>
      <c r="M6" s="35" t="str">
        <f t="shared" si="1"/>
        <v>-</v>
      </c>
      <c r="N6" s="35" t="str">
        <f t="shared" si="1"/>
        <v>該当数値なし</v>
      </c>
      <c r="O6" s="35">
        <f t="shared" si="1"/>
        <v>0.57999999999999996</v>
      </c>
      <c r="P6" s="35">
        <f t="shared" si="1"/>
        <v>100</v>
      </c>
      <c r="Q6" s="35">
        <f t="shared" si="1"/>
        <v>1604</v>
      </c>
      <c r="R6" s="35">
        <f t="shared" si="1"/>
        <v>80861</v>
      </c>
      <c r="S6" s="35">
        <f t="shared" si="1"/>
        <v>240.27</v>
      </c>
      <c r="T6" s="35">
        <f t="shared" si="1"/>
        <v>336.54</v>
      </c>
      <c r="U6" s="35">
        <f t="shared" si="1"/>
        <v>466</v>
      </c>
      <c r="V6" s="35">
        <f t="shared" si="1"/>
        <v>0.23</v>
      </c>
      <c r="W6" s="35">
        <f t="shared" si="1"/>
        <v>2026.09</v>
      </c>
      <c r="X6" s="39">
        <f t="shared" ref="X6:AG6" si="2">IF(X7="",NA(),X7)</f>
        <v>100</v>
      </c>
      <c r="Y6" s="39">
        <f t="shared" si="2"/>
        <v>100</v>
      </c>
      <c r="Z6" s="39">
        <f t="shared" si="2"/>
        <v>100</v>
      </c>
      <c r="AA6" s="39">
        <f t="shared" si="2"/>
        <v>100</v>
      </c>
      <c r="AB6" s="39">
        <f t="shared" si="2"/>
        <v>100</v>
      </c>
      <c r="AC6" s="35" t="e">
        <f t="shared" si="2"/>
        <v>#N/A</v>
      </c>
      <c r="AD6" s="35" t="e">
        <f t="shared" si="2"/>
        <v>#N/A</v>
      </c>
      <c r="AE6" s="35" t="e">
        <f t="shared" si="2"/>
        <v>#N/A</v>
      </c>
      <c r="AF6" s="35" t="e">
        <f t="shared" si="2"/>
        <v>#N/A</v>
      </c>
      <c r="AG6" s="35" t="e">
        <f t="shared" si="2"/>
        <v>#N/A</v>
      </c>
      <c r="AH6" s="35" t="str">
        <f>IF(AH7="","",IF(AH7="-","【-】","【"&amp;SUBSTITUTE(TEXT(AH7,"#,##0.00"),"-","△")&amp;"】"))</f>
        <v/>
      </c>
      <c r="AI6" s="35" t="e">
        <f t="shared" ref="AI6:AR6" si="3">IF(AI7="",NA(),AI7)</f>
        <v>#N/A</v>
      </c>
      <c r="AJ6" s="35" t="e">
        <f t="shared" si="3"/>
        <v>#N/A</v>
      </c>
      <c r="AK6" s="35" t="e">
        <f t="shared" si="3"/>
        <v>#N/A</v>
      </c>
      <c r="AL6" s="35" t="e">
        <f t="shared" si="3"/>
        <v>#N/A</v>
      </c>
      <c r="AM6" s="35" t="e">
        <f t="shared" si="3"/>
        <v>#N/A</v>
      </c>
      <c r="AN6" s="35" t="e">
        <f t="shared" si="3"/>
        <v>#N/A</v>
      </c>
      <c r="AO6" s="35" t="e">
        <f t="shared" si="3"/>
        <v>#N/A</v>
      </c>
      <c r="AP6" s="35" t="e">
        <f t="shared" si="3"/>
        <v>#N/A</v>
      </c>
      <c r="AQ6" s="35" t="e">
        <f t="shared" si="3"/>
        <v>#N/A</v>
      </c>
      <c r="AR6" s="35" t="e">
        <f t="shared" si="3"/>
        <v>#N/A</v>
      </c>
      <c r="AS6" s="35" t="str">
        <f>IF(AS7="","",IF(AS7="-","【-】","【"&amp;SUBSTITUTE(TEXT(AS7,"#,##0.00"),"-","△")&amp;"】"))</f>
        <v/>
      </c>
      <c r="AT6" s="35" t="e">
        <f t="shared" ref="AT6:BC6" si="4">IF(AT7="",NA(),AT7)</f>
        <v>#N/A</v>
      </c>
      <c r="AU6" s="35" t="e">
        <f t="shared" si="4"/>
        <v>#N/A</v>
      </c>
      <c r="AV6" s="35" t="e">
        <f t="shared" si="4"/>
        <v>#N/A</v>
      </c>
      <c r="AW6" s="35" t="e">
        <f t="shared" si="4"/>
        <v>#N/A</v>
      </c>
      <c r="AX6" s="35" t="e">
        <f t="shared" si="4"/>
        <v>#N/A</v>
      </c>
      <c r="AY6" s="35" t="e">
        <f t="shared" si="4"/>
        <v>#N/A</v>
      </c>
      <c r="AZ6" s="35" t="e">
        <f t="shared" si="4"/>
        <v>#N/A</v>
      </c>
      <c r="BA6" s="35" t="e">
        <f t="shared" si="4"/>
        <v>#N/A</v>
      </c>
      <c r="BB6" s="35" t="e">
        <f t="shared" si="4"/>
        <v>#N/A</v>
      </c>
      <c r="BC6" s="35" t="e">
        <f t="shared" si="4"/>
        <v>#N/A</v>
      </c>
      <c r="BD6" s="35" t="str">
        <f>IF(BD7="","",IF(BD7="-","【-】","【"&amp;SUBSTITUTE(TEXT(BD7,"#,##0.00"),"-","△")&amp;"】"))</f>
        <v/>
      </c>
      <c r="BE6" s="35">
        <f t="shared" ref="BE6:BN6" si="5">IF(BE7="",NA(),BE7)</f>
        <v>0</v>
      </c>
      <c r="BF6" s="35">
        <f t="shared" si="5"/>
        <v>0</v>
      </c>
      <c r="BG6" s="35">
        <f t="shared" si="5"/>
        <v>0</v>
      </c>
      <c r="BH6" s="35">
        <f t="shared" si="5"/>
        <v>0</v>
      </c>
      <c r="BI6" s="35">
        <f t="shared" si="5"/>
        <v>0</v>
      </c>
      <c r="BJ6" s="39">
        <f t="shared" si="5"/>
        <v>421.01</v>
      </c>
      <c r="BK6" s="39">
        <f t="shared" si="5"/>
        <v>430.64</v>
      </c>
      <c r="BL6" s="39">
        <f t="shared" si="5"/>
        <v>446.63</v>
      </c>
      <c r="BM6" s="39">
        <f t="shared" si="5"/>
        <v>416.91</v>
      </c>
      <c r="BN6" s="39">
        <f t="shared" si="5"/>
        <v>392.19</v>
      </c>
      <c r="BO6" s="35" t="str">
        <f>IF(BO7="","",IF(BO7="-","【-】","【"&amp;SUBSTITUTE(TEXT(BO7,"#,##0.00"),"-","△")&amp;"】"))</f>
        <v>【345.93】</v>
      </c>
      <c r="BP6" s="39">
        <f t="shared" ref="BP6:BY6" si="6">IF(BP7="",NA(),BP7)</f>
        <v>46.1</v>
      </c>
      <c r="BQ6" s="39">
        <f t="shared" si="6"/>
        <v>48</v>
      </c>
      <c r="BR6" s="39">
        <f t="shared" si="6"/>
        <v>45.33</v>
      </c>
      <c r="BS6" s="39">
        <f t="shared" si="6"/>
        <v>45.48</v>
      </c>
      <c r="BT6" s="39">
        <f t="shared" si="6"/>
        <v>37.22</v>
      </c>
      <c r="BU6" s="39">
        <f t="shared" si="6"/>
        <v>58.98</v>
      </c>
      <c r="BV6" s="39">
        <f t="shared" si="6"/>
        <v>58.78</v>
      </c>
      <c r="BW6" s="39">
        <f t="shared" si="6"/>
        <v>58.53</v>
      </c>
      <c r="BX6" s="39">
        <f t="shared" si="6"/>
        <v>57.93</v>
      </c>
      <c r="BY6" s="39">
        <f t="shared" si="6"/>
        <v>57.03</v>
      </c>
      <c r="BZ6" s="35" t="str">
        <f>IF(BZ7="","",IF(BZ7="-","【-】","【"&amp;SUBSTITUTE(TEXT(BZ7,"#,##0.00"),"-","△")&amp;"】"))</f>
        <v>【59.44】</v>
      </c>
      <c r="CA6" s="39">
        <f t="shared" ref="CA6:CJ6" si="7">IF(CA7="",NA(),CA7)</f>
        <v>176.32</v>
      </c>
      <c r="CB6" s="39">
        <f t="shared" si="7"/>
        <v>166.66</v>
      </c>
      <c r="CC6" s="39">
        <f t="shared" si="7"/>
        <v>177.94</v>
      </c>
      <c r="CD6" s="39">
        <f t="shared" si="7"/>
        <v>179.53</v>
      </c>
      <c r="CE6" s="39">
        <f t="shared" si="7"/>
        <v>222.5</v>
      </c>
      <c r="CF6" s="39">
        <f t="shared" si="7"/>
        <v>253.84</v>
      </c>
      <c r="CG6" s="39">
        <f t="shared" si="7"/>
        <v>257.02999999999997</v>
      </c>
      <c r="CH6" s="39">
        <f t="shared" si="7"/>
        <v>266.57</v>
      </c>
      <c r="CI6" s="39">
        <f t="shared" si="7"/>
        <v>276.93</v>
      </c>
      <c r="CJ6" s="39">
        <f t="shared" si="7"/>
        <v>283.73</v>
      </c>
      <c r="CK6" s="35" t="str">
        <f>IF(CK7="","",IF(CK7="-","【-】","【"&amp;SUBSTITUTE(TEXT(CK7,"#,##0.00"),"-","△")&amp;"】"))</f>
        <v>【272.79】</v>
      </c>
      <c r="CL6" s="39">
        <f t="shared" ref="CL6:CU6" si="8">IF(CL7="",NA(),CL7)</f>
        <v>43.26</v>
      </c>
      <c r="CM6" s="39">
        <f t="shared" si="8"/>
        <v>45.41</v>
      </c>
      <c r="CN6" s="39">
        <f t="shared" si="8"/>
        <v>42.86</v>
      </c>
      <c r="CO6" s="39">
        <f t="shared" si="8"/>
        <v>43.84</v>
      </c>
      <c r="CP6" s="39">
        <f t="shared" si="8"/>
        <v>46.31</v>
      </c>
      <c r="CQ6" s="39">
        <f t="shared" si="8"/>
        <v>60.03</v>
      </c>
      <c r="CR6" s="39">
        <f t="shared" si="8"/>
        <v>61.93</v>
      </c>
      <c r="CS6" s="39">
        <f t="shared" si="8"/>
        <v>58.06</v>
      </c>
      <c r="CT6" s="39">
        <f t="shared" si="8"/>
        <v>59.08</v>
      </c>
      <c r="CU6" s="39">
        <f t="shared" si="8"/>
        <v>58.25</v>
      </c>
      <c r="CV6" s="35" t="str">
        <f>IF(CV7="","",IF(CV7="-","【-】","【"&amp;SUBSTITUTE(TEXT(CV7,"#,##0.00"),"-","△")&amp;"】"))</f>
        <v>【58.84】</v>
      </c>
      <c r="CW6" s="39">
        <f t="shared" ref="CW6:DF6" si="9">IF(CW7="",NA(),CW7)</f>
        <v>96.17</v>
      </c>
      <c r="CX6" s="39">
        <f t="shared" si="9"/>
        <v>97.51</v>
      </c>
      <c r="CY6" s="39">
        <f t="shared" si="9"/>
        <v>98</v>
      </c>
      <c r="CZ6" s="39">
        <f t="shared" si="9"/>
        <v>98.14</v>
      </c>
      <c r="DA6" s="39">
        <f t="shared" si="9"/>
        <v>96.57</v>
      </c>
      <c r="DB6" s="39">
        <f t="shared" si="9"/>
        <v>76.8</v>
      </c>
      <c r="DC6" s="39">
        <f t="shared" si="9"/>
        <v>77.25</v>
      </c>
      <c r="DD6" s="39">
        <f t="shared" si="9"/>
        <v>75.790000000000006</v>
      </c>
      <c r="DE6" s="39">
        <f t="shared" si="9"/>
        <v>77.12</v>
      </c>
      <c r="DF6" s="39">
        <f t="shared" si="9"/>
        <v>68.150000000000006</v>
      </c>
      <c r="DG6" s="35" t="str">
        <f>IF(DG7="","",IF(DG7="-","【-】","【"&amp;SUBSTITUTE(TEXT(DG7,"#,##0.00"),"-","△")&amp;"】"))</f>
        <v>【74.35】</v>
      </c>
      <c r="DH6" s="35" t="e">
        <f t="shared" ref="DH6:DQ6" si="10">IF(DH7="",NA(),DH7)</f>
        <v>#N/A</v>
      </c>
      <c r="DI6" s="35" t="e">
        <f t="shared" si="10"/>
        <v>#N/A</v>
      </c>
      <c r="DJ6" s="35" t="e">
        <f t="shared" si="10"/>
        <v>#N/A</v>
      </c>
      <c r="DK6" s="35" t="e">
        <f t="shared" si="10"/>
        <v>#N/A</v>
      </c>
      <c r="DL6" s="35" t="e">
        <f t="shared" si="10"/>
        <v>#N/A</v>
      </c>
      <c r="DM6" s="35" t="e">
        <f t="shared" si="10"/>
        <v>#N/A</v>
      </c>
      <c r="DN6" s="35" t="e">
        <f t="shared" si="10"/>
        <v>#N/A</v>
      </c>
      <c r="DO6" s="35" t="e">
        <f t="shared" si="10"/>
        <v>#N/A</v>
      </c>
      <c r="DP6" s="35" t="e">
        <f t="shared" si="10"/>
        <v>#N/A</v>
      </c>
      <c r="DQ6" s="35" t="e">
        <f t="shared" si="10"/>
        <v>#N/A</v>
      </c>
      <c r="DR6" s="35" t="str">
        <f>IF(DR7="","",IF(DR7="-","【-】","【"&amp;SUBSTITUTE(TEXT(DR7,"#,##0.00"),"-","△")&amp;"】"))</f>
        <v/>
      </c>
      <c r="DS6" s="35" t="e">
        <f t="shared" ref="DS6:EB6" si="11">IF(DS7="",NA(),DS7)</f>
        <v>#N/A</v>
      </c>
      <c r="DT6" s="35" t="e">
        <f t="shared" si="11"/>
        <v>#N/A</v>
      </c>
      <c r="DU6" s="35" t="e">
        <f t="shared" si="11"/>
        <v>#N/A</v>
      </c>
      <c r="DV6" s="35" t="e">
        <f t="shared" si="11"/>
        <v>#N/A</v>
      </c>
      <c r="DW6" s="35" t="e">
        <f t="shared" si="11"/>
        <v>#N/A</v>
      </c>
      <c r="DX6" s="35" t="e">
        <f t="shared" si="11"/>
        <v>#N/A</v>
      </c>
      <c r="DY6" s="35" t="e">
        <f t="shared" si="11"/>
        <v>#N/A</v>
      </c>
      <c r="DZ6" s="35" t="e">
        <f t="shared" si="11"/>
        <v>#N/A</v>
      </c>
      <c r="EA6" s="35" t="e">
        <f t="shared" si="11"/>
        <v>#N/A</v>
      </c>
      <c r="EB6" s="35" t="e">
        <f t="shared" si="11"/>
        <v>#N/A</v>
      </c>
      <c r="EC6" s="35" t="str">
        <f>IF(EC7="","",IF(EC7="-","【-】","【"&amp;SUBSTITUTE(TEXT(EC7,"#,##0.00"),"-","△")&amp;"】"))</f>
        <v/>
      </c>
      <c r="ED6" s="39" t="str">
        <f t="shared" ref="ED6:EM6" si="12">IF(ED7="",NA(),ED7)</f>
        <v>-</v>
      </c>
      <c r="EE6" s="39" t="str">
        <f t="shared" si="12"/>
        <v>-</v>
      </c>
      <c r="EF6" s="39" t="str">
        <f t="shared" si="12"/>
        <v>-</v>
      </c>
      <c r="EG6" s="39" t="str">
        <f t="shared" si="12"/>
        <v>-</v>
      </c>
      <c r="EH6" s="39" t="str">
        <f t="shared" si="12"/>
        <v>-</v>
      </c>
      <c r="EI6" s="39" t="str">
        <f t="shared" si="12"/>
        <v>-</v>
      </c>
      <c r="EJ6" s="39" t="str">
        <f t="shared" si="12"/>
        <v>-</v>
      </c>
      <c r="EK6" s="39" t="str">
        <f t="shared" si="12"/>
        <v>-</v>
      </c>
      <c r="EL6" s="39" t="str">
        <f t="shared" si="12"/>
        <v>-</v>
      </c>
      <c r="EM6" s="39" t="str">
        <f t="shared" si="12"/>
        <v>-</v>
      </c>
      <c r="EN6" s="35" t="str">
        <f>IF(EN7="","",IF(EN7="-","【-】","【"&amp;SUBSTITUTE(TEXT(EN7,"#,##0.00"),"-","△")&amp;"】"))</f>
        <v>【-】</v>
      </c>
    </row>
    <row r="7" spans="1:144" s="25" customFormat="1">
      <c r="A7" s="26"/>
      <c r="B7" s="32">
        <v>2015</v>
      </c>
      <c r="C7" s="32">
        <v>102083</v>
      </c>
      <c r="D7" s="32">
        <v>47</v>
      </c>
      <c r="E7" s="32">
        <v>18</v>
      </c>
      <c r="F7" s="32">
        <v>0</v>
      </c>
      <c r="G7" s="32">
        <v>0</v>
      </c>
      <c r="H7" s="32" t="s">
        <v>97</v>
      </c>
      <c r="I7" s="32" t="s">
        <v>98</v>
      </c>
      <c r="J7" s="32" t="s">
        <v>99</v>
      </c>
      <c r="K7" s="32" t="s">
        <v>100</v>
      </c>
      <c r="L7" s="32" t="s">
        <v>64</v>
      </c>
      <c r="M7" s="36" t="s">
        <v>101</v>
      </c>
      <c r="N7" s="36" t="s">
        <v>102</v>
      </c>
      <c r="O7" s="36">
        <v>0.57999999999999996</v>
      </c>
      <c r="P7" s="36">
        <v>100</v>
      </c>
      <c r="Q7" s="36">
        <v>1604</v>
      </c>
      <c r="R7" s="36">
        <v>80861</v>
      </c>
      <c r="S7" s="36">
        <v>240.27</v>
      </c>
      <c r="T7" s="36">
        <v>336.54</v>
      </c>
      <c r="U7" s="36">
        <v>466</v>
      </c>
      <c r="V7" s="36">
        <v>0.23</v>
      </c>
      <c r="W7" s="36">
        <v>2026.09</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46.1</v>
      </c>
      <c r="BQ7" s="36">
        <v>48</v>
      </c>
      <c r="BR7" s="36">
        <v>45.33</v>
      </c>
      <c r="BS7" s="36">
        <v>45.48</v>
      </c>
      <c r="BT7" s="36">
        <v>37.22</v>
      </c>
      <c r="BU7" s="36">
        <v>58.98</v>
      </c>
      <c r="BV7" s="36">
        <v>58.78</v>
      </c>
      <c r="BW7" s="36">
        <v>58.53</v>
      </c>
      <c r="BX7" s="36">
        <v>57.93</v>
      </c>
      <c r="BY7" s="36">
        <v>57.03</v>
      </c>
      <c r="BZ7" s="36">
        <v>59.44</v>
      </c>
      <c r="CA7" s="36">
        <v>176.32</v>
      </c>
      <c r="CB7" s="36">
        <v>166.66</v>
      </c>
      <c r="CC7" s="36">
        <v>177.94</v>
      </c>
      <c r="CD7" s="36">
        <v>179.53</v>
      </c>
      <c r="CE7" s="36">
        <v>222.5</v>
      </c>
      <c r="CF7" s="36">
        <v>253.84</v>
      </c>
      <c r="CG7" s="36">
        <v>257.02999999999997</v>
      </c>
      <c r="CH7" s="36">
        <v>266.57</v>
      </c>
      <c r="CI7" s="36">
        <v>276.93</v>
      </c>
      <c r="CJ7" s="36">
        <v>283.73</v>
      </c>
      <c r="CK7" s="36">
        <v>272.79000000000002</v>
      </c>
      <c r="CL7" s="36">
        <v>43.26</v>
      </c>
      <c r="CM7" s="36">
        <v>45.41</v>
      </c>
      <c r="CN7" s="36">
        <v>42.86</v>
      </c>
      <c r="CO7" s="36">
        <v>43.84</v>
      </c>
      <c r="CP7" s="36">
        <v>46.31</v>
      </c>
      <c r="CQ7" s="36">
        <v>60.03</v>
      </c>
      <c r="CR7" s="36">
        <v>61.93</v>
      </c>
      <c r="CS7" s="36">
        <v>58.06</v>
      </c>
      <c r="CT7" s="36">
        <v>59.08</v>
      </c>
      <c r="CU7" s="36">
        <v>58.25</v>
      </c>
      <c r="CV7" s="36">
        <v>58.84</v>
      </c>
      <c r="CW7" s="36">
        <v>96.17</v>
      </c>
      <c r="CX7" s="36">
        <v>97.51</v>
      </c>
      <c r="CY7" s="36">
        <v>98</v>
      </c>
      <c r="CZ7" s="36">
        <v>98.14</v>
      </c>
      <c r="DA7" s="36">
        <v>96.57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27"/>
      <c r="B9" s="27" t="s">
        <v>103</v>
      </c>
      <c r="C9" s="27" t="s">
        <v>104</v>
      </c>
      <c r="D9" s="27" t="s">
        <v>105</v>
      </c>
      <c r="E9" s="27" t="s">
        <v>106</v>
      </c>
      <c r="F9" s="27"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27" t="s">
        <v>62</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Printed>2017-02-14T08:35:02Z</cp:lastPrinted>
  <dcterms:created xsi:type="dcterms:W3CDTF">2017-02-08T03:22:19Z</dcterms:created>
  <dcterms:modified xsi:type="dcterms:W3CDTF">2017-02-14T08:35:12Z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2017-02-13T02:16:18Z</vt:filetime>
  </property>
</Properties>
</file>