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ki-toshihiro\Desktop\経営比較分析表\▲20_中之条町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AT8" i="4" s="1"/>
  <c r="R6" i="5"/>
  <c r="AL8" i="4" s="1"/>
  <c r="Q6" i="5"/>
  <c r="AD10" i="4" s="1"/>
  <c r="P6" i="5"/>
  <c r="O6" i="5"/>
  <c r="P10" i="4" s="1"/>
  <c r="N6" i="5"/>
  <c r="I10" i="4" s="1"/>
  <c r="M6" i="5"/>
  <c r="B10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W10" i="4"/>
  <c r="BB8" i="4"/>
  <c r="W8" i="4"/>
  <c r="P8" i="4"/>
  <c r="B6" i="4"/>
  <c r="D10" i="5" l="1"/>
  <c r="E10" i="5"/>
  <c r="C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<sst xmlns="http://schemas.openxmlformats.org/spreadsheetml/2006/main" count="232" uniqueCount="111">
  <si>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</si>
  <si>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</si>
  <si>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</si>
  <si>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</si>
  <si>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</si>
  <si>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</si>
  <si>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</si>
  <si>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</si>
  <si>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</si>
  <si>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</si>
  <si>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</si>
  <si>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</si>
  <si>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</si>
  <si>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</si>
  <si>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</si>
  <si>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</si>
  <si>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</si>
  <si>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</si>
  <si>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</si>
  <si>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</si>
  <si>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</si>
  <si>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</si>
  <si>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</si>
  <si>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</si>
  <si>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</si>
  <si>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</si>
  <si>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</si>
  <si>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</si>
  <si>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</si>
  <si>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</si>
  <si>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</si>
  <si>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</si>
  <si>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</si>
  <si>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</si>
  <si>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</si>
  <si>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</si>
  <si>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</si>
  <si>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</si>
  <si>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</si>
  <si>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</si>
  <si>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</si>
  <si>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</si>
  <si>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</si>
  <si>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</si>
  <si>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</si>
  <si>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</si>
  <si>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</si>
  <si>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</si>
  <si>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</si>
  <si>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</si>
  <si>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</si>
  <si>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</si>
  <si>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</si>
  <si>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</si>
  <si>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</si>
  <si>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</si>
  <si>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</si>
  <si>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</si>
  <si>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</si>
  <si>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</si>
  <si>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</si>
  <si>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</si>
  <si>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</si>
  <si>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</si>
  <si>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</si>
  <si>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</si>
  <si>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</si>
  <si>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</si>
  <si>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</si>
  <si>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</si>
  <si>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</si>
  <si>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</si>
  <si>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</si>
  <si>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</si>
  <si>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</si>
  <si>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</si>
  <si>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</si>
  <si>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</si>
  <si>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</si>
  <si>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</si>
  <si>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</si>
  <si>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</si>
  <si>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</si>
  <si>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</si>
  <si>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</si>
  <si>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</si>
  <si>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</si>
  <si>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</si>
  <si>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</si>
  <si>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</si>
  <si>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</si>
  <si>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</si>
  <si>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</si>
  <si>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</si>
  <si>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</si>
  <si>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</si>
  <si>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群馬県　中之条町</t>
  </si>
  <si>
    <t>法非適用</t>
  </si>
  <si>
    <t>下水道事業</t>
  </si>
  <si>
    <t>個別排水処理</t>
  </si>
  <si>
    <t>L2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</si>
  <si>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</si>
  <si>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</si>
  <si>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</si>
  <si>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</si>
  <si>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</si>
  <si>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</si>
  <si>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</si>
  <si>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平成７年度から事業を開始し、平成２７年度で２０年が経過した。
　浄化槽本体の修繕は何基か行ったが、布設替えを行う必要がある状況ではない。
　今後、老朽化が進めば計画的に布設替えを行っていく必要がある。</t>
    <phoneticPr fontId="4"/>
  </si>
  <si>
    <t>①収益的収支比率
　１００％以上の収支の年度はあるが、一般会計からの繰入金に依存している状況である。
　平成２５年度と平成２７年度は、一般会計からの繰入金を抑え、繰越金を減らしたので減少している。
④企業債残高対事業規模比率
　企業債の償還金は、１００％一般会計からの繰入金に依存している状況である。
⑤経費回収率
　使用料で回収すべき経費を賄えていない状況である。
⑥汚水処理原価
　有収水量が減少しているので増加傾向にある。
　平成２５年度と平成２７年度に関しては汚泥処分量が多かったため、他の年度より高額となっている。
⑦施設利用率
　処理人口が減少しているので減少傾向にある。
⑧水洗化率
　水洗便所の整備が進み１００％の値である。
現状・課題のコメント
　水洗化率は１００％の値ではあるが、処理人口の減少等により使用料の増加は見込まれないので、一般会計からの繰入金に依存している状況である。
　維持管理費等の効率化を計りつつ、使用料の改定を視野に入れ経営改善していく必要がある。</t>
    <phoneticPr fontId="4"/>
  </si>
  <si>
    <t>　維持管理費等の効率化を計りつつ、使用料の改定を視野に入れ経営改善していく必要がある。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</si>
</sst>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438136"/>
        <c:axId val="31043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438136"/>
        <c:axId val="310438528"/>
      </c:lineChart>
      <c:dateAx>
        <c:axId val="310438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438528"/>
        <c:crosses val="autoZero"/>
        <c:auto val="1"/>
        <c:lblOffset val="100"/>
        <c:baseTimeUnit val="years"/>
      </c:dateAx>
      <c:valAx>
        <c:axId val="310438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438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54.05</c:v>
                </c:pt>
                <c:pt idx="1">
                  <c:v>51.35</c:v>
                </c:pt>
                <c:pt idx="2">
                  <c:v>48.65</c:v>
                </c:pt>
                <c:pt idx="3">
                  <c:v>45.95</c:v>
                </c:pt>
                <c:pt idx="4">
                  <c:v>45.95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866200"/>
        <c:axId val="312866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45.57</c:v>
                </c:pt>
                <c:pt idx="1">
                  <c:v>45.33</c:v>
                </c:pt>
                <c:pt idx="2">
                  <c:v>48.69</c:v>
                </c:pt>
                <c:pt idx="3">
                  <c:v>52.52</c:v>
                </c:pt>
                <c:pt idx="4">
                  <c:v>54.14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866200"/>
        <c:axId val="312866592"/>
      </c:lineChart>
      <c:dateAx>
        <c:axId val="312866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866592"/>
        <c:crosses val="autoZero"/>
        <c:auto val="1"/>
        <c:lblOffset val="100"/>
        <c:baseTimeUnit val="years"/>
      </c:dateAx>
      <c:valAx>
        <c:axId val="312866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866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98.82</c:v>
                </c:pt>
                <c:pt idx="1">
                  <c:v>98.7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867768"/>
        <c:axId val="312868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85.41</c:v>
                </c:pt>
                <c:pt idx="1">
                  <c:v>87.3</c:v>
                </c:pt>
                <c:pt idx="2">
                  <c:v>87.42</c:v>
                </c:pt>
                <c:pt idx="3">
                  <c:v>84.94</c:v>
                </c:pt>
                <c:pt idx="4">
                  <c:v>84.69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867768"/>
        <c:axId val="312868160"/>
      </c:lineChart>
      <c:dateAx>
        <c:axId val="312867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868160"/>
        <c:crosses val="autoZero"/>
        <c:auto val="1"/>
        <c:lblOffset val="100"/>
        <c:baseTimeUnit val="years"/>
      </c:dateAx>
      <c:valAx>
        <c:axId val="312868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867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117.68</c:v>
                </c:pt>
                <c:pt idx="1">
                  <c:v>112.52</c:v>
                </c:pt>
                <c:pt idx="2">
                  <c:v>74.95</c:v>
                </c:pt>
                <c:pt idx="3">
                  <c:v>102.17</c:v>
                </c:pt>
                <c:pt idx="4">
                  <c:v>64.38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439704"/>
        <c:axId val="31044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439704"/>
        <c:axId val="310440096"/>
      </c:lineChart>
      <c:dateAx>
        <c:axId val="310439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440096"/>
        <c:crosses val="autoZero"/>
        <c:auto val="1"/>
        <c:lblOffset val="100"/>
        <c:baseTimeUnit val="years"/>
      </c:dateAx>
      <c:valAx>
        <c:axId val="31044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439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441272"/>
        <c:axId val="311013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441272"/>
        <c:axId val="311013768"/>
      </c:lineChart>
      <c:dateAx>
        <c:axId val="310441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013768"/>
        <c:crosses val="autoZero"/>
        <c:auto val="1"/>
        <c:lblOffset val="100"/>
        <c:baseTimeUnit val="years"/>
      </c:dateAx>
      <c:valAx>
        <c:axId val="311013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441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014944"/>
        <c:axId val="311015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014944"/>
        <c:axId val="311015336"/>
      </c:lineChart>
      <c:dateAx>
        <c:axId val="31101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015336"/>
        <c:crosses val="autoZero"/>
        <c:auto val="1"/>
        <c:lblOffset val="100"/>
        <c:baseTimeUnit val="years"/>
      </c:dateAx>
      <c:valAx>
        <c:axId val="311015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014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016512"/>
        <c:axId val="311016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016512"/>
        <c:axId val="311016904"/>
      </c:lineChart>
      <c:dateAx>
        <c:axId val="311016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016904"/>
        <c:crosses val="autoZero"/>
        <c:auto val="1"/>
        <c:lblOffset val="100"/>
        <c:baseTimeUnit val="years"/>
      </c:dateAx>
      <c:valAx>
        <c:axId val="311016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016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018080"/>
        <c:axId val="311018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018080"/>
        <c:axId val="311018472"/>
      </c:lineChart>
      <c:dateAx>
        <c:axId val="31101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018472"/>
        <c:crosses val="autoZero"/>
        <c:auto val="1"/>
        <c:lblOffset val="100"/>
        <c:baseTimeUnit val="years"/>
      </c:dateAx>
      <c:valAx>
        <c:axId val="311018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01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019648"/>
        <c:axId val="311020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942.55</c:v>
                </c:pt>
                <c:pt idx="1">
                  <c:v>825.66</c:v>
                </c:pt>
                <c:pt idx="2">
                  <c:v>799.41</c:v>
                </c:pt>
                <c:pt idx="3">
                  <c:v>701.33</c:v>
                </c:pt>
                <c:pt idx="4">
                  <c:v>663.76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019648"/>
        <c:axId val="311020040"/>
      </c:lineChart>
      <c:dateAx>
        <c:axId val="311019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020040"/>
        <c:crosses val="autoZero"/>
        <c:auto val="1"/>
        <c:lblOffset val="100"/>
        <c:baseTimeUnit val="years"/>
      </c:dateAx>
      <c:valAx>
        <c:axId val="311020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019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71.08</c:v>
                </c:pt>
                <c:pt idx="1">
                  <c:v>77.89</c:v>
                </c:pt>
                <c:pt idx="2">
                  <c:v>57.43</c:v>
                </c:pt>
                <c:pt idx="3">
                  <c:v>67.900000000000006</c:v>
                </c:pt>
                <c:pt idx="4">
                  <c:v>51.18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021216"/>
        <c:axId val="312863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55.26</c:v>
                </c:pt>
                <c:pt idx="1">
                  <c:v>53.57</c:v>
                </c:pt>
                <c:pt idx="2">
                  <c:v>51.57</c:v>
                </c:pt>
                <c:pt idx="3">
                  <c:v>53.48</c:v>
                </c:pt>
                <c:pt idx="4">
                  <c:v>53.76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021216"/>
        <c:axId val="312863456"/>
      </c:lineChart>
      <c:dateAx>
        <c:axId val="311021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863456"/>
        <c:crosses val="autoZero"/>
        <c:auto val="1"/>
        <c:lblOffset val="100"/>
        <c:baseTimeUnit val="years"/>
      </c:dateAx>
      <c:valAx>
        <c:axId val="312863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021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163.09</c:v>
                </c:pt>
                <c:pt idx="1">
                  <c:v>152.53</c:v>
                </c:pt>
                <c:pt idx="2">
                  <c:v>206.25</c:v>
                </c:pt>
                <c:pt idx="3">
                  <c:v>176.9</c:v>
                </c:pt>
                <c:pt idx="4">
                  <c:v>236.52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864632"/>
        <c:axId val="31286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253.28</c:v>
                </c:pt>
                <c:pt idx="1">
                  <c:v>275.01</c:v>
                </c:pt>
                <c:pt idx="2">
                  <c:v>282.5</c:v>
                </c:pt>
                <c:pt idx="3">
                  <c:v>277.29000000000002</c:v>
                </c:pt>
                <c:pt idx="4">
                  <c:v>275.25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864632"/>
        <c:axId val="312865024"/>
      </c:lineChart>
      <c:dateAx>
        <c:axId val="312864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865024"/>
        <c:crosses val="autoZero"/>
        <c:auto val="1"/>
        <c:lblOffset val="100"/>
        <c:baseTimeUnit val="years"/>
      </c:dateAx>
      <c:valAx>
        <c:axId val="312865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864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【623.71】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群馬県　中之条町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個別排水処理</v>
      </c>
      <c r="Q8" s="70"/>
      <c r="R8" s="70"/>
      <c r="S8" s="70"/>
      <c r="T8" s="70"/>
      <c r="U8" s="70"/>
      <c r="V8" s="70"/>
      <c r="W8" s="70" t="str">
        <f>データ!L6</f>
        <v>L2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17068</v>
      </c>
      <c r="AM8" s="64"/>
      <c r="AN8" s="64"/>
      <c r="AO8" s="64"/>
      <c r="AP8" s="64"/>
      <c r="AQ8" s="64"/>
      <c r="AR8" s="64"/>
      <c r="AS8" s="64"/>
      <c r="AT8" s="63">
        <f>データ!S6</f>
        <v>439.28</v>
      </c>
      <c r="AU8" s="63"/>
      <c r="AV8" s="63"/>
      <c r="AW8" s="63"/>
      <c r="AX8" s="63"/>
      <c r="AY8" s="63"/>
      <c r="AZ8" s="63"/>
      <c r="BA8" s="63"/>
      <c r="BB8" s="63">
        <f>データ!T6</f>
        <v>38.85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0.41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2160</v>
      </c>
      <c r="AE10" s="64"/>
      <c r="AF10" s="64"/>
      <c r="AG10" s="64"/>
      <c r="AH10" s="64"/>
      <c r="AI10" s="64"/>
      <c r="AJ10" s="64"/>
      <c r="AK10" s="2"/>
      <c r="AL10" s="64">
        <f>データ!U6</f>
        <v>70</v>
      </c>
      <c r="AM10" s="64"/>
      <c r="AN10" s="64"/>
      <c r="AO10" s="64"/>
      <c r="AP10" s="64"/>
      <c r="AQ10" s="64"/>
      <c r="AR10" s="64"/>
      <c r="AS10" s="64"/>
      <c r="AT10" s="63">
        <f>データ!V6</f>
        <v>0.01</v>
      </c>
      <c r="AU10" s="63"/>
      <c r="AV10" s="63"/>
      <c r="AW10" s="63"/>
      <c r="AX10" s="63"/>
      <c r="AY10" s="63"/>
      <c r="AZ10" s="63"/>
      <c r="BA10" s="63"/>
      <c r="BB10" s="63">
        <f>データ!W6</f>
        <v>7000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104213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群馬県　中之条町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0.41</v>
      </c>
      <c r="P6" s="32">
        <f t="shared" si="3"/>
        <v>100</v>
      </c>
      <c r="Q6" s="32">
        <f t="shared" si="3"/>
        <v>2160</v>
      </c>
      <c r="R6" s="32">
        <f t="shared" si="3"/>
        <v>17068</v>
      </c>
      <c r="S6" s="32">
        <f t="shared" si="3"/>
        <v>439.28</v>
      </c>
      <c r="T6" s="32">
        <f t="shared" si="3"/>
        <v>38.85</v>
      </c>
      <c r="U6" s="32">
        <f t="shared" si="3"/>
        <v>70</v>
      </c>
      <c r="V6" s="32">
        <f t="shared" si="3"/>
        <v>0.01</v>
      </c>
      <c r="W6" s="32">
        <f t="shared" si="3"/>
        <v>7000</v>
      </c>
      <c r="X6" s="33">
        <f>IF(X7="",NA(),X7)</f>
        <v>117.68</v>
      </c>
      <c r="Y6" s="33">
        <f t="shared" ref="Y6:AG6" si="4">IF(Y7="",NA(),Y7)</f>
        <v>112.52</v>
      </c>
      <c r="Z6" s="33">
        <f t="shared" si="4"/>
        <v>74.95</v>
      </c>
      <c r="AA6" s="33">
        <f t="shared" si="4"/>
        <v>102.17</v>
      </c>
      <c r="AB6" s="33">
        <f t="shared" si="4"/>
        <v>64.38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942.55</v>
      </c>
      <c r="BK6" s="33">
        <f t="shared" si="7"/>
        <v>825.66</v>
      </c>
      <c r="BL6" s="33">
        <f t="shared" si="7"/>
        <v>799.41</v>
      </c>
      <c r="BM6" s="33">
        <f t="shared" si="7"/>
        <v>701.33</v>
      </c>
      <c r="BN6" s="33">
        <f t="shared" si="7"/>
        <v>663.76</v>
      </c>
      <c r="BO6" s="32" t="str">
        <f>IF(BO7="","",IF(BO7="-","【-】","【"&amp;SUBSTITUTE(TEXT(BO7,"#,##0.00"),"-","△")&amp;"】"))</f>
        <v>【623.71】</v>
      </c>
      <c r="BP6" s="33">
        <f>IF(BP7="",NA(),BP7)</f>
        <v>71.08</v>
      </c>
      <c r="BQ6" s="33">
        <f t="shared" ref="BQ6:BY6" si="8">IF(BQ7="",NA(),BQ7)</f>
        <v>77.89</v>
      </c>
      <c r="BR6" s="33">
        <f t="shared" si="8"/>
        <v>57.43</v>
      </c>
      <c r="BS6" s="33">
        <f t="shared" si="8"/>
        <v>67.900000000000006</v>
      </c>
      <c r="BT6" s="33">
        <f t="shared" si="8"/>
        <v>51.18</v>
      </c>
      <c r="BU6" s="33">
        <f t="shared" si="8"/>
        <v>55.26</v>
      </c>
      <c r="BV6" s="33">
        <f t="shared" si="8"/>
        <v>53.57</v>
      </c>
      <c r="BW6" s="33">
        <f t="shared" si="8"/>
        <v>51.57</v>
      </c>
      <c r="BX6" s="33">
        <f t="shared" si="8"/>
        <v>53.48</v>
      </c>
      <c r="BY6" s="33">
        <f t="shared" si="8"/>
        <v>53.76</v>
      </c>
      <c r="BZ6" s="32" t="str">
        <f>IF(BZ7="","",IF(BZ7="-","【-】","【"&amp;SUBSTITUTE(TEXT(BZ7,"#,##0.00"),"-","△")&amp;"】"))</f>
        <v>【51.88】</v>
      </c>
      <c r="CA6" s="33">
        <f>IF(CA7="",NA(),CA7)</f>
        <v>163.09</v>
      </c>
      <c r="CB6" s="33">
        <f t="shared" ref="CB6:CJ6" si="9">IF(CB7="",NA(),CB7)</f>
        <v>152.53</v>
      </c>
      <c r="CC6" s="33">
        <f t="shared" si="9"/>
        <v>206.25</v>
      </c>
      <c r="CD6" s="33">
        <f t="shared" si="9"/>
        <v>176.9</v>
      </c>
      <c r="CE6" s="33">
        <f t="shared" si="9"/>
        <v>236.52</v>
      </c>
      <c r="CF6" s="33">
        <f t="shared" si="9"/>
        <v>253.28</v>
      </c>
      <c r="CG6" s="33">
        <f t="shared" si="9"/>
        <v>275.01</v>
      </c>
      <c r="CH6" s="33">
        <f t="shared" si="9"/>
        <v>282.5</v>
      </c>
      <c r="CI6" s="33">
        <f t="shared" si="9"/>
        <v>277.29000000000002</v>
      </c>
      <c r="CJ6" s="33">
        <f t="shared" si="9"/>
        <v>275.25</v>
      </c>
      <c r="CK6" s="32" t="str">
        <f>IF(CK7="","",IF(CK7="-","【-】","【"&amp;SUBSTITUTE(TEXT(CK7,"#,##0.00"),"-","△")&amp;"】"))</f>
        <v>【295.51】</v>
      </c>
      <c r="CL6" s="33">
        <f>IF(CL7="",NA(),CL7)</f>
        <v>54.05</v>
      </c>
      <c r="CM6" s="33">
        <f t="shared" ref="CM6:CU6" si="10">IF(CM7="",NA(),CM7)</f>
        <v>51.35</v>
      </c>
      <c r="CN6" s="33">
        <f t="shared" si="10"/>
        <v>48.65</v>
      </c>
      <c r="CO6" s="33">
        <f t="shared" si="10"/>
        <v>45.95</v>
      </c>
      <c r="CP6" s="33">
        <f t="shared" si="10"/>
        <v>45.95</v>
      </c>
      <c r="CQ6" s="33">
        <f t="shared" si="10"/>
        <v>45.57</v>
      </c>
      <c r="CR6" s="33">
        <f t="shared" si="10"/>
        <v>45.33</v>
      </c>
      <c r="CS6" s="33">
        <f t="shared" si="10"/>
        <v>48.69</v>
      </c>
      <c r="CT6" s="33">
        <f t="shared" si="10"/>
        <v>52.52</v>
      </c>
      <c r="CU6" s="33">
        <f t="shared" si="10"/>
        <v>54.14</v>
      </c>
      <c r="CV6" s="32" t="str">
        <f>IF(CV7="","",IF(CV7="-","【-】","【"&amp;SUBSTITUTE(TEXT(CV7,"#,##0.00"),"-","△")&amp;"】"))</f>
        <v>【51.98】</v>
      </c>
      <c r="CW6" s="33">
        <f>IF(CW7="",NA(),CW7)</f>
        <v>98.82</v>
      </c>
      <c r="CX6" s="33">
        <f t="shared" ref="CX6:DF6" si="11">IF(CX7="",NA(),CX7)</f>
        <v>98.7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85.41</v>
      </c>
      <c r="DC6" s="33">
        <f t="shared" si="11"/>
        <v>87.3</v>
      </c>
      <c r="DD6" s="33">
        <f t="shared" si="11"/>
        <v>87.42</v>
      </c>
      <c r="DE6" s="33">
        <f t="shared" si="11"/>
        <v>84.94</v>
      </c>
      <c r="DF6" s="33">
        <f t="shared" si="11"/>
        <v>84.69</v>
      </c>
      <c r="DG6" s="32" t="str">
        <f>IF(DG7="","",IF(DG7="-","【-】","【"&amp;SUBSTITUTE(TEXT(DG7,"#,##0.00"),"-","△")&amp;"】"))</f>
        <v>【80.35】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104213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0.41</v>
      </c>
      <c r="P7" s="36">
        <v>100</v>
      </c>
      <c r="Q7" s="36">
        <v>2160</v>
      </c>
      <c r="R7" s="36">
        <v>17068</v>
      </c>
      <c r="S7" s="36">
        <v>439.28</v>
      </c>
      <c r="T7" s="36">
        <v>38.85</v>
      </c>
      <c r="U7" s="36">
        <v>70</v>
      </c>
      <c r="V7" s="36">
        <v>0.01</v>
      </c>
      <c r="W7" s="36">
        <v>7000</v>
      </c>
      <c r="X7" s="36">
        <v>117.68</v>
      </c>
      <c r="Y7" s="36">
        <v>112.52</v>
      </c>
      <c r="Z7" s="36">
        <v>74.95</v>
      </c>
      <c r="AA7" s="36">
        <v>102.17</v>
      </c>
      <c r="AB7" s="36">
        <v>64.38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942.55</v>
      </c>
      <c r="BK7" s="36">
        <v>825.66</v>
      </c>
      <c r="BL7" s="36">
        <v>799.41</v>
      </c>
      <c r="BM7" s="36">
        <v>701.33</v>
      </c>
      <c r="BN7" s="36">
        <v>663.76</v>
      </c>
      <c r="BO7" s="36">
        <v>623.71</v>
      </c>
      <c r="BP7" s="36">
        <v>71.08</v>
      </c>
      <c r="BQ7" s="36">
        <v>77.89</v>
      </c>
      <c r="BR7" s="36">
        <v>57.43</v>
      </c>
      <c r="BS7" s="36">
        <v>67.900000000000006</v>
      </c>
      <c r="BT7" s="36">
        <v>51.18</v>
      </c>
      <c r="BU7" s="36">
        <v>55.26</v>
      </c>
      <c r="BV7" s="36">
        <v>53.57</v>
      </c>
      <c r="BW7" s="36">
        <v>51.57</v>
      </c>
      <c r="BX7" s="36">
        <v>53.48</v>
      </c>
      <c r="BY7" s="36">
        <v>53.76</v>
      </c>
      <c r="BZ7" s="36">
        <v>51.88</v>
      </c>
      <c r="CA7" s="36">
        <v>163.09</v>
      </c>
      <c r="CB7" s="36">
        <v>152.53</v>
      </c>
      <c r="CC7" s="36">
        <v>206.25</v>
      </c>
      <c r="CD7" s="36">
        <v>176.9</v>
      </c>
      <c r="CE7" s="36">
        <v>236.52</v>
      </c>
      <c r="CF7" s="36">
        <v>253.28</v>
      </c>
      <c r="CG7" s="36">
        <v>275.01</v>
      </c>
      <c r="CH7" s="36">
        <v>282.5</v>
      </c>
      <c r="CI7" s="36">
        <v>277.29000000000002</v>
      </c>
      <c r="CJ7" s="36">
        <v>275.25</v>
      </c>
      <c r="CK7" s="36">
        <v>295.51</v>
      </c>
      <c r="CL7" s="36">
        <v>54.05</v>
      </c>
      <c r="CM7" s="36">
        <v>51.35</v>
      </c>
      <c r="CN7" s="36">
        <v>48.65</v>
      </c>
      <c r="CO7" s="36">
        <v>45.95</v>
      </c>
      <c r="CP7" s="36">
        <v>45.95</v>
      </c>
      <c r="CQ7" s="36">
        <v>45.57</v>
      </c>
      <c r="CR7" s="36">
        <v>45.33</v>
      </c>
      <c r="CS7" s="36">
        <v>48.69</v>
      </c>
      <c r="CT7" s="36">
        <v>52.52</v>
      </c>
      <c r="CU7" s="36">
        <v>54.14</v>
      </c>
      <c r="CV7" s="36">
        <v>51.98</v>
      </c>
      <c r="CW7" s="36">
        <v>98.82</v>
      </c>
      <c r="CX7" s="36">
        <v>98.7</v>
      </c>
      <c r="CY7" s="36">
        <v>100</v>
      </c>
      <c r="CZ7" s="36">
        <v>100</v>
      </c>
      <c r="DA7" s="36">
        <v>100</v>
      </c>
      <c r="DB7" s="36">
        <v>85.41</v>
      </c>
      <c r="DC7" s="36">
        <v>87.3</v>
      </c>
      <c r="DD7" s="36">
        <v>87.42</v>
      </c>
      <c r="DE7" s="36">
        <v>84.94</v>
      </c>
      <c r="DF7" s="36">
        <v>84.69</v>
      </c>
      <c r="DG7" s="36">
        <v>80.349999999999994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2017-02-15T11:20:51Z</cp:lastPrinted>
  <dcterms:created xsi:type="dcterms:W3CDTF">2017-02-08T03:25:43Z</dcterms:created>
  <dcterms:modified xsi:type="dcterms:W3CDTF">2017-02-15T23:40:51Z</dcterms:modified>
  <cp:category/>
</cp:coreProperties>
</file>