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F3" i="4" s="1"/>
  <c r="I6" i="5"/>
  <c r="B3" i="4" s="1"/>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B1" i="4"/>
  <c r="E10" i="5" l="1"/>
  <c r="BA10" i="5" s="1"/>
  <c r="FI8" i="5"/>
  <c r="C10" i="5"/>
  <c r="MN16" i="5"/>
  <c r="LT16" i="5"/>
  <c r="KZ16" i="5"/>
  <c r="KE16" i="5"/>
  <c r="JK16" i="5"/>
  <c r="IP16" i="5"/>
  <c r="HV16" i="5"/>
  <c r="LJ16" i="5"/>
  <c r="JU16" i="5"/>
  <c r="IF16" i="5"/>
  <c r="HB16" i="5"/>
  <c r="GG16" i="5"/>
  <c r="FM16" i="5"/>
  <c r="ER16" i="5"/>
  <c r="DX16" i="5"/>
  <c r="DD16" i="5"/>
  <c r="CI16" i="5"/>
  <c r="BM16" i="5"/>
  <c r="MD16" i="5"/>
  <c r="JA16" i="5"/>
  <c r="FW16" i="5"/>
  <c r="EH16" i="5"/>
  <c r="CS16" i="5"/>
  <c r="BB16" i="5"/>
  <c r="MD10" i="5"/>
  <c r="LJ10" i="5"/>
  <c r="KO10" i="5"/>
  <c r="JU10" i="5"/>
  <c r="JA10" i="5"/>
  <c r="IF10" i="5"/>
  <c r="HL10" i="5"/>
  <c r="GQ10" i="5"/>
  <c r="FW10" i="5"/>
  <c r="FC10" i="5"/>
  <c r="EH10" i="5"/>
  <c r="DN10" i="5"/>
  <c r="CS10" i="5"/>
  <c r="BX10" i="5"/>
  <c r="BB10" i="5"/>
  <c r="KO16" i="5"/>
  <c r="HL16" i="5"/>
  <c r="GQ16" i="5"/>
  <c r="FC16" i="5"/>
  <c r="DN16" i="5"/>
  <c r="BX16" i="5"/>
  <c r="MN10" i="5"/>
  <c r="LT10" i="5"/>
  <c r="KZ10" i="5"/>
  <c r="KE10" i="5"/>
  <c r="JK10" i="5"/>
  <c r="IP10" i="5"/>
  <c r="HV10" i="5"/>
  <c r="HB10" i="5"/>
  <c r="GG10" i="5"/>
  <c r="FM10" i="5"/>
  <c r="ER10" i="5"/>
  <c r="DX10" i="5"/>
  <c r="DD10" i="5"/>
  <c r="CI10" i="5"/>
  <c r="BM10" i="5"/>
  <c r="N11" i="4"/>
  <c r="GQ18" i="5"/>
  <c r="GO18" i="5"/>
  <c r="GM18" i="5"/>
  <c r="GP18" i="5"/>
  <c r="GN18" i="5"/>
  <c r="GQ12" i="5"/>
  <c r="GO12" i="5"/>
  <c r="GM12" i="5"/>
  <c r="GP12" i="5"/>
  <c r="GN12" i="5"/>
  <c r="FC18" i="5"/>
  <c r="FA18" i="5"/>
  <c r="EY18" i="5"/>
  <c r="FB18" i="5"/>
  <c r="EZ18" i="5"/>
  <c r="FL18" i="5"/>
  <c r="FJ18" i="5"/>
  <c r="FM18" i="5"/>
  <c r="FK18" i="5"/>
  <c r="FI18" i="5"/>
  <c r="FW18" i="5"/>
  <c r="FU18" i="5"/>
  <c r="FS18" i="5"/>
  <c r="FV18" i="5"/>
  <c r="FT18" i="5"/>
  <c r="HA18" i="5"/>
  <c r="GY18" i="5"/>
  <c r="HB18" i="5"/>
  <c r="GZ18" i="5"/>
  <c r="GX18" i="5"/>
  <c r="HL18" i="5"/>
  <c r="HJ18" i="5"/>
  <c r="HH18" i="5"/>
  <c r="HK18" i="5"/>
  <c r="HI18" i="5"/>
  <c r="HL12" i="5"/>
  <c r="HJ12" i="5"/>
  <c r="HH12" i="5"/>
  <c r="HU18" i="5"/>
  <c r="HS18" i="5"/>
  <c r="HV18" i="5"/>
  <c r="HT18" i="5"/>
  <c r="HR18" i="5"/>
  <c r="HU12" i="5"/>
  <c r="HS12" i="5"/>
  <c r="JA18" i="5"/>
  <c r="IY18" i="5"/>
  <c r="IW18" i="5"/>
  <c r="IZ18" i="5"/>
  <c r="IX18" i="5"/>
  <c r="JA12" i="5"/>
  <c r="IY12" i="5"/>
  <c r="IW12" i="5"/>
  <c r="JJ18" i="5"/>
  <c r="JH18" i="5"/>
  <c r="JK18" i="5"/>
  <c r="JI18" i="5"/>
  <c r="JG18" i="5"/>
  <c r="JJ12" i="5"/>
  <c r="JH12" i="5"/>
  <c r="JU18" i="5"/>
  <c r="JS18" i="5"/>
  <c r="JQ18" i="5"/>
  <c r="JT18" i="5"/>
  <c r="JR18" i="5"/>
  <c r="JU12" i="5"/>
  <c r="JS12" i="5"/>
  <c r="JQ12" i="5"/>
  <c r="KY18" i="5"/>
  <c r="KW18" i="5"/>
  <c r="KZ18" i="5"/>
  <c r="KX18" i="5"/>
  <c r="KV18" i="5"/>
  <c r="KY12" i="5"/>
  <c r="KW12" i="5"/>
  <c r="LJ18" i="5"/>
  <c r="LH18" i="5"/>
  <c r="LF18" i="5"/>
  <c r="LI18" i="5"/>
  <c r="LG18" i="5"/>
  <c r="LJ12" i="5"/>
  <c r="LH12" i="5"/>
  <c r="LF12" i="5"/>
  <c r="LS18" i="5"/>
  <c r="LQ18" i="5"/>
  <c r="LT18" i="5"/>
  <c r="LR18" i="5"/>
  <c r="LP18" i="5"/>
  <c r="LS12" i="5"/>
  <c r="LQ12" i="5"/>
  <c r="IO18" i="5"/>
  <c r="IM18" i="5"/>
  <c r="IP18" i="5"/>
  <c r="IN18" i="5"/>
  <c r="IL18" i="5"/>
  <c r="IO12" i="5"/>
  <c r="IM12" i="5"/>
  <c r="KO18" i="5"/>
  <c r="KM18" i="5"/>
  <c r="KK18" i="5"/>
  <c r="KN18" i="5"/>
  <c r="KL18" i="5"/>
  <c r="KO12" i="5"/>
  <c r="KM12" i="5"/>
  <c r="KK12" i="5"/>
  <c r="MM18" i="5"/>
  <c r="MK18" i="5"/>
  <c r="MN18" i="5"/>
  <c r="ML18" i="5"/>
  <c r="MJ18" i="5"/>
  <c r="MM12" i="5"/>
  <c r="MK12" i="5"/>
  <c r="B10" i="5"/>
  <c r="D10" i="5"/>
  <c r="AY10" i="5"/>
  <c r="BU10" i="5"/>
  <c r="CP10" i="5"/>
  <c r="DK10" i="5"/>
  <c r="EE10" i="5"/>
  <c r="EZ10" i="5"/>
  <c r="FT10" i="5"/>
  <c r="GN10" i="5"/>
  <c r="HI10" i="5"/>
  <c r="IC10" i="5"/>
  <c r="IX10" i="5"/>
  <c r="JR10" i="5"/>
  <c r="KL10" i="5"/>
  <c r="LG10" i="5"/>
  <c r="MA10" i="5"/>
  <c r="EZ12" i="5"/>
  <c r="FB12" i="5"/>
  <c r="FI12" i="5"/>
  <c r="FK12" i="5"/>
  <c r="FM12" i="5"/>
  <c r="FT12" i="5"/>
  <c r="FV12" i="5"/>
  <c r="GX12" i="5"/>
  <c r="GZ12" i="5"/>
  <c r="HB12" i="5"/>
  <c r="HK12" i="5"/>
  <c r="HT12" i="5"/>
  <c r="IN12" i="5"/>
  <c r="IX12" i="5"/>
  <c r="JG12" i="5"/>
  <c r="JK12" i="5"/>
  <c r="JT12" i="5"/>
  <c r="KL12" i="5"/>
  <c r="KV12" i="5"/>
  <c r="KZ12" i="5"/>
  <c r="LI12" i="5"/>
  <c r="LR12" i="5"/>
  <c r="ML12" i="5"/>
  <c r="BJ16" i="5"/>
  <c r="CH16" i="5"/>
  <c r="DA16" i="5"/>
  <c r="EO16" i="5"/>
  <c r="FL16" i="5"/>
  <c r="GD16" i="5"/>
  <c r="MA16" i="5"/>
  <c r="LG16" i="5"/>
  <c r="KL16" i="5"/>
  <c r="JR16" i="5"/>
  <c r="IX16" i="5"/>
  <c r="IC16" i="5"/>
  <c r="HI16" i="5"/>
  <c r="MK16" i="5"/>
  <c r="KW16" i="5"/>
  <c r="JH16" i="5"/>
  <c r="HS16" i="5"/>
  <c r="GN16" i="5"/>
  <c r="FT16" i="5"/>
  <c r="EZ16" i="5"/>
  <c r="EE16" i="5"/>
  <c r="DK16" i="5"/>
  <c r="CP16" i="5"/>
  <c r="BU16" i="5"/>
  <c r="AY16" i="5"/>
  <c r="LI16" i="5"/>
  <c r="IE16" i="5"/>
  <c r="IO16" i="5"/>
  <c r="EG16" i="5"/>
  <c r="BA16" i="5"/>
  <c r="BJ10" i="5"/>
  <c r="CF10" i="5"/>
  <c r="CH10" i="5"/>
  <c r="DA10" i="5"/>
  <c r="DU10" i="5"/>
  <c r="DW10" i="5"/>
  <c r="EO10" i="5"/>
  <c r="FJ10" i="5"/>
  <c r="FL10" i="5"/>
  <c r="GD10" i="5"/>
  <c r="GY10" i="5"/>
  <c r="HA10" i="5"/>
  <c r="HS10" i="5"/>
  <c r="IM10" i="5"/>
  <c r="IO10" i="5"/>
  <c r="JH10" i="5"/>
  <c r="KB10" i="5"/>
  <c r="KD10" i="5"/>
  <c r="KW10" i="5"/>
  <c r="LQ10" i="5"/>
  <c r="LS10" i="5"/>
  <c r="MK10" i="5"/>
  <c r="EY12" i="5"/>
  <c r="FA12" i="5"/>
  <c r="FC12" i="5"/>
  <c r="FJ12" i="5"/>
  <c r="FL12" i="5"/>
  <c r="FS12" i="5"/>
  <c r="FU12" i="5"/>
  <c r="FW12" i="5"/>
  <c r="GY12" i="5"/>
  <c r="HA12" i="5"/>
  <c r="HI12" i="5"/>
  <c r="HR12" i="5"/>
  <c r="HV12" i="5"/>
  <c r="IL12" i="5"/>
  <c r="IP12" i="5"/>
  <c r="IZ12" i="5"/>
  <c r="JI12" i="5"/>
  <c r="JR12" i="5"/>
  <c r="KN12" i="5"/>
  <c r="KX12" i="5"/>
  <c r="LG12" i="5"/>
  <c r="LP12" i="5"/>
  <c r="LT12" i="5"/>
  <c r="MJ12" i="5"/>
  <c r="MN12" i="5"/>
  <c r="BL16" i="5"/>
  <c r="CF16" i="5"/>
  <c r="DU16" i="5"/>
  <c r="EQ16" i="5"/>
  <c r="FJ16" i="5"/>
  <c r="GY16" i="5"/>
  <c r="HU16" i="5"/>
  <c r="IM16" i="5"/>
  <c r="LQ16" i="5"/>
  <c r="MC16" i="5" l="1"/>
  <c r="KN10" i="5"/>
  <c r="MM16" i="5"/>
  <c r="L11" i="4"/>
  <c r="BW16" i="5"/>
  <c r="KD16" i="5"/>
  <c r="IZ10" i="5"/>
  <c r="FV10" i="5"/>
  <c r="KY16" i="5"/>
  <c r="GF16" i="5"/>
  <c r="DC16" i="5"/>
  <c r="MM10" i="5"/>
  <c r="KY10" i="5"/>
  <c r="JJ10" i="5"/>
  <c r="HU10" i="5"/>
  <c r="GF10" i="5"/>
  <c r="EQ10" i="5"/>
  <c r="DC10" i="5"/>
  <c r="BL10" i="5"/>
  <c r="CR16" i="5"/>
  <c r="FV16" i="5"/>
  <c r="LS16" i="5"/>
  <c r="JT16" i="5"/>
  <c r="HA16" i="5"/>
  <c r="DW16" i="5"/>
  <c r="KB16" i="5"/>
  <c r="H11" i="4"/>
  <c r="FB16" i="5"/>
  <c r="IZ16" i="5"/>
  <c r="JJ16" i="5"/>
  <c r="MC10" i="5"/>
  <c r="HK10" i="5"/>
  <c r="EG10" i="5"/>
  <c r="CR10" i="5"/>
  <c r="DM16" i="5"/>
  <c r="GP16" i="5"/>
  <c r="HK16" i="5"/>
  <c r="KN16" i="5"/>
  <c r="LI10" i="5"/>
  <c r="JT10" i="5"/>
  <c r="IE10" i="5"/>
  <c r="GP10" i="5"/>
  <c r="FB10" i="5"/>
  <c r="DM10" i="5"/>
  <c r="BW10" i="5"/>
  <c r="ML16" i="5"/>
  <c r="LR16" i="5"/>
  <c r="KX16" i="5"/>
  <c r="KC16" i="5"/>
  <c r="JI16" i="5"/>
  <c r="IN16" i="5"/>
  <c r="HT16" i="5"/>
  <c r="MB16" i="5"/>
  <c r="KM16" i="5"/>
  <c r="IY16" i="5"/>
  <c r="HJ16" i="5"/>
  <c r="GZ16" i="5"/>
  <c r="GE16" i="5"/>
  <c r="FK16" i="5"/>
  <c r="EP16" i="5"/>
  <c r="DV16" i="5"/>
  <c r="DB16" i="5"/>
  <c r="CG16" i="5"/>
  <c r="BK16" i="5"/>
  <c r="JS16" i="5"/>
  <c r="GO16" i="5"/>
  <c r="FA16" i="5"/>
  <c r="DL16" i="5"/>
  <c r="BV16" i="5"/>
  <c r="MB10" i="5"/>
  <c r="LH10" i="5"/>
  <c r="KM10" i="5"/>
  <c r="JS10" i="5"/>
  <c r="IY10" i="5"/>
  <c r="ID10" i="5"/>
  <c r="HJ10" i="5"/>
  <c r="GO10" i="5"/>
  <c r="FU10" i="5"/>
  <c r="FA10" i="5"/>
  <c r="EF10" i="5"/>
  <c r="DL10" i="5"/>
  <c r="CQ10" i="5"/>
  <c r="BV10" i="5"/>
  <c r="AZ10" i="5"/>
  <c r="LH16" i="5"/>
  <c r="ID16" i="5"/>
  <c r="FU16" i="5"/>
  <c r="EF16" i="5"/>
  <c r="CQ16" i="5"/>
  <c r="AZ16" i="5"/>
  <c r="ML10" i="5"/>
  <c r="LR10" i="5"/>
  <c r="KX10" i="5"/>
  <c r="KC10" i="5"/>
  <c r="JI10" i="5"/>
  <c r="IN10" i="5"/>
  <c r="HT10" i="5"/>
  <c r="GZ10" i="5"/>
  <c r="GE10" i="5"/>
  <c r="FK10" i="5"/>
  <c r="EP10" i="5"/>
  <c r="DV10" i="5"/>
  <c r="DB10" i="5"/>
  <c r="CG10" i="5"/>
  <c r="BK10" i="5"/>
  <c r="J11" i="4"/>
  <c r="MJ16" i="5"/>
  <c r="LP16" i="5"/>
  <c r="KV16" i="5"/>
  <c r="KA16" i="5"/>
  <c r="JG16" i="5"/>
  <c r="IL16" i="5"/>
  <c r="HR16" i="5"/>
  <c r="LF16" i="5"/>
  <c r="JQ16" i="5"/>
  <c r="IB16" i="5"/>
  <c r="GX16" i="5"/>
  <c r="GC16" i="5"/>
  <c r="FI16" i="5"/>
  <c r="EN16" i="5"/>
  <c r="DT16" i="5"/>
  <c r="CZ16" i="5"/>
  <c r="CE16" i="5"/>
  <c r="BI16" i="5"/>
  <c r="KK16" i="5"/>
  <c r="HH16" i="5"/>
  <c r="FS16" i="5"/>
  <c r="ED16" i="5"/>
  <c r="CO16" i="5"/>
  <c r="AX16" i="5"/>
  <c r="LZ10" i="5"/>
  <c r="LF10" i="5"/>
  <c r="KK10" i="5"/>
  <c r="JQ10" i="5"/>
  <c r="IW10" i="5"/>
  <c r="IB10" i="5"/>
  <c r="HH10" i="5"/>
  <c r="GM10" i="5"/>
  <c r="FS10" i="5"/>
  <c r="EY10" i="5"/>
  <c r="ED10" i="5"/>
  <c r="DJ10" i="5"/>
  <c r="CO10" i="5"/>
  <c r="BT10" i="5"/>
  <c r="AX10" i="5"/>
  <c r="LZ16" i="5"/>
  <c r="IW16" i="5"/>
  <c r="GM16" i="5"/>
  <c r="EY16" i="5"/>
  <c r="DJ16" i="5"/>
  <c r="BT16" i="5"/>
  <c r="MJ10" i="5"/>
  <c r="LP10" i="5"/>
  <c r="KV10" i="5"/>
  <c r="KA10" i="5"/>
  <c r="JG10" i="5"/>
  <c r="IL10" i="5"/>
  <c r="HR10" i="5"/>
  <c r="GX10" i="5"/>
  <c r="GC10" i="5"/>
  <c r="FI10" i="5"/>
  <c r="EN10" i="5"/>
  <c r="DT10" i="5"/>
  <c r="CZ10" i="5"/>
  <c r="CE10" i="5"/>
  <c r="BI10" i="5"/>
  <c r="F11" i="4"/>
</calcChain>
</file>

<file path=xl/sharedStrings.xml><?xml version="1.0" encoding="utf-8"?>
<sst xmlns="http://schemas.openxmlformats.org/spreadsheetml/2006/main" count="957" uniqueCount="173">
  <si>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</si>
  <si>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</si>
  <si>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</si>
  <si>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</si>
  <si>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</si>
  <si>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</si>
  <si>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</si>
  <si>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</si>
  <si>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</si>
  <si>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</si>
  <si>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</si>
  <si>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</si>
  <si>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</si>
  <si>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</si>
  <si>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</si>
  <si>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</si>
  <si>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</si>
  <si>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</si>
  <si>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</si>
  <si>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</si>
  <si>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</si>
  <si>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</si>
  <si>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</si>
  <si>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</si>
  <si>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</si>
  <si>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</si>
  <si>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</si>
  <si>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</si>
  <si>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</si>
  <si>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</si>
  <si>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</si>
  <si>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</si>
  <si>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</si>
  <si>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</si>
  <si>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</si>
  <si>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</si>
  <si>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</si>
  <si>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</si>
  <si>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</si>
  <si>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</si>
  <si>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</si>
  <si>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</si>
  <si>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</si>
  <si>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</si>
  <si>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</si>
  <si>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</si>
  <si>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</si>
  <si>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</si>
  <si>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</si>
  <si>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</si>
  <si>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</si>
  <si>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</si>
  <si>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</si>
  <si>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</si>
  <si>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</si>
  <si>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</si>
  <si>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</si>
  <si>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</si>
  <si>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</si>
  <si>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</si>
  <si>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</si>
  <si>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</si>
  <si>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</si>
  <si>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</si>
  <si>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</si>
  <si>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</si>
  <si>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</si>
  <si>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</si>
  <si>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</si>
  <si>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</si>
  <si>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</si>
  <si>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</si>
  <si>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</si>
  <si>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</si>
  <si>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</si>
  <si>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</si>
  <si>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</si>
  <si>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</si>
  <si>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</si>
  <si>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</si>
  <si>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</si>
  <si>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</si>
  <si>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</si>
  <si>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</si>
  <si>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</si>
  <si>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</si>
  <si>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</si>
  <si>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</si>
  <si>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</si>
  <si>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</si>
  <si>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</si>
  <si>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</si>
  <si>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</si>
  <si>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</si>
  <si>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</si>
  <si>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</si>
  <si>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</si>
  <si>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</si>
  <si>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</si>
  <si>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</si>
  <si>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</si>
  <si>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</si>
  <si>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</si>
  <si>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</si>
  <si>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</si>
  <si>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</si>
  <si>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</si>
  <si>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</si>
  <si>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</si>
  <si>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</si>
  <si>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</si>
  <si>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</si>
  <si>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</si>
  <si>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</si>
  <si>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102016</t>
  </si>
  <si>
    <t>47</t>
  </si>
  <si>
    <t>04</t>
  </si>
  <si>
    <t>0</t>
  </si>
  <si>
    <t>000</t>
  </si>
  <si>
    <t>群馬県　前橋市</t>
  </si>
  <si>
    <t>法非適用</t>
  </si>
  <si>
    <t>電気事業</t>
  </si>
  <si>
    <t>該当数値なし</t>
  </si>
  <si>
    <t>-</t>
  </si>
  <si>
    <t>平成45年6月19日　富士見図書館太陽光発電</t>
  </si>
  <si>
    <t>無</t>
  </si>
  <si>
    <t>東京電力株式会社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</si>
  <si>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</si>
  <si>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</si>
  <si>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</si>
  <si>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</si>
  <si>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</si>
  <si>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</si>
  <si>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</si>
  <si>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</si>
  <si>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</si>
  <si>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</si>
  <si>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</si>
  <si>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</si>
  <si>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</si>
  <si>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</si>
  <si>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</si>
  <si>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</si>
  <si>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</si>
  <si>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</si>
  <si>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</si>
  <si>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</si>
  <si>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</si>
  <si>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</si>
  <si>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</si>
  <si>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</si>
  <si>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</si>
  <si>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</si>
  <si>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</si>
  <si>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</si>
  <si>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</si>
  <si>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</si>
  <si>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</si>
  <si>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</si>
  <si>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</si>
  <si>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</si>
  <si>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</si>
  <si>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</si>
  <si>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</si>
  <si>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</si>
  <si>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</si>
  <si>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</si>
  <si>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</si>
  <si>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</si>
  <si>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●次年度への繰越金　　　15,127千円
●一般会計への繰出し　　25,620千円
　【内訳】
　・環境対策事業　　　　　24,591千円（絆でつなぐ環境基金積立金）
　・小学校運営事業　　　　　 416千円
  ・富士見支所運営事業　  　 613千円</t>
    <phoneticPr fontId="6"/>
  </si>
  <si>
    <t>　本事業の成立は、固定価格買取制度によるところが大きいが、H32年度を目処に策定を予定している経営戦略の中で、将来的に見込まれる売電収入の範囲内で適正な維持管理等を行い、他会計からの繰入等を行うことなく、健全な特会運営ができるよう努めていく。</t>
    <rPh sb="52" eb="53">
      <t>ナカ</t>
    </rPh>
    <phoneticPr fontId="3"/>
  </si>
  <si>
    <t>　大規模太陽光発電事業については、機器等の修繕を含めた包括的な契約となっており、修繕費のみを分別することができないことから、修繕費比率が算出されない。また初期投資に要する経費についても、企業債を活用せず、売電収入からリース料の一部として支払う契約としているため、企業債残高対料金収入比率が算出されない。
　固定価格買取制度の適用期間である20年間をひとつの目処としているため、20年経過後の事業運営については不明瞭な部分もあるが、今後の運営状況から将来的な費用対効果などを検証しつつ、期間満了までに方針を示していきたい。
　</t>
    <rPh sb="1" eb="4">
      <t>ダイキボ</t>
    </rPh>
    <rPh sb="4" eb="7">
      <t>タイヨウコウ</t>
    </rPh>
    <rPh sb="7" eb="9">
      <t>ハツデン</t>
    </rPh>
    <rPh sb="9" eb="11">
      <t>ジギョウ</t>
    </rPh>
    <rPh sb="17" eb="19">
      <t>キキ</t>
    </rPh>
    <rPh sb="19" eb="20">
      <t>トウ</t>
    </rPh>
    <rPh sb="21" eb="23">
      <t>シュウゼン</t>
    </rPh>
    <rPh sb="24" eb="25">
      <t>フク</t>
    </rPh>
    <rPh sb="31" eb="33">
      <t>ケイヤク</t>
    </rPh>
    <rPh sb="40" eb="43">
      <t>シュウゼンヒ</t>
    </rPh>
    <rPh sb="46" eb="48">
      <t>ブンベツ</t>
    </rPh>
    <rPh sb="62" eb="64">
      <t>シュウゼン</t>
    </rPh>
    <rPh sb="64" eb="65">
      <t>ヒ</t>
    </rPh>
    <rPh sb="65" eb="67">
      <t>ヒリツ</t>
    </rPh>
    <rPh sb="77" eb="79">
      <t>ショキ</t>
    </rPh>
    <rPh sb="79" eb="81">
      <t>トウシ</t>
    </rPh>
    <rPh sb="82" eb="83">
      <t>ヨウ</t>
    </rPh>
    <rPh sb="85" eb="87">
      <t>ケイヒ</t>
    </rPh>
    <rPh sb="93" eb="95">
      <t>キギョウ</t>
    </rPh>
    <rPh sb="95" eb="96">
      <t>サイ</t>
    </rPh>
    <rPh sb="97" eb="99">
      <t>カツヨウ</t>
    </rPh>
    <rPh sb="102" eb="103">
      <t>バイ</t>
    </rPh>
    <rPh sb="103" eb="104">
      <t>デン</t>
    </rPh>
    <rPh sb="104" eb="106">
      <t>シュウニュウ</t>
    </rPh>
    <rPh sb="111" eb="112">
      <t>リョウ</t>
    </rPh>
    <rPh sb="113" eb="115">
      <t>イチブ</t>
    </rPh>
    <rPh sb="118" eb="120">
      <t>シハラ</t>
    </rPh>
    <rPh sb="121" eb="123">
      <t>ケイヤク</t>
    </rPh>
    <rPh sb="131" eb="133">
      <t>キギョウ</t>
    </rPh>
    <rPh sb="133" eb="134">
      <t>サイ</t>
    </rPh>
    <rPh sb="134" eb="136">
      <t>ザンダカ</t>
    </rPh>
    <rPh sb="136" eb="137">
      <t>タイ</t>
    </rPh>
    <rPh sb="137" eb="139">
      <t>リョウキン</t>
    </rPh>
    <rPh sb="139" eb="141">
      <t>シュウニュウ</t>
    </rPh>
    <rPh sb="141" eb="143">
      <t>ヒリツ</t>
    </rPh>
    <rPh sb="144" eb="146">
      <t>サンシュツ</t>
    </rPh>
    <phoneticPr fontId="3"/>
  </si>
  <si>
    <t>　固定価格買取制度を活用し、20年間の適用期間における収支状況を検討した上で事業実施していることから、将来にわたり安定した経営が可能であると考える。特に大規模太陽光発電事業に関しては、包括的施設リースによる運営を行っていることから、突発的な費用負担等のリスクがなく、今後も健全な運営が期待できる。
　事業開始以降は、大きな機器の故障や自然災害などもなく、日照も安定していることから、一定の売電収入を確保できており、経常収支比率は100％を上回って推移している。
　また現在、H30.7の稼動を目指している小水力発電事業についても、太陽光発電と同様に収支状況の検討を経て事業着手していることから、特別会計全体として独立採算の原則に基づき、安定的な経営が可能であると考える。</t>
    <rPh sb="150" eb="152">
      <t>ジギョウ</t>
    </rPh>
    <rPh sb="152" eb="154">
      <t>カイシ</t>
    </rPh>
    <rPh sb="154" eb="156">
      <t>イコウ</t>
    </rPh>
    <rPh sb="158" eb="159">
      <t>オオ</t>
    </rPh>
    <rPh sb="161" eb="163">
      <t>キキ</t>
    </rPh>
    <rPh sb="164" eb="166">
      <t>コショウ</t>
    </rPh>
    <rPh sb="167" eb="169">
      <t>シゼン</t>
    </rPh>
    <rPh sb="169" eb="171">
      <t>サイガイ</t>
    </rPh>
    <rPh sb="177" eb="179">
      <t>ニッショウ</t>
    </rPh>
    <rPh sb="207" eb="209">
      <t>ケイジョウ</t>
    </rPh>
    <rPh sb="209" eb="211">
      <t>シュウシ</t>
    </rPh>
    <rPh sb="211" eb="213">
      <t>ヒリツ</t>
    </rPh>
    <rPh sb="219" eb="221">
      <t>ウワマワ</t>
    </rPh>
    <rPh sb="223" eb="225">
      <t>スイイ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</si>
</sst>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100.5</c:v>
                </c:pt>
                <c:pt idx="3">
                  <c:v>206.8</c:v>
                </c:pt>
                <c:pt idx="4">
                  <c:v>127.2</c:v>
                </c:pt>
              </c:numCache>
            </c:numRef>
          </c:val>
        </c:ser>
        <c:dLbls>
          <c:showLegendKey val="0"/>
          <c:showVal val="0"/>
          <c:showCatName val="0"/>
          <c:showSerName val="0"/>
          <c:showPercent val="0"/>
          <c:showBubbleSize val="0"/>
        </c:dLbls>
        <c:gapWidth val="180"/>
        <c:overlap val="-90"/>
        <c:axId val="88875776"/>
        <c:axId val="8887731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8875776"/>
        <c:axId val="88877312"/>
      </c:lineChart>
      <c:catAx>
        <c:axId val="88875776"/>
        <c:scaling>
          <c:orientation val="minMax"/>
        </c:scaling>
        <c:delete val="0"/>
        <c:axPos val="b"/>
        <c:numFmt formatCode="ge" sourceLinked="1"/>
        <c:majorTickMark val="none"/>
        <c:minorTickMark val="none"/>
        <c:tickLblPos val="none"/>
        <c:crossAx val="88877312"/>
        <c:crosses val="autoZero"/>
        <c:auto val="0"/>
        <c:lblAlgn val="ctr"/>
        <c:lblOffset val="100"/>
        <c:noMultiLvlLbl val="1"/>
      </c:catAx>
      <c:valAx>
        <c:axId val="8887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8757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95564544"/>
        <c:axId val="9556646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95564544"/>
        <c:axId val="95566464"/>
      </c:lineChart>
      <c:catAx>
        <c:axId val="95564544"/>
        <c:scaling>
          <c:orientation val="minMax"/>
        </c:scaling>
        <c:delete val="0"/>
        <c:axPos val="b"/>
        <c:numFmt formatCode="ge" sourceLinked="1"/>
        <c:majorTickMark val="none"/>
        <c:minorTickMark val="none"/>
        <c:tickLblPos val="none"/>
        <c:crossAx val="95566464"/>
        <c:crosses val="autoZero"/>
        <c:auto val="0"/>
        <c:lblAlgn val="ctr"/>
        <c:lblOffset val="100"/>
        <c:noMultiLvlLbl val="1"/>
      </c:catAx>
      <c:valAx>
        <c:axId val="9556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56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599616"/>
        <c:axId val="9560179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99616"/>
        <c:axId val="95601792"/>
      </c:lineChart>
      <c:catAx>
        <c:axId val="95599616"/>
        <c:scaling>
          <c:orientation val="minMax"/>
        </c:scaling>
        <c:delete val="0"/>
        <c:axPos val="b"/>
        <c:numFmt formatCode="ge" sourceLinked="1"/>
        <c:majorTickMark val="none"/>
        <c:minorTickMark val="none"/>
        <c:tickLblPos val="none"/>
        <c:crossAx val="95601792"/>
        <c:crosses val="autoZero"/>
        <c:auto val="0"/>
        <c:lblAlgn val="ctr"/>
        <c:lblOffset val="100"/>
        <c:noMultiLvlLbl val="1"/>
      </c:catAx>
      <c:valAx>
        <c:axId val="9560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59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30848"/>
        <c:axId val="9563276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30848"/>
        <c:axId val="95632768"/>
      </c:lineChart>
      <c:catAx>
        <c:axId val="95630848"/>
        <c:scaling>
          <c:orientation val="minMax"/>
        </c:scaling>
        <c:delete val="0"/>
        <c:axPos val="b"/>
        <c:numFmt formatCode="ge" sourceLinked="1"/>
        <c:majorTickMark val="none"/>
        <c:minorTickMark val="none"/>
        <c:tickLblPos val="none"/>
        <c:crossAx val="95632768"/>
        <c:crosses val="autoZero"/>
        <c:auto val="0"/>
        <c:lblAlgn val="ctr"/>
        <c:lblOffset val="100"/>
        <c:noMultiLvlLbl val="1"/>
      </c:catAx>
      <c:valAx>
        <c:axId val="9563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63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78464"/>
        <c:axId val="9568038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78464"/>
        <c:axId val="95680384"/>
      </c:lineChart>
      <c:catAx>
        <c:axId val="95678464"/>
        <c:scaling>
          <c:orientation val="minMax"/>
        </c:scaling>
        <c:delete val="0"/>
        <c:axPos val="b"/>
        <c:numFmt formatCode="ge" sourceLinked="1"/>
        <c:majorTickMark val="none"/>
        <c:minorTickMark val="none"/>
        <c:tickLblPos val="none"/>
        <c:crossAx val="95680384"/>
        <c:crosses val="autoZero"/>
        <c:auto val="0"/>
        <c:lblAlgn val="ctr"/>
        <c:lblOffset val="100"/>
        <c:noMultiLvlLbl val="1"/>
      </c:catAx>
      <c:valAx>
        <c:axId val="9568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56784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709440"/>
        <c:axId val="9571980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09440"/>
        <c:axId val="95719808"/>
      </c:lineChart>
      <c:catAx>
        <c:axId val="95709440"/>
        <c:scaling>
          <c:orientation val="minMax"/>
        </c:scaling>
        <c:delete val="0"/>
        <c:axPos val="b"/>
        <c:numFmt formatCode="ge" sourceLinked="1"/>
        <c:majorTickMark val="none"/>
        <c:minorTickMark val="none"/>
        <c:tickLblPos val="none"/>
        <c:crossAx val="95719808"/>
        <c:crosses val="autoZero"/>
        <c:auto val="0"/>
        <c:lblAlgn val="ctr"/>
        <c:lblOffset val="100"/>
        <c:noMultiLvlLbl val="1"/>
      </c:catAx>
      <c:valAx>
        <c:axId val="95719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70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744768"/>
        <c:axId val="9574668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44768"/>
        <c:axId val="95746688"/>
      </c:lineChart>
      <c:catAx>
        <c:axId val="95744768"/>
        <c:scaling>
          <c:orientation val="minMax"/>
        </c:scaling>
        <c:delete val="0"/>
        <c:axPos val="b"/>
        <c:numFmt formatCode="ge" sourceLinked="1"/>
        <c:majorTickMark val="none"/>
        <c:minorTickMark val="none"/>
        <c:tickLblPos val="none"/>
        <c:crossAx val="95746688"/>
        <c:crosses val="autoZero"/>
        <c:auto val="0"/>
        <c:lblAlgn val="ctr"/>
        <c:lblOffset val="100"/>
        <c:noMultiLvlLbl val="1"/>
      </c:catAx>
      <c:valAx>
        <c:axId val="9574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74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857664"/>
        <c:axId val="9585984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57664"/>
        <c:axId val="95859840"/>
      </c:lineChart>
      <c:catAx>
        <c:axId val="95857664"/>
        <c:scaling>
          <c:orientation val="minMax"/>
        </c:scaling>
        <c:delete val="0"/>
        <c:axPos val="b"/>
        <c:numFmt formatCode="ge" sourceLinked="1"/>
        <c:majorTickMark val="none"/>
        <c:minorTickMark val="none"/>
        <c:tickLblPos val="none"/>
        <c:crossAx val="95859840"/>
        <c:crosses val="autoZero"/>
        <c:auto val="0"/>
        <c:lblAlgn val="ctr"/>
        <c:lblOffset val="100"/>
        <c:noMultiLvlLbl val="1"/>
      </c:catAx>
      <c:valAx>
        <c:axId val="9585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857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151040"/>
        <c:axId val="9615296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51040"/>
        <c:axId val="96152960"/>
      </c:lineChart>
      <c:catAx>
        <c:axId val="96151040"/>
        <c:scaling>
          <c:orientation val="minMax"/>
        </c:scaling>
        <c:delete val="0"/>
        <c:axPos val="b"/>
        <c:numFmt formatCode="ge" sourceLinked="1"/>
        <c:majorTickMark val="none"/>
        <c:minorTickMark val="none"/>
        <c:tickLblPos val="none"/>
        <c:crossAx val="96152960"/>
        <c:crosses val="autoZero"/>
        <c:auto val="0"/>
        <c:lblAlgn val="ctr"/>
        <c:lblOffset val="100"/>
        <c:noMultiLvlLbl val="1"/>
      </c:catAx>
      <c:valAx>
        <c:axId val="9615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15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190848"/>
        <c:axId val="9619276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90848"/>
        <c:axId val="96192768"/>
      </c:lineChart>
      <c:catAx>
        <c:axId val="96190848"/>
        <c:scaling>
          <c:orientation val="minMax"/>
        </c:scaling>
        <c:delete val="0"/>
        <c:axPos val="b"/>
        <c:numFmt formatCode="ge" sourceLinked="1"/>
        <c:majorTickMark val="none"/>
        <c:minorTickMark val="none"/>
        <c:tickLblPos val="none"/>
        <c:crossAx val="96192768"/>
        <c:crosses val="autoZero"/>
        <c:auto val="0"/>
        <c:lblAlgn val="ctr"/>
        <c:lblOffset val="100"/>
        <c:noMultiLvlLbl val="1"/>
      </c:catAx>
      <c:valAx>
        <c:axId val="9619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19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906432"/>
        <c:axId val="9591680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06432"/>
        <c:axId val="95916800"/>
      </c:lineChart>
      <c:catAx>
        <c:axId val="95906432"/>
        <c:scaling>
          <c:orientation val="minMax"/>
        </c:scaling>
        <c:delete val="0"/>
        <c:axPos val="b"/>
        <c:numFmt formatCode="ge" sourceLinked="1"/>
        <c:majorTickMark val="none"/>
        <c:minorTickMark val="none"/>
        <c:tickLblPos val="none"/>
        <c:crossAx val="95916800"/>
        <c:crosses val="autoZero"/>
        <c:auto val="0"/>
        <c:lblAlgn val="ctr"/>
        <c:lblOffset val="100"/>
        <c:noMultiLvlLbl val="1"/>
      </c:catAx>
      <c:valAx>
        <c:axId val="9591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906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144.30000000000001</c:v>
                </c:pt>
                <c:pt idx="3">
                  <c:v>219.2</c:v>
                </c:pt>
                <c:pt idx="4">
                  <c:v>178.8</c:v>
                </c:pt>
              </c:numCache>
            </c:numRef>
          </c:val>
        </c:ser>
        <c:dLbls>
          <c:showLegendKey val="0"/>
          <c:showVal val="0"/>
          <c:showCatName val="0"/>
          <c:showSerName val="0"/>
          <c:showPercent val="0"/>
          <c:showBubbleSize val="0"/>
        </c:dLbls>
        <c:gapWidth val="180"/>
        <c:overlap val="-90"/>
        <c:axId val="88933120"/>
        <c:axId val="8893465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8933120"/>
        <c:axId val="88934656"/>
      </c:lineChart>
      <c:catAx>
        <c:axId val="88933120"/>
        <c:scaling>
          <c:orientation val="minMax"/>
        </c:scaling>
        <c:delete val="0"/>
        <c:axPos val="b"/>
        <c:numFmt formatCode="ge" sourceLinked="1"/>
        <c:majorTickMark val="none"/>
        <c:minorTickMark val="none"/>
        <c:tickLblPos val="none"/>
        <c:crossAx val="88934656"/>
        <c:crosses val="autoZero"/>
        <c:auto val="0"/>
        <c:lblAlgn val="ctr"/>
        <c:lblOffset val="100"/>
        <c:noMultiLvlLbl val="1"/>
      </c:catAx>
      <c:valAx>
        <c:axId val="8893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93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934336"/>
        <c:axId val="9601024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34336"/>
        <c:axId val="96010240"/>
      </c:lineChart>
      <c:catAx>
        <c:axId val="95934336"/>
        <c:scaling>
          <c:orientation val="minMax"/>
        </c:scaling>
        <c:delete val="0"/>
        <c:axPos val="b"/>
        <c:numFmt formatCode="ge" sourceLinked="1"/>
        <c:majorTickMark val="none"/>
        <c:minorTickMark val="none"/>
        <c:tickLblPos val="none"/>
        <c:crossAx val="96010240"/>
        <c:crosses val="autoZero"/>
        <c:auto val="0"/>
        <c:lblAlgn val="ctr"/>
        <c:lblOffset val="100"/>
        <c:noMultiLvlLbl val="1"/>
      </c:catAx>
      <c:valAx>
        <c:axId val="9601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934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031104"/>
        <c:axId val="9603302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31104"/>
        <c:axId val="96033024"/>
      </c:lineChart>
      <c:catAx>
        <c:axId val="96031104"/>
        <c:scaling>
          <c:orientation val="minMax"/>
        </c:scaling>
        <c:delete val="0"/>
        <c:axPos val="b"/>
        <c:numFmt formatCode="ge" sourceLinked="1"/>
        <c:majorTickMark val="none"/>
        <c:minorTickMark val="none"/>
        <c:tickLblPos val="none"/>
        <c:crossAx val="96033024"/>
        <c:crosses val="autoZero"/>
        <c:auto val="0"/>
        <c:lblAlgn val="ctr"/>
        <c:lblOffset val="100"/>
        <c:noMultiLvlLbl val="1"/>
      </c:catAx>
      <c:valAx>
        <c:axId val="9603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3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086656"/>
        <c:axId val="9609292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86656"/>
        <c:axId val="96092928"/>
      </c:lineChart>
      <c:catAx>
        <c:axId val="96086656"/>
        <c:scaling>
          <c:orientation val="minMax"/>
        </c:scaling>
        <c:delete val="0"/>
        <c:axPos val="b"/>
        <c:numFmt formatCode="ge" sourceLinked="1"/>
        <c:majorTickMark val="none"/>
        <c:minorTickMark val="none"/>
        <c:tickLblPos val="none"/>
        <c:crossAx val="96092928"/>
        <c:crosses val="autoZero"/>
        <c:auto val="0"/>
        <c:lblAlgn val="ctr"/>
        <c:lblOffset val="100"/>
        <c:noMultiLvlLbl val="1"/>
      </c:catAx>
      <c:valAx>
        <c:axId val="9609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8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126080"/>
        <c:axId val="9612800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26080"/>
        <c:axId val="96128000"/>
      </c:lineChart>
      <c:catAx>
        <c:axId val="96126080"/>
        <c:scaling>
          <c:orientation val="minMax"/>
        </c:scaling>
        <c:delete val="0"/>
        <c:axPos val="b"/>
        <c:numFmt formatCode="ge" sourceLinked="1"/>
        <c:majorTickMark val="none"/>
        <c:minorTickMark val="none"/>
        <c:tickLblPos val="none"/>
        <c:crossAx val="96128000"/>
        <c:crosses val="autoZero"/>
        <c:auto val="0"/>
        <c:lblAlgn val="ctr"/>
        <c:lblOffset val="100"/>
        <c:noMultiLvlLbl val="1"/>
      </c:catAx>
      <c:valAx>
        <c:axId val="9612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126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287744"/>
        <c:axId val="9630220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87744"/>
        <c:axId val="96302208"/>
      </c:lineChart>
      <c:catAx>
        <c:axId val="96287744"/>
        <c:scaling>
          <c:orientation val="minMax"/>
        </c:scaling>
        <c:delete val="0"/>
        <c:axPos val="b"/>
        <c:numFmt formatCode="ge" sourceLinked="1"/>
        <c:majorTickMark val="none"/>
        <c:minorTickMark val="none"/>
        <c:tickLblPos val="none"/>
        <c:crossAx val="96302208"/>
        <c:crosses val="autoZero"/>
        <c:auto val="0"/>
        <c:lblAlgn val="ctr"/>
        <c:lblOffset val="100"/>
        <c:noMultiLvlLbl val="1"/>
      </c:catAx>
      <c:valAx>
        <c:axId val="9630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2877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331264"/>
        <c:axId val="9633318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1264"/>
        <c:axId val="96333184"/>
      </c:lineChart>
      <c:catAx>
        <c:axId val="96331264"/>
        <c:scaling>
          <c:orientation val="minMax"/>
        </c:scaling>
        <c:delete val="0"/>
        <c:axPos val="b"/>
        <c:numFmt formatCode="ge" sourceLinked="1"/>
        <c:majorTickMark val="none"/>
        <c:minorTickMark val="none"/>
        <c:tickLblPos val="none"/>
        <c:crossAx val="96333184"/>
        <c:crosses val="autoZero"/>
        <c:auto val="0"/>
        <c:lblAlgn val="ctr"/>
        <c:lblOffset val="100"/>
        <c:noMultiLvlLbl val="1"/>
      </c:catAx>
      <c:valAx>
        <c:axId val="9633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3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6.1</c:v>
                </c:pt>
                <c:pt idx="3">
                  <c:v>7.5</c:v>
                </c:pt>
                <c:pt idx="4">
                  <c:v>15.3</c:v>
                </c:pt>
              </c:numCache>
            </c:numRef>
          </c:val>
        </c:ser>
        <c:dLbls>
          <c:showLegendKey val="0"/>
          <c:showVal val="0"/>
          <c:showCatName val="0"/>
          <c:showSerName val="0"/>
          <c:showPercent val="0"/>
          <c:showBubbleSize val="0"/>
        </c:dLbls>
        <c:gapWidth val="180"/>
        <c:overlap val="-90"/>
        <c:axId val="96395264"/>
        <c:axId val="9639718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96395264"/>
        <c:axId val="96397184"/>
      </c:lineChart>
      <c:catAx>
        <c:axId val="96395264"/>
        <c:scaling>
          <c:orientation val="minMax"/>
        </c:scaling>
        <c:delete val="0"/>
        <c:axPos val="b"/>
        <c:numFmt formatCode="ge" sourceLinked="1"/>
        <c:majorTickMark val="none"/>
        <c:minorTickMark val="none"/>
        <c:tickLblPos val="none"/>
        <c:crossAx val="96397184"/>
        <c:crosses val="autoZero"/>
        <c:auto val="0"/>
        <c:lblAlgn val="ctr"/>
        <c:lblOffset val="100"/>
        <c:noMultiLvlLbl val="1"/>
      </c:catAx>
      <c:valAx>
        <c:axId val="96397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95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96413952"/>
        <c:axId val="964161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96413952"/>
        <c:axId val="96416128"/>
      </c:lineChart>
      <c:catAx>
        <c:axId val="96413952"/>
        <c:scaling>
          <c:orientation val="minMax"/>
        </c:scaling>
        <c:delete val="0"/>
        <c:axPos val="b"/>
        <c:numFmt formatCode="ge" sourceLinked="1"/>
        <c:majorTickMark val="none"/>
        <c:minorTickMark val="none"/>
        <c:tickLblPos val="none"/>
        <c:crossAx val="96416128"/>
        <c:crosses val="autoZero"/>
        <c:auto val="0"/>
        <c:lblAlgn val="ctr"/>
        <c:lblOffset val="100"/>
        <c:noMultiLvlLbl val="1"/>
      </c:catAx>
      <c:valAx>
        <c:axId val="9641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13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96448896"/>
        <c:axId val="9645081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96448896"/>
        <c:axId val="96450816"/>
      </c:lineChart>
      <c:catAx>
        <c:axId val="96448896"/>
        <c:scaling>
          <c:orientation val="minMax"/>
        </c:scaling>
        <c:delete val="0"/>
        <c:axPos val="b"/>
        <c:numFmt formatCode="ge" sourceLinked="1"/>
        <c:majorTickMark val="none"/>
        <c:minorTickMark val="none"/>
        <c:tickLblPos val="none"/>
        <c:crossAx val="96450816"/>
        <c:crosses val="autoZero"/>
        <c:auto val="0"/>
        <c:lblAlgn val="ctr"/>
        <c:lblOffset val="100"/>
        <c:noMultiLvlLbl val="1"/>
      </c:catAx>
      <c:valAx>
        <c:axId val="96450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4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467584"/>
        <c:axId val="96506624"/>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67584"/>
        <c:axId val="96506624"/>
      </c:lineChart>
      <c:catAx>
        <c:axId val="96467584"/>
        <c:scaling>
          <c:orientation val="minMax"/>
        </c:scaling>
        <c:delete val="0"/>
        <c:axPos val="b"/>
        <c:numFmt formatCode="ge" sourceLinked="1"/>
        <c:majorTickMark val="none"/>
        <c:minorTickMark val="none"/>
        <c:tickLblPos val="none"/>
        <c:crossAx val="96506624"/>
        <c:crosses val="autoZero"/>
        <c:auto val="0"/>
        <c:lblAlgn val="ctr"/>
        <c:lblOffset val="100"/>
        <c:noMultiLvlLbl val="1"/>
      </c:catAx>
      <c:valAx>
        <c:axId val="9650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6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8969984"/>
        <c:axId val="8897152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8969984"/>
        <c:axId val="88971520"/>
      </c:lineChart>
      <c:catAx>
        <c:axId val="88969984"/>
        <c:scaling>
          <c:orientation val="minMax"/>
        </c:scaling>
        <c:delete val="0"/>
        <c:axPos val="b"/>
        <c:numFmt formatCode="ge" sourceLinked="1"/>
        <c:majorTickMark val="none"/>
        <c:minorTickMark val="none"/>
        <c:tickLblPos val="none"/>
        <c:crossAx val="88971520"/>
        <c:crosses val="autoZero"/>
        <c:auto val="0"/>
        <c:lblAlgn val="ctr"/>
        <c:lblOffset val="100"/>
        <c:noMultiLvlLbl val="1"/>
      </c:catAx>
      <c:valAx>
        <c:axId val="8897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969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96535296"/>
        <c:axId val="9653721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96535296"/>
        <c:axId val="96537216"/>
      </c:lineChart>
      <c:catAx>
        <c:axId val="96535296"/>
        <c:scaling>
          <c:orientation val="minMax"/>
        </c:scaling>
        <c:delete val="0"/>
        <c:axPos val="b"/>
        <c:numFmt formatCode="ge" sourceLinked="1"/>
        <c:majorTickMark val="none"/>
        <c:minorTickMark val="none"/>
        <c:tickLblPos val="none"/>
        <c:crossAx val="96537216"/>
        <c:crosses val="autoZero"/>
        <c:auto val="0"/>
        <c:lblAlgn val="ctr"/>
        <c:lblOffset val="100"/>
        <c:noMultiLvlLbl val="1"/>
      </c:catAx>
      <c:valAx>
        <c:axId val="9653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3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41828</c:v>
                </c:pt>
                <c:pt idx="3">
                  <c:v>20826.900000000001</c:v>
                </c:pt>
                <c:pt idx="4">
                  <c:v>31741.1</c:v>
                </c:pt>
              </c:numCache>
            </c:numRef>
          </c:val>
        </c:ser>
        <c:dLbls>
          <c:showLegendKey val="0"/>
          <c:showVal val="0"/>
          <c:showCatName val="0"/>
          <c:showSerName val="0"/>
          <c:showPercent val="0"/>
          <c:showBubbleSize val="0"/>
        </c:dLbls>
        <c:gapWidth val="180"/>
        <c:overlap val="-90"/>
        <c:axId val="94386816"/>
        <c:axId val="9439308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94386816"/>
        <c:axId val="94393088"/>
      </c:lineChart>
      <c:catAx>
        <c:axId val="94386816"/>
        <c:scaling>
          <c:orientation val="minMax"/>
        </c:scaling>
        <c:delete val="0"/>
        <c:axPos val="b"/>
        <c:numFmt formatCode="ge" sourceLinked="1"/>
        <c:majorTickMark val="none"/>
        <c:minorTickMark val="none"/>
        <c:tickLblPos val="none"/>
        <c:crossAx val="94393088"/>
        <c:crosses val="autoZero"/>
        <c:auto val="0"/>
        <c:lblAlgn val="ctr"/>
        <c:lblOffset val="100"/>
        <c:noMultiLvlLbl val="1"/>
      </c:catAx>
      <c:valAx>
        <c:axId val="94393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386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78</c:v>
                </c:pt>
                <c:pt idx="3">
                  <c:v>23002</c:v>
                </c:pt>
                <c:pt idx="4">
                  <c:v>24148</c:v>
                </c:pt>
              </c:numCache>
            </c:numRef>
          </c:val>
        </c:ser>
        <c:dLbls>
          <c:showLegendKey val="0"/>
          <c:showVal val="0"/>
          <c:showCatName val="0"/>
          <c:showSerName val="0"/>
          <c:showPercent val="0"/>
          <c:showBubbleSize val="0"/>
        </c:dLbls>
        <c:gapWidth val="180"/>
        <c:overlap val="-90"/>
        <c:axId val="94432640"/>
        <c:axId val="9443187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94432640"/>
        <c:axId val="94431872"/>
      </c:lineChart>
      <c:catAx>
        <c:axId val="94432640"/>
        <c:scaling>
          <c:orientation val="minMax"/>
        </c:scaling>
        <c:delete val="0"/>
        <c:axPos val="b"/>
        <c:numFmt formatCode="ge" sourceLinked="1"/>
        <c:majorTickMark val="none"/>
        <c:minorTickMark val="none"/>
        <c:tickLblPos val="none"/>
        <c:crossAx val="94431872"/>
        <c:crosses val="autoZero"/>
        <c:auto val="0"/>
        <c:lblAlgn val="ctr"/>
        <c:lblOffset val="100"/>
        <c:noMultiLvlLbl val="1"/>
      </c:catAx>
      <c:valAx>
        <c:axId val="944318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43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6.1</c:v>
                </c:pt>
                <c:pt idx="3">
                  <c:v>7.5</c:v>
                </c:pt>
                <c:pt idx="4">
                  <c:v>15.3</c:v>
                </c:pt>
              </c:numCache>
            </c:numRef>
          </c:val>
        </c:ser>
        <c:dLbls>
          <c:showLegendKey val="0"/>
          <c:showVal val="0"/>
          <c:showCatName val="0"/>
          <c:showSerName val="0"/>
          <c:showPercent val="0"/>
          <c:showBubbleSize val="0"/>
        </c:dLbls>
        <c:gapWidth val="180"/>
        <c:overlap val="-90"/>
        <c:axId val="94164480"/>
        <c:axId val="9416640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94164480"/>
        <c:axId val="94166400"/>
      </c:lineChart>
      <c:catAx>
        <c:axId val="94164480"/>
        <c:scaling>
          <c:orientation val="minMax"/>
        </c:scaling>
        <c:delete val="0"/>
        <c:axPos val="b"/>
        <c:numFmt formatCode="ge" sourceLinked="1"/>
        <c:majorTickMark val="none"/>
        <c:minorTickMark val="none"/>
        <c:tickLblPos val="none"/>
        <c:crossAx val="94166400"/>
        <c:crosses val="autoZero"/>
        <c:auto val="0"/>
        <c:lblAlgn val="ctr"/>
        <c:lblOffset val="100"/>
        <c:noMultiLvlLbl val="1"/>
      </c:catAx>
      <c:valAx>
        <c:axId val="9416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164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94191616"/>
        <c:axId val="9419353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94191616"/>
        <c:axId val="94193536"/>
      </c:lineChart>
      <c:catAx>
        <c:axId val="94191616"/>
        <c:scaling>
          <c:orientation val="minMax"/>
        </c:scaling>
        <c:delete val="0"/>
        <c:axPos val="b"/>
        <c:numFmt formatCode="ge" sourceLinked="1"/>
        <c:majorTickMark val="none"/>
        <c:minorTickMark val="none"/>
        <c:tickLblPos val="none"/>
        <c:crossAx val="94193536"/>
        <c:crosses val="autoZero"/>
        <c:auto val="0"/>
        <c:lblAlgn val="ctr"/>
        <c:lblOffset val="100"/>
        <c:noMultiLvlLbl val="1"/>
      </c:catAx>
      <c:valAx>
        <c:axId val="941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19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94237056"/>
        <c:axId val="9423897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94237056"/>
        <c:axId val="94238976"/>
      </c:lineChart>
      <c:catAx>
        <c:axId val="94237056"/>
        <c:scaling>
          <c:orientation val="minMax"/>
        </c:scaling>
        <c:delete val="0"/>
        <c:axPos val="b"/>
        <c:numFmt formatCode="ge" sourceLinked="1"/>
        <c:majorTickMark val="none"/>
        <c:minorTickMark val="none"/>
        <c:tickLblPos val="none"/>
        <c:crossAx val="94238976"/>
        <c:crosses val="autoZero"/>
        <c:auto val="0"/>
        <c:lblAlgn val="ctr"/>
        <c:lblOffset val="100"/>
        <c:noMultiLvlLbl val="1"/>
      </c:catAx>
      <c:valAx>
        <c:axId val="9423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23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4255360"/>
        <c:axId val="9425753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5360"/>
        <c:axId val="94257536"/>
      </c:lineChart>
      <c:catAx>
        <c:axId val="94255360"/>
        <c:scaling>
          <c:orientation val="minMax"/>
        </c:scaling>
        <c:delete val="0"/>
        <c:axPos val="b"/>
        <c:numFmt formatCode="ge" sourceLinked="1"/>
        <c:majorTickMark val="none"/>
        <c:minorTickMark val="none"/>
        <c:tickLblPos val="none"/>
        <c:crossAx val="94257536"/>
        <c:crosses val="autoZero"/>
        <c:auto val="0"/>
        <c:lblAlgn val="ctr"/>
        <c:lblOffset val="100"/>
        <c:noMultiLvlLbl val="1"/>
      </c:catAx>
      <c:valAx>
        <c:axId val="9425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42553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763125"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9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9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9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9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9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942"/>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943"/>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944"/>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945"/>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946"/>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947"/>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948"/>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949"/>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950"/>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951"/>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95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95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954"/>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955"/>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956"/>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957"/>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958"/>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959"/>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960"/>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961"/>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962"/>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963"/>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964"/>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965"/>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966"/>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967"/>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968"/>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969"/>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970"/>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971"/>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97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97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97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983"/>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98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91" zoomScale="70" zoomScaleNormal="70" workbookViewId="0">
      <selection activeCell="AK99" sqref="AK99:AQ117"/>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前橋市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x14ac:dyDescent="0.15">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169</v>
      </c>
      <c r="T3" s="129"/>
      <c r="U3" s="129"/>
      <c r="V3" s="129"/>
      <c r="W3" s="129"/>
      <c r="X3" s="129"/>
      <c r="Y3" s="129"/>
      <c r="Z3" s="129"/>
      <c r="AA3" s="129"/>
      <c r="AB3" s="129"/>
      <c r="AC3" s="129"/>
      <c r="AD3" s="129"/>
      <c r="AE3" s="129"/>
      <c r="AF3" s="129"/>
      <c r="AG3" s="129"/>
      <c r="AH3" s="130"/>
      <c r="AI3" s="1"/>
      <c r="AJ3" s="1"/>
      <c r="AK3" s="114" t="s">
        <v>172</v>
      </c>
      <c r="AL3" s="115"/>
      <c r="AM3" s="115"/>
      <c r="AN3" s="115"/>
      <c r="AO3" s="115"/>
      <c r="AP3" s="115"/>
      <c r="AQ3" s="116"/>
    </row>
    <row r="4" spans="1:43" ht="23.1" customHeight="1" x14ac:dyDescent="0.15">
      <c r="A4" s="1"/>
      <c r="B4" s="120" t="s">
        <v>8</v>
      </c>
      <c r="C4" s="121"/>
      <c r="D4" s="121"/>
      <c r="E4" s="121"/>
      <c r="F4" s="121" t="s">
        <v>9</v>
      </c>
      <c r="G4" s="121"/>
      <c r="H4" s="121"/>
      <c r="I4" s="121"/>
      <c r="J4" s="121" t="s">
        <v>10</v>
      </c>
      <c r="K4" s="121"/>
      <c r="L4" s="121"/>
      <c r="M4" s="121"/>
      <c r="N4" s="121" t="s">
        <v>11</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x14ac:dyDescent="0.15">
      <c r="A5" s="1"/>
      <c r="B5" s="137" t="str">
        <f>データ!M6</f>
        <v>-</v>
      </c>
      <c r="C5" s="138"/>
      <c r="D5" s="138"/>
      <c r="E5" s="138"/>
      <c r="F5" s="139" t="str">
        <f>データ!N6</f>
        <v>-</v>
      </c>
      <c r="G5" s="138"/>
      <c r="H5" s="138"/>
      <c r="I5" s="140"/>
      <c r="J5" s="141">
        <f>データ!O6</f>
        <v>5</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x14ac:dyDescent="0.15">
      <c r="A6" s="1"/>
      <c r="B6" s="120" t="s">
        <v>12</v>
      </c>
      <c r="C6" s="121"/>
      <c r="D6" s="121"/>
      <c r="E6" s="121"/>
      <c r="F6" s="121" t="s">
        <v>13</v>
      </c>
      <c r="G6" s="121"/>
      <c r="H6" s="121"/>
      <c r="I6" s="121"/>
      <c r="J6" s="121" t="s">
        <v>14</v>
      </c>
      <c r="K6" s="121"/>
      <c r="L6" s="121"/>
      <c r="M6" s="121"/>
      <c r="N6" s="121" t="s">
        <v>15</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x14ac:dyDescent="0.15">
      <c r="A7" s="1"/>
      <c r="B7" s="143" t="s">
        <v>124</v>
      </c>
      <c r="C7" s="144"/>
      <c r="D7" s="144"/>
      <c r="E7" s="144"/>
      <c r="F7" s="145" t="s">
        <v>124</v>
      </c>
      <c r="G7" s="145"/>
      <c r="H7" s="145"/>
      <c r="I7" s="145"/>
      <c r="J7" s="146" t="str">
        <f>データ!S6</f>
        <v>無</v>
      </c>
      <c r="K7" s="146"/>
      <c r="L7" s="146"/>
      <c r="M7" s="146"/>
      <c r="N7" s="147" t="s">
        <v>126</v>
      </c>
      <c r="O7" s="147"/>
      <c r="P7" s="147"/>
      <c r="Q7" s="148"/>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x14ac:dyDescent="0.15">
      <c r="A8" s="1"/>
      <c r="B8" s="149" t="s">
        <v>16</v>
      </c>
      <c r="C8" s="150"/>
      <c r="D8" s="150"/>
      <c r="E8" s="151"/>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x14ac:dyDescent="0.2">
      <c r="A9" s="1"/>
      <c r="B9" s="152" t="str">
        <f>データ!U6</f>
        <v>-</v>
      </c>
      <c r="C9" s="153"/>
      <c r="D9" s="153"/>
      <c r="E9" s="154"/>
      <c r="F9" s="155"/>
      <c r="G9" s="155"/>
      <c r="H9" s="155"/>
      <c r="I9" s="155"/>
      <c r="J9" s="156"/>
      <c r="K9" s="156"/>
      <c r="L9" s="156"/>
      <c r="M9" s="156"/>
      <c r="N9" s="155"/>
      <c r="O9" s="155"/>
      <c r="P9" s="155"/>
      <c r="Q9" s="157"/>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x14ac:dyDescent="0.2">
      <c r="A10" s="1"/>
      <c r="B10" s="6" t="s">
        <v>17</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x14ac:dyDescent="0.15">
      <c r="A11" s="1"/>
      <c r="B11" s="108" t="s">
        <v>18</v>
      </c>
      <c r="C11" s="109"/>
      <c r="D11" s="109"/>
      <c r="E11" s="109"/>
      <c r="F11" s="158">
        <f>データ!B10</f>
        <v>40544</v>
      </c>
      <c r="G11" s="159"/>
      <c r="H11" s="158">
        <f>データ!C10</f>
        <v>40909</v>
      </c>
      <c r="I11" s="159"/>
      <c r="J11" s="158">
        <f>データ!D10</f>
        <v>41275</v>
      </c>
      <c r="K11" s="159"/>
      <c r="L11" s="158">
        <f>データ!E10</f>
        <v>41640</v>
      </c>
      <c r="M11" s="159"/>
      <c r="N11" s="158">
        <f>データ!F10</f>
        <v>42005</v>
      </c>
      <c r="O11" s="160"/>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x14ac:dyDescent="0.15">
      <c r="A12" s="1"/>
      <c r="B12" s="120" t="s">
        <v>20</v>
      </c>
      <c r="C12" s="121"/>
      <c r="D12" s="121"/>
      <c r="E12" s="121"/>
      <c r="F12" s="161" t="str">
        <f>データ!V6</f>
        <v>-</v>
      </c>
      <c r="G12" s="162"/>
      <c r="H12" s="161" t="str">
        <f>データ!W6</f>
        <v>-</v>
      </c>
      <c r="I12" s="162"/>
      <c r="J12" s="161" t="str">
        <f>データ!X6</f>
        <v>-</v>
      </c>
      <c r="K12" s="162"/>
      <c r="L12" s="161" t="str">
        <f>データ!Y6</f>
        <v>-</v>
      </c>
      <c r="M12" s="162"/>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x14ac:dyDescent="0.15">
      <c r="A13" s="1"/>
      <c r="B13" s="149" t="s">
        <v>21</v>
      </c>
      <c r="C13" s="150"/>
      <c r="D13" s="150"/>
      <c r="E13" s="151"/>
      <c r="F13" s="161" t="str">
        <f>データ!AA6</f>
        <v>-</v>
      </c>
      <c r="G13" s="162"/>
      <c r="H13" s="161" t="str">
        <f>データ!AB6</f>
        <v>-</v>
      </c>
      <c r="I13" s="162"/>
      <c r="J13" s="161" t="str">
        <f>データ!AC6</f>
        <v>-</v>
      </c>
      <c r="K13" s="162"/>
      <c r="L13" s="161" t="str">
        <f>データ!AD6</f>
        <v>-</v>
      </c>
      <c r="M13" s="162"/>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x14ac:dyDescent="0.15">
      <c r="A14" s="1"/>
      <c r="B14" s="149" t="s">
        <v>22</v>
      </c>
      <c r="C14" s="150"/>
      <c r="D14" s="150"/>
      <c r="E14" s="151"/>
      <c r="F14" s="161" t="str">
        <f>データ!AF6</f>
        <v>-</v>
      </c>
      <c r="G14" s="162"/>
      <c r="H14" s="161" t="str">
        <f>データ!AG6</f>
        <v>-</v>
      </c>
      <c r="I14" s="162"/>
      <c r="J14" s="161" t="str">
        <f>データ!AH6</f>
        <v>-</v>
      </c>
      <c r="K14" s="162"/>
      <c r="L14" s="161" t="str">
        <f>データ!AI6</f>
        <v>-</v>
      </c>
      <c r="M14" s="162"/>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x14ac:dyDescent="0.15">
      <c r="A15" s="1"/>
      <c r="B15" s="165" t="s">
        <v>23</v>
      </c>
      <c r="C15" s="166"/>
      <c r="D15" s="166"/>
      <c r="E15" s="167"/>
      <c r="F15" s="168" t="str">
        <f>データ!AK6</f>
        <v>-</v>
      </c>
      <c r="G15" s="168"/>
      <c r="H15" s="168" t="str">
        <f>データ!AL6</f>
        <v>-</v>
      </c>
      <c r="I15" s="168"/>
      <c r="J15" s="168">
        <f>データ!AM6</f>
        <v>407</v>
      </c>
      <c r="K15" s="168"/>
      <c r="L15" s="168">
        <f>データ!AN6</f>
        <v>1034</v>
      </c>
      <c r="M15" s="168"/>
      <c r="N15" s="169">
        <f>データ!AO6</f>
        <v>2796</v>
      </c>
      <c r="O15" s="170"/>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x14ac:dyDescent="0.2">
      <c r="A16" s="1"/>
      <c r="B16" s="171" t="s">
        <v>24</v>
      </c>
      <c r="C16" s="172"/>
      <c r="D16" s="172"/>
      <c r="E16" s="173"/>
      <c r="F16" s="174" t="str">
        <f>データ!AP6</f>
        <v>-</v>
      </c>
      <c r="G16" s="174"/>
      <c r="H16" s="174" t="str">
        <f>データ!AQ6</f>
        <v>-</v>
      </c>
      <c r="I16" s="174"/>
      <c r="J16" s="174">
        <f>データ!AR6</f>
        <v>407</v>
      </c>
      <c r="K16" s="174"/>
      <c r="L16" s="174">
        <f>データ!AS6</f>
        <v>1034</v>
      </c>
      <c r="M16" s="174"/>
      <c r="N16" s="163">
        <f>データ!AT6</f>
        <v>2796</v>
      </c>
      <c r="O16" s="164"/>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x14ac:dyDescent="0.2">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x14ac:dyDescent="0.15">
      <c r="A18" s="1"/>
      <c r="B18" s="175"/>
      <c r="C18" s="176"/>
      <c r="D18" s="176"/>
      <c r="E18" s="176"/>
      <c r="F18" s="109" t="s">
        <v>25</v>
      </c>
      <c r="G18" s="109"/>
      <c r="H18" s="109"/>
      <c r="I18" s="109" t="s">
        <v>26</v>
      </c>
      <c r="J18" s="109"/>
      <c r="K18" s="109"/>
      <c r="L18" s="109" t="s">
        <v>24</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x14ac:dyDescent="0.2">
      <c r="A19" s="1"/>
      <c r="B19" s="171" t="s">
        <v>27</v>
      </c>
      <c r="C19" s="172"/>
      <c r="D19" s="172"/>
      <c r="E19" s="173"/>
      <c r="F19" s="177" t="str">
        <f>データ!AU6</f>
        <v>-</v>
      </c>
      <c r="G19" s="177"/>
      <c r="H19" s="177"/>
      <c r="I19" s="177">
        <f>データ!AV6</f>
        <v>104529</v>
      </c>
      <c r="J19" s="177"/>
      <c r="K19" s="177"/>
      <c r="L19" s="177">
        <f>データ!AW6</f>
        <v>104529</v>
      </c>
      <c r="M19" s="177"/>
      <c r="N19" s="177"/>
      <c r="O19" s="178"/>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x14ac:dyDescent="0.2">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x14ac:dyDescent="0.2">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9" t="s">
        <v>31</v>
      </c>
      <c r="AL39" s="180"/>
      <c r="AM39" s="180"/>
      <c r="AN39" s="180"/>
      <c r="AO39" s="180"/>
      <c r="AP39" s="180"/>
      <c r="AQ39" s="181"/>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171</v>
      </c>
      <c r="AL40" s="115"/>
      <c r="AM40" s="115"/>
      <c r="AN40" s="115"/>
      <c r="AO40" s="115"/>
      <c r="AP40" s="115"/>
      <c r="AQ40" s="116"/>
    </row>
    <row r="41" spans="1:43" ht="29.45" customHeight="1" x14ac:dyDescent="0.15">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x14ac:dyDescent="0.15">
      <c r="A42" s="1"/>
      <c r="B42" s="182"/>
      <c r="C42" s="183"/>
      <c r="D42" s="18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9" t="s">
        <v>33</v>
      </c>
      <c r="AL97" s="180"/>
      <c r="AM97" s="180"/>
      <c r="AN97" s="180"/>
      <c r="AO97" s="180"/>
      <c r="AP97" s="180"/>
      <c r="AQ97" s="181"/>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4"/>
      <c r="AL98" s="185"/>
      <c r="AM98" s="185"/>
      <c r="AN98" s="185"/>
      <c r="AO98" s="185"/>
      <c r="AP98" s="185"/>
      <c r="AQ98" s="186"/>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7" t="s">
        <v>170</v>
      </c>
      <c r="AL99" s="188"/>
      <c r="AM99" s="188"/>
      <c r="AN99" s="188"/>
      <c r="AO99" s="188"/>
      <c r="AP99" s="188"/>
      <c r="AQ99" s="189"/>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7"/>
      <c r="AL100" s="188"/>
      <c r="AM100" s="188"/>
      <c r="AN100" s="188"/>
      <c r="AO100" s="188"/>
      <c r="AP100" s="188"/>
      <c r="AQ100" s="189"/>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7"/>
      <c r="AL101" s="188"/>
      <c r="AM101" s="188"/>
      <c r="AN101" s="188"/>
      <c r="AO101" s="188"/>
      <c r="AP101" s="188"/>
      <c r="AQ101" s="189"/>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7"/>
      <c r="AL102" s="188"/>
      <c r="AM102" s="188"/>
      <c r="AN102" s="188"/>
      <c r="AO102" s="188"/>
      <c r="AP102" s="188"/>
      <c r="AQ102" s="189"/>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7"/>
      <c r="AL103" s="188"/>
      <c r="AM103" s="188"/>
      <c r="AN103" s="188"/>
      <c r="AO103" s="188"/>
      <c r="AP103" s="188"/>
      <c r="AQ103" s="189"/>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7"/>
      <c r="AL104" s="188"/>
      <c r="AM104" s="188"/>
      <c r="AN104" s="188"/>
      <c r="AO104" s="188"/>
      <c r="AP104" s="188"/>
      <c r="AQ104" s="189"/>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7"/>
      <c r="AL105" s="188"/>
      <c r="AM105" s="188"/>
      <c r="AN105" s="188"/>
      <c r="AO105" s="188"/>
      <c r="AP105" s="188"/>
      <c r="AQ105" s="189"/>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7"/>
      <c r="AL106" s="188"/>
      <c r="AM106" s="188"/>
      <c r="AN106" s="188"/>
      <c r="AO106" s="188"/>
      <c r="AP106" s="188"/>
      <c r="AQ106" s="189"/>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7"/>
      <c r="AL107" s="188"/>
      <c r="AM107" s="188"/>
      <c r="AN107" s="188"/>
      <c r="AO107" s="188"/>
      <c r="AP107" s="188"/>
      <c r="AQ107" s="189"/>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7"/>
      <c r="AL108" s="188"/>
      <c r="AM108" s="188"/>
      <c r="AN108" s="188"/>
      <c r="AO108" s="188"/>
      <c r="AP108" s="188"/>
      <c r="AQ108" s="189"/>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7"/>
      <c r="AL109" s="188"/>
      <c r="AM109" s="188"/>
      <c r="AN109" s="188"/>
      <c r="AO109" s="188"/>
      <c r="AP109" s="188"/>
      <c r="AQ109" s="189"/>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7"/>
      <c r="AL110" s="188"/>
      <c r="AM110" s="188"/>
      <c r="AN110" s="188"/>
      <c r="AO110" s="188"/>
      <c r="AP110" s="188"/>
      <c r="AQ110" s="189"/>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7"/>
      <c r="AL111" s="188"/>
      <c r="AM111" s="188"/>
      <c r="AN111" s="188"/>
      <c r="AO111" s="188"/>
      <c r="AP111" s="188"/>
      <c r="AQ111" s="189"/>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7"/>
      <c r="AL112" s="188"/>
      <c r="AM112" s="188"/>
      <c r="AN112" s="188"/>
      <c r="AO112" s="188"/>
      <c r="AP112" s="188"/>
      <c r="AQ112" s="189"/>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7"/>
      <c r="AL113" s="188"/>
      <c r="AM113" s="188"/>
      <c r="AN113" s="188"/>
      <c r="AO113" s="188"/>
      <c r="AP113" s="188"/>
      <c r="AQ113" s="189"/>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7"/>
      <c r="AL114" s="188"/>
      <c r="AM114" s="188"/>
      <c r="AN114" s="188"/>
      <c r="AO114" s="188"/>
      <c r="AP114" s="188"/>
      <c r="AQ114" s="189"/>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7"/>
      <c r="AL115" s="188"/>
      <c r="AM115" s="188"/>
      <c r="AN115" s="188"/>
      <c r="AO115" s="188"/>
      <c r="AP115" s="188"/>
      <c r="AQ115" s="189"/>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7"/>
      <c r="AL116" s="188"/>
      <c r="AM116" s="188"/>
      <c r="AN116" s="188"/>
      <c r="AO116" s="188"/>
      <c r="AP116" s="188"/>
      <c r="AQ116" s="189"/>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90"/>
      <c r="AL117" s="191"/>
      <c r="AM117" s="191"/>
      <c r="AN117" s="191"/>
      <c r="AO117" s="191"/>
      <c r="AP117" s="191"/>
      <c r="AQ117" s="192"/>
    </row>
    <row r="118" spans="1:43" ht="21" customHeight="1" x14ac:dyDescent="0.15">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x14ac:dyDescent="0.15">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x14ac:dyDescent="0.15">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54" x14ac:dyDescent="0.15">
      <c r="A6" s="46" t="s">
        <v>112</v>
      </c>
      <c r="B6" s="64" t="str">
        <f>B7</f>
        <v>2015</v>
      </c>
      <c r="C6" s="64" t="str">
        <f t="shared" ref="C6:AW6" si="6">C7</f>
        <v>102016</v>
      </c>
      <c r="D6" s="64" t="str">
        <f t="shared" si="6"/>
        <v>47</v>
      </c>
      <c r="E6" s="64" t="str">
        <f t="shared" si="6"/>
        <v>04</v>
      </c>
      <c r="F6" s="64" t="str">
        <f t="shared" si="6"/>
        <v>0</v>
      </c>
      <c r="G6" s="64" t="str">
        <f t="shared" si="6"/>
        <v>000</v>
      </c>
      <c r="H6" s="64" t="str">
        <f t="shared" si="6"/>
        <v>群馬県　前橋市</v>
      </c>
      <c r="I6" s="64" t="str">
        <f t="shared" si="6"/>
        <v>法非適用</v>
      </c>
      <c r="J6" s="64" t="str">
        <f t="shared" si="6"/>
        <v>電気事業</v>
      </c>
      <c r="K6" s="65" t="str">
        <f t="shared" si="6"/>
        <v>該当数値なし</v>
      </c>
      <c r="L6" s="66" t="str">
        <f t="shared" si="6"/>
        <v>-</v>
      </c>
      <c r="M6" s="66" t="str">
        <f t="shared" si="6"/>
        <v>-</v>
      </c>
      <c r="N6" s="66" t="str">
        <f t="shared" si="6"/>
        <v>-</v>
      </c>
      <c r="O6" s="66">
        <f t="shared" si="6"/>
        <v>5</v>
      </c>
      <c r="P6" s="66" t="str">
        <f t="shared" si="6"/>
        <v>-</v>
      </c>
      <c r="Q6" s="67" t="str">
        <f>Q7</f>
        <v>平成45年6月19日　富士見図書館太陽光発電</v>
      </c>
      <c r="R6" s="68" t="str">
        <f t="shared" si="6"/>
        <v>平成45年6月19日　富士見図書館太陽光発電</v>
      </c>
      <c r="S6" s="64" t="str">
        <f t="shared" si="6"/>
        <v>無</v>
      </c>
      <c r="T6" s="68" t="str">
        <f t="shared" si="6"/>
        <v>東京電力株式会社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407</v>
      </c>
      <c r="AN6" s="66">
        <f t="shared" si="6"/>
        <v>1034</v>
      </c>
      <c r="AO6" s="66">
        <f t="shared" si="6"/>
        <v>2796</v>
      </c>
      <c r="AP6" s="66" t="str">
        <f t="shared" si="6"/>
        <v>-</v>
      </c>
      <c r="AQ6" s="66" t="str">
        <f t="shared" si="6"/>
        <v>-</v>
      </c>
      <c r="AR6" s="66">
        <f t="shared" si="6"/>
        <v>407</v>
      </c>
      <c r="AS6" s="66">
        <f t="shared" si="6"/>
        <v>1034</v>
      </c>
      <c r="AT6" s="66">
        <f t="shared" si="6"/>
        <v>2796</v>
      </c>
      <c r="AU6" s="66" t="str">
        <f t="shared" si="6"/>
        <v>-</v>
      </c>
      <c r="AV6" s="66">
        <f t="shared" si="6"/>
        <v>104529</v>
      </c>
      <c r="AW6" s="66">
        <f t="shared" si="6"/>
        <v>104529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x14ac:dyDescent="0.15">
      <c r="A7" s="46"/>
      <c r="B7" s="74" t="s">
        <v>113</v>
      </c>
      <c r="C7" s="74" t="s">
        <v>114</v>
      </c>
      <c r="D7" s="74" t="s">
        <v>115</v>
      </c>
      <c r="E7" s="74" t="s">
        <v>116</v>
      </c>
      <c r="F7" s="74" t="s">
        <v>117</v>
      </c>
      <c r="G7" s="74" t="s">
        <v>118</v>
      </c>
      <c r="H7" s="74" t="s">
        <v>119</v>
      </c>
      <c r="I7" s="74" t="s">
        <v>120</v>
      </c>
      <c r="J7" s="74" t="s">
        <v>121</v>
      </c>
      <c r="K7" s="75" t="s">
        <v>122</v>
      </c>
      <c r="L7" s="76" t="s">
        <v>123</v>
      </c>
      <c r="M7" s="76" t="s">
        <v>123</v>
      </c>
      <c r="N7" s="77" t="s">
        <v>123</v>
      </c>
      <c r="O7" s="77">
        <v>5</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t="s">
        <v>123</v>
      </c>
      <c r="AG7" s="77" t="s">
        <v>123</v>
      </c>
      <c r="AH7" s="77" t="s">
        <v>123</v>
      </c>
      <c r="AI7" s="77" t="s">
        <v>123</v>
      </c>
      <c r="AJ7" s="77" t="s">
        <v>123</v>
      </c>
      <c r="AK7" s="77" t="s">
        <v>123</v>
      </c>
      <c r="AL7" s="77" t="s">
        <v>123</v>
      </c>
      <c r="AM7" s="77">
        <v>407</v>
      </c>
      <c r="AN7" s="77">
        <v>1034</v>
      </c>
      <c r="AO7" s="77">
        <v>2796</v>
      </c>
      <c r="AP7" s="77" t="s">
        <v>123</v>
      </c>
      <c r="AQ7" s="77" t="s">
        <v>123</v>
      </c>
      <c r="AR7" s="77">
        <v>407</v>
      </c>
      <c r="AS7" s="77">
        <v>1034</v>
      </c>
      <c r="AT7" s="77">
        <v>2796</v>
      </c>
      <c r="AU7" s="77" t="s">
        <v>123</v>
      </c>
      <c r="AV7" s="77">
        <v>104529</v>
      </c>
      <c r="AW7" s="77">
        <v>104529</v>
      </c>
      <c r="AX7" s="80" t="s">
        <v>123</v>
      </c>
      <c r="AY7" s="80" t="s">
        <v>123</v>
      </c>
      <c r="AZ7" s="80">
        <v>100.5</v>
      </c>
      <c r="BA7" s="80">
        <v>206.8</v>
      </c>
      <c r="BB7" s="80">
        <v>127.2</v>
      </c>
      <c r="BC7" s="80" t="s">
        <v>123</v>
      </c>
      <c r="BD7" s="80" t="s">
        <v>123</v>
      </c>
      <c r="BE7" s="80">
        <v>164.5</v>
      </c>
      <c r="BF7" s="80">
        <v>124.7</v>
      </c>
      <c r="BG7" s="80">
        <v>118.8</v>
      </c>
      <c r="BH7" s="80">
        <v>100</v>
      </c>
      <c r="BI7" s="80" t="s">
        <v>123</v>
      </c>
      <c r="BJ7" s="80" t="s">
        <v>123</v>
      </c>
      <c r="BK7" s="80">
        <v>144.30000000000001</v>
      </c>
      <c r="BL7" s="80">
        <v>219.2</v>
      </c>
      <c r="BM7" s="80">
        <v>178.8</v>
      </c>
      <c r="BN7" s="80" t="s">
        <v>123</v>
      </c>
      <c r="BO7" s="80" t="s">
        <v>123</v>
      </c>
      <c r="BP7" s="80">
        <v>366.9</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t="s">
        <v>123</v>
      </c>
      <c r="CF7" s="80" t="s">
        <v>123</v>
      </c>
      <c r="CG7" s="80">
        <v>41828</v>
      </c>
      <c r="CH7" s="80">
        <v>20826.900000000001</v>
      </c>
      <c r="CI7" s="80">
        <v>31741.1</v>
      </c>
      <c r="CJ7" s="80" t="s">
        <v>123</v>
      </c>
      <c r="CK7" s="80" t="s">
        <v>123</v>
      </c>
      <c r="CL7" s="80">
        <v>11717.4</v>
      </c>
      <c r="CM7" s="80">
        <v>17642.5</v>
      </c>
      <c r="CN7" s="80">
        <v>18815.8</v>
      </c>
      <c r="CO7" s="77" t="s">
        <v>123</v>
      </c>
      <c r="CP7" s="77" t="s">
        <v>123</v>
      </c>
      <c r="CQ7" s="77">
        <v>78</v>
      </c>
      <c r="CR7" s="77">
        <v>23002</v>
      </c>
      <c r="CS7" s="77">
        <v>24148</v>
      </c>
      <c r="CT7" s="77" t="s">
        <v>123</v>
      </c>
      <c r="CU7" s="77" t="s">
        <v>123</v>
      </c>
      <c r="CV7" s="77">
        <v>108538</v>
      </c>
      <c r="CW7" s="77">
        <v>58539</v>
      </c>
      <c r="CX7" s="77">
        <v>37685</v>
      </c>
      <c r="CY7" s="77">
        <v>2085</v>
      </c>
      <c r="CZ7" s="80" t="s">
        <v>123</v>
      </c>
      <c r="DA7" s="80" t="s">
        <v>123</v>
      </c>
      <c r="DB7" s="80">
        <v>6.1</v>
      </c>
      <c r="DC7" s="80">
        <v>7.5</v>
      </c>
      <c r="DD7" s="80">
        <v>15.3</v>
      </c>
      <c r="DE7" s="80" t="s">
        <v>123</v>
      </c>
      <c r="DF7" s="80" t="s">
        <v>123</v>
      </c>
      <c r="DG7" s="80">
        <v>38.5</v>
      </c>
      <c r="DH7" s="80">
        <v>37.700000000000003</v>
      </c>
      <c r="DI7" s="80">
        <v>33.9</v>
      </c>
      <c r="DJ7" s="80" t="s">
        <v>123</v>
      </c>
      <c r="DK7" s="80" t="s">
        <v>123</v>
      </c>
      <c r="DL7" s="80">
        <v>0</v>
      </c>
      <c r="DM7" s="80">
        <v>0</v>
      </c>
      <c r="DN7" s="80">
        <v>0</v>
      </c>
      <c r="DO7" s="80" t="s">
        <v>123</v>
      </c>
      <c r="DP7" s="80" t="s">
        <v>123</v>
      </c>
      <c r="DQ7" s="80">
        <v>21.6</v>
      </c>
      <c r="DR7" s="80">
        <v>13.7</v>
      </c>
      <c r="DS7" s="80">
        <v>16.3</v>
      </c>
      <c r="DT7" s="80" t="s">
        <v>123</v>
      </c>
      <c r="DU7" s="80" t="s">
        <v>123</v>
      </c>
      <c r="DV7" s="80">
        <v>0</v>
      </c>
      <c r="DW7" s="80">
        <v>0</v>
      </c>
      <c r="DX7" s="80">
        <v>0</v>
      </c>
      <c r="DY7" s="80" t="s">
        <v>123</v>
      </c>
      <c r="DZ7" s="80" t="s">
        <v>123</v>
      </c>
      <c r="EA7" s="80">
        <v>102.5</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t="s">
        <v>123</v>
      </c>
      <c r="EP7" s="80">
        <v>100</v>
      </c>
      <c r="EQ7" s="80">
        <v>100</v>
      </c>
      <c r="ER7" s="80">
        <v>100</v>
      </c>
      <c r="ES7" s="80" t="s">
        <v>123</v>
      </c>
      <c r="ET7" s="80" t="s">
        <v>123</v>
      </c>
      <c r="EU7" s="80">
        <v>55.5</v>
      </c>
      <c r="EV7" s="80">
        <v>70.2</v>
      </c>
      <c r="EW7" s="80">
        <v>72.7</v>
      </c>
      <c r="EX7" s="77" t="s">
        <v>123</v>
      </c>
      <c r="EY7" s="80" t="s">
        <v>123</v>
      </c>
      <c r="EZ7" s="80" t="s">
        <v>123</v>
      </c>
      <c r="FA7" s="80" t="s">
        <v>123</v>
      </c>
      <c r="FB7" s="80" t="s">
        <v>123</v>
      </c>
      <c r="FC7" s="80" t="s">
        <v>123</v>
      </c>
      <c r="FD7" s="80" t="s">
        <v>123</v>
      </c>
      <c r="FE7" s="80" t="s">
        <v>123</v>
      </c>
      <c r="FF7" s="80">
        <v>64</v>
      </c>
      <c r="FG7" s="80">
        <v>56.1</v>
      </c>
      <c r="FH7" s="80">
        <v>61.8</v>
      </c>
      <c r="FI7" s="80" t="s">
        <v>123</v>
      </c>
      <c r="FJ7" s="80" t="s">
        <v>123</v>
      </c>
      <c r="FK7" s="80" t="s">
        <v>123</v>
      </c>
      <c r="FL7" s="80" t="s">
        <v>123</v>
      </c>
      <c r="FM7" s="80" t="s">
        <v>123</v>
      </c>
      <c r="FN7" s="80" t="s">
        <v>123</v>
      </c>
      <c r="FO7" s="80" t="s">
        <v>123</v>
      </c>
      <c r="FP7" s="80">
        <v>22.1</v>
      </c>
      <c r="FQ7" s="80">
        <v>16.7</v>
      </c>
      <c r="FR7" s="80">
        <v>8.6999999999999993</v>
      </c>
      <c r="FS7" s="80" t="s">
        <v>123</v>
      </c>
      <c r="FT7" s="80" t="s">
        <v>123</v>
      </c>
      <c r="FU7" s="80" t="s">
        <v>123</v>
      </c>
      <c r="FV7" s="80" t="s">
        <v>123</v>
      </c>
      <c r="FW7" s="80" t="s">
        <v>123</v>
      </c>
      <c r="FX7" s="80" t="s">
        <v>123</v>
      </c>
      <c r="FY7" s="80" t="s">
        <v>123</v>
      </c>
      <c r="FZ7" s="80">
        <v>279.2</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t="s">
        <v>123</v>
      </c>
      <c r="GT7" s="80">
        <v>56.2</v>
      </c>
      <c r="GU7" s="80">
        <v>58.4</v>
      </c>
      <c r="GV7" s="80">
        <v>80.599999999999994</v>
      </c>
      <c r="GW7" s="77" t="s">
        <v>123</v>
      </c>
      <c r="GX7" s="80" t="s">
        <v>123</v>
      </c>
      <c r="GY7" s="80" t="s">
        <v>123</v>
      </c>
      <c r="GZ7" s="80" t="s">
        <v>123</v>
      </c>
      <c r="HA7" s="80" t="s">
        <v>123</v>
      </c>
      <c r="HB7" s="80" t="s">
        <v>123</v>
      </c>
      <c r="HC7" s="80" t="s">
        <v>123</v>
      </c>
      <c r="HD7" s="80" t="s">
        <v>123</v>
      </c>
      <c r="HE7" s="80">
        <v>49.8</v>
      </c>
      <c r="HF7" s="80">
        <v>50.3</v>
      </c>
      <c r="HG7" s="80">
        <v>47.9</v>
      </c>
      <c r="HH7" s="80" t="s">
        <v>123</v>
      </c>
      <c r="HI7" s="80" t="s">
        <v>123</v>
      </c>
      <c r="HJ7" s="80" t="s">
        <v>123</v>
      </c>
      <c r="HK7" s="80" t="s">
        <v>123</v>
      </c>
      <c r="HL7" s="80" t="s">
        <v>123</v>
      </c>
      <c r="HM7" s="80" t="s">
        <v>123</v>
      </c>
      <c r="HN7" s="80" t="s">
        <v>123</v>
      </c>
      <c r="HO7" s="80">
        <v>11.5</v>
      </c>
      <c r="HP7" s="80">
        <v>5.2</v>
      </c>
      <c r="HQ7" s="80">
        <v>13</v>
      </c>
      <c r="HR7" s="80" t="s">
        <v>123</v>
      </c>
      <c r="HS7" s="80" t="s">
        <v>123</v>
      </c>
      <c r="HT7" s="80" t="s">
        <v>123</v>
      </c>
      <c r="HU7" s="80" t="s">
        <v>123</v>
      </c>
      <c r="HV7" s="80" t="s">
        <v>123</v>
      </c>
      <c r="HW7" s="80" t="s">
        <v>123</v>
      </c>
      <c r="HX7" s="80" t="s">
        <v>123</v>
      </c>
      <c r="HY7" s="80">
        <v>34.5</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t="s">
        <v>123</v>
      </c>
      <c r="IS7" s="80">
        <v>40.700000000000003</v>
      </c>
      <c r="IT7" s="80">
        <v>52.3</v>
      </c>
      <c r="IU7" s="80">
        <v>52.8</v>
      </c>
      <c r="IV7" s="77" t="s">
        <v>123</v>
      </c>
      <c r="IW7" s="80" t="s">
        <v>123</v>
      </c>
      <c r="IX7" s="80" t="s">
        <v>123</v>
      </c>
      <c r="IY7" s="80" t="s">
        <v>123</v>
      </c>
      <c r="IZ7" s="80" t="s">
        <v>123</v>
      </c>
      <c r="JA7" s="80" t="s">
        <v>123</v>
      </c>
      <c r="JB7" s="80" t="s">
        <v>123</v>
      </c>
      <c r="JC7" s="80" t="s">
        <v>123</v>
      </c>
      <c r="JD7" s="80">
        <v>19.600000000000001</v>
      </c>
      <c r="JE7" s="80">
        <v>18.5</v>
      </c>
      <c r="JF7" s="80">
        <v>16.100000000000001</v>
      </c>
      <c r="JG7" s="80" t="s">
        <v>123</v>
      </c>
      <c r="JH7" s="80" t="s">
        <v>123</v>
      </c>
      <c r="JI7" s="80" t="s">
        <v>123</v>
      </c>
      <c r="JJ7" s="80" t="s">
        <v>123</v>
      </c>
      <c r="JK7" s="80" t="s">
        <v>123</v>
      </c>
      <c r="JL7" s="80" t="s">
        <v>123</v>
      </c>
      <c r="JM7" s="80" t="s">
        <v>123</v>
      </c>
      <c r="JN7" s="80">
        <v>42.6</v>
      </c>
      <c r="JO7" s="80">
        <v>43.7</v>
      </c>
      <c r="JP7" s="80">
        <v>45.4</v>
      </c>
      <c r="JQ7" s="80" t="s">
        <v>123</v>
      </c>
      <c r="JR7" s="80" t="s">
        <v>123</v>
      </c>
      <c r="JS7" s="80" t="s">
        <v>123</v>
      </c>
      <c r="JT7" s="80" t="s">
        <v>123</v>
      </c>
      <c r="JU7" s="80" t="s">
        <v>123</v>
      </c>
      <c r="JV7" s="80" t="s">
        <v>123</v>
      </c>
      <c r="JW7" s="80" t="s">
        <v>123</v>
      </c>
      <c r="JX7" s="80">
        <v>178.4</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t="s">
        <v>123</v>
      </c>
      <c r="KR7" s="80">
        <v>84.2</v>
      </c>
      <c r="KS7" s="80">
        <v>98.4</v>
      </c>
      <c r="KT7" s="80">
        <v>98.4</v>
      </c>
      <c r="KU7" s="77">
        <v>2085</v>
      </c>
      <c r="KV7" s="80" t="s">
        <v>123</v>
      </c>
      <c r="KW7" s="80" t="s">
        <v>123</v>
      </c>
      <c r="KX7" s="80">
        <v>6.1</v>
      </c>
      <c r="KY7" s="80">
        <v>7.5</v>
      </c>
      <c r="KZ7" s="80">
        <v>15.3</v>
      </c>
      <c r="LA7" s="80" t="s">
        <v>123</v>
      </c>
      <c r="LB7" s="80" t="s">
        <v>123</v>
      </c>
      <c r="LC7" s="80">
        <v>6.4</v>
      </c>
      <c r="LD7" s="80">
        <v>13.7</v>
      </c>
      <c r="LE7" s="80">
        <v>12</v>
      </c>
      <c r="LF7" s="80" t="s">
        <v>123</v>
      </c>
      <c r="LG7" s="80" t="s">
        <v>123</v>
      </c>
      <c r="LH7" s="80">
        <v>0</v>
      </c>
      <c r="LI7" s="80">
        <v>0</v>
      </c>
      <c r="LJ7" s="80">
        <v>0</v>
      </c>
      <c r="LK7" s="80" t="s">
        <v>123</v>
      </c>
      <c r="LL7" s="80" t="s">
        <v>123</v>
      </c>
      <c r="LM7" s="80">
        <v>0.2</v>
      </c>
      <c r="LN7" s="80">
        <v>2.9</v>
      </c>
      <c r="LO7" s="80">
        <v>0.6</v>
      </c>
      <c r="LP7" s="80" t="s">
        <v>123</v>
      </c>
      <c r="LQ7" s="80" t="s">
        <v>123</v>
      </c>
      <c r="LR7" s="80">
        <v>0</v>
      </c>
      <c r="LS7" s="80">
        <v>0</v>
      </c>
      <c r="LT7" s="80">
        <v>0</v>
      </c>
      <c r="LU7" s="80" t="s">
        <v>123</v>
      </c>
      <c r="LV7" s="80" t="s">
        <v>123</v>
      </c>
      <c r="LW7" s="80">
        <v>460.6</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v>100</v>
      </c>
      <c r="MM7" s="80">
        <v>100</v>
      </c>
      <c r="MN7" s="80">
        <v>100</v>
      </c>
      <c r="MO7" s="80" t="s">
        <v>123</v>
      </c>
      <c r="MP7" s="80" t="s">
        <v>123</v>
      </c>
      <c r="MQ7" s="80">
        <v>100</v>
      </c>
      <c r="MR7" s="80">
        <v>100</v>
      </c>
      <c r="MS7" s="80">
        <v>96.6</v>
      </c>
      <c r="MT7" s="80" t="s">
        <v>123</v>
      </c>
      <c r="MU7" s="80" t="s">
        <v>123</v>
      </c>
      <c r="MV7" s="80" t="s">
        <v>123</v>
      </c>
      <c r="MW7" s="80" t="s">
        <v>123</v>
      </c>
      <c r="MX7" s="80" t="s">
        <v>123</v>
      </c>
      <c r="MY7" s="80" t="s">
        <v>123</v>
      </c>
      <c r="MZ7" s="80" t="s">
        <v>123</v>
      </c>
      <c r="NA7" s="80" t="s">
        <v>123</v>
      </c>
      <c r="NB7" s="80" t="s">
        <v>123</v>
      </c>
      <c r="NC7" s="80" t="s">
        <v>123</v>
      </c>
      <c r="ND7" s="80" t="s">
        <v>123</v>
      </c>
      <c r="NE7" s="80" t="s">
        <v>123</v>
      </c>
      <c r="NF7" s="80" t="s">
        <v>123</v>
      </c>
      <c r="NG7" s="80" t="s">
        <v>123</v>
      </c>
      <c r="NH7" s="80">
        <v>2</v>
      </c>
      <c r="NI7" s="80">
        <v>4</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1</v>
      </c>
      <c r="KW8" s="84" t="s">
        <v>127</v>
      </c>
      <c r="KX8" s="82"/>
      <c r="KY8" s="82"/>
      <c r="KZ8" s="82"/>
      <c r="LA8" s="82"/>
      <c r="LB8" s="83"/>
      <c r="LC8" s="82"/>
      <c r="LD8" s="82"/>
      <c r="LE8" s="82" t="str">
        <f>LF4</f>
        <v>修繕費比率（％）</v>
      </c>
      <c r="LF8" s="82" t="b">
        <f>IF(SUM($O$7,$NF$7:$NI$7)=0,FALSE,TRUE)</f>
        <v>1</v>
      </c>
      <c r="LG8" s="84" t="s">
        <v>127</v>
      </c>
      <c r="LH8" s="82"/>
      <c r="LI8" s="82"/>
      <c r="LJ8" s="82"/>
      <c r="LK8" s="82"/>
      <c r="LL8" s="82"/>
      <c r="LM8" s="83"/>
      <c r="LN8" s="82"/>
      <c r="LO8" s="82" t="str">
        <f>LP4</f>
        <v>企業債残高対料金収入比率（％）</v>
      </c>
      <c r="LP8" s="82" t="b">
        <f>IF(SUM($O$7,$NF$7:$NI$7)=0,FALSE,TRUE)</f>
        <v>1</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1</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（最大出力合計2,085kW）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（最大出力合計2,085kW）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t="str">
        <f>AX7</f>
        <v>-</v>
      </c>
      <c r="AY11" s="92" t="str">
        <f>AY7</f>
        <v>-</v>
      </c>
      <c r="AZ11" s="92">
        <f>AZ7</f>
        <v>100.5</v>
      </c>
      <c r="BA11" s="92">
        <f>BA7</f>
        <v>206.8</v>
      </c>
      <c r="BB11" s="92">
        <f>BB7</f>
        <v>127.2</v>
      </c>
      <c r="BC11" s="81"/>
      <c r="BD11" s="81"/>
      <c r="BE11" s="81"/>
      <c r="BF11" s="81"/>
      <c r="BG11" s="81"/>
      <c r="BH11" s="91" t="s">
        <v>136</v>
      </c>
      <c r="BI11" s="92" t="str">
        <f>BI7</f>
        <v>-</v>
      </c>
      <c r="BJ11" s="92" t="str">
        <f>BJ7</f>
        <v>-</v>
      </c>
      <c r="BK11" s="92">
        <f>BK7</f>
        <v>144.30000000000001</v>
      </c>
      <c r="BL11" s="92">
        <f>BL7</f>
        <v>219.2</v>
      </c>
      <c r="BM11" s="92">
        <f>BM7</f>
        <v>178.8</v>
      </c>
      <c r="BN11" s="81"/>
      <c r="BO11" s="81"/>
      <c r="BP11" s="81"/>
      <c r="BQ11" s="81"/>
      <c r="BR11" s="81"/>
      <c r="BS11" s="91" t="s">
        <v>136</v>
      </c>
      <c r="BT11" s="92" t="str">
        <f>BT7</f>
        <v>-</v>
      </c>
      <c r="BU11" s="92" t="str">
        <f>BU7</f>
        <v>-</v>
      </c>
      <c r="BV11" s="92" t="str">
        <f>BV7</f>
        <v>-</v>
      </c>
      <c r="BW11" s="92" t="str">
        <f>BW7</f>
        <v>-</v>
      </c>
      <c r="BX11" s="92" t="str">
        <f>BX7</f>
        <v>-</v>
      </c>
      <c r="BY11" s="81"/>
      <c r="BZ11" s="81"/>
      <c r="CA11" s="81"/>
      <c r="CB11" s="81"/>
      <c r="CC11" s="81"/>
      <c r="CD11" s="91" t="s">
        <v>136</v>
      </c>
      <c r="CE11" s="92" t="str">
        <f>CE7</f>
        <v>-</v>
      </c>
      <c r="CF11" s="92" t="str">
        <f>CF7</f>
        <v>-</v>
      </c>
      <c r="CG11" s="92">
        <f>CG7</f>
        <v>41828</v>
      </c>
      <c r="CH11" s="92">
        <f>CH7</f>
        <v>20826.900000000001</v>
      </c>
      <c r="CI11" s="92">
        <f>CI7</f>
        <v>31741.1</v>
      </c>
      <c r="CJ11" s="81"/>
      <c r="CK11" s="81"/>
      <c r="CL11" s="81"/>
      <c r="CM11" s="81"/>
      <c r="CN11" s="91" t="s">
        <v>136</v>
      </c>
      <c r="CO11" s="93" t="str">
        <f>CO7</f>
        <v>-</v>
      </c>
      <c r="CP11" s="93" t="str">
        <f>CP7</f>
        <v>-</v>
      </c>
      <c r="CQ11" s="93">
        <f>CQ7</f>
        <v>78</v>
      </c>
      <c r="CR11" s="93">
        <f>CR7</f>
        <v>23002</v>
      </c>
      <c r="CS11" s="93">
        <f>CS7</f>
        <v>24148</v>
      </c>
      <c r="CT11" s="81"/>
      <c r="CU11" s="81"/>
      <c r="CV11" s="81"/>
      <c r="CW11" s="81"/>
      <c r="CX11" s="81"/>
      <c r="CY11" s="91" t="s">
        <v>136</v>
      </c>
      <c r="CZ11" s="92" t="str">
        <f>CZ7</f>
        <v>-</v>
      </c>
      <c r="DA11" s="92" t="str">
        <f>DA7</f>
        <v>-</v>
      </c>
      <c r="DB11" s="92">
        <f>DB7</f>
        <v>6.1</v>
      </c>
      <c r="DC11" s="92">
        <f>DC7</f>
        <v>7.5</v>
      </c>
      <c r="DD11" s="92">
        <f>DD7</f>
        <v>15.3</v>
      </c>
      <c r="DE11" s="81"/>
      <c r="DF11" s="81"/>
      <c r="DG11" s="81"/>
      <c r="DH11" s="81"/>
      <c r="DI11" s="91" t="s">
        <v>136</v>
      </c>
      <c r="DJ11" s="92" t="str">
        <f>DJ7</f>
        <v>-</v>
      </c>
      <c r="DK11" s="92" t="str">
        <f>DK7</f>
        <v>-</v>
      </c>
      <c r="DL11" s="92">
        <f>DL7</f>
        <v>0</v>
      </c>
      <c r="DM11" s="92">
        <f>DM7</f>
        <v>0</v>
      </c>
      <c r="DN11" s="92">
        <f>DN7</f>
        <v>0</v>
      </c>
      <c r="DO11" s="81"/>
      <c r="DP11" s="81"/>
      <c r="DQ11" s="81"/>
      <c r="DR11" s="81"/>
      <c r="DS11" s="91" t="s">
        <v>136</v>
      </c>
      <c r="DT11" s="92" t="str">
        <f>DT7</f>
        <v>-</v>
      </c>
      <c r="DU11" s="92" t="str">
        <f>DU7</f>
        <v>-</v>
      </c>
      <c r="DV11" s="92">
        <f>DV7</f>
        <v>0</v>
      </c>
      <c r="DW11" s="92">
        <f>DW7</f>
        <v>0</v>
      </c>
      <c r="DX11" s="92">
        <f>DX7</f>
        <v>0</v>
      </c>
      <c r="DY11" s="81"/>
      <c r="DZ11" s="81"/>
      <c r="EA11" s="81"/>
      <c r="EB11" s="81"/>
      <c r="EC11" s="91" t="s">
        <v>136</v>
      </c>
      <c r="ED11" s="92" t="str">
        <f>ED7</f>
        <v>-</v>
      </c>
      <c r="EE11" s="92" t="str">
        <f>EE7</f>
        <v>-</v>
      </c>
      <c r="EF11" s="92" t="str">
        <f>EF7</f>
        <v>-</v>
      </c>
      <c r="EG11" s="92" t="str">
        <f>EG7</f>
        <v>-</v>
      </c>
      <c r="EH11" s="92" t="str">
        <f>EH7</f>
        <v>-</v>
      </c>
      <c r="EI11" s="81"/>
      <c r="EJ11" s="81"/>
      <c r="EK11" s="81"/>
      <c r="EL11" s="81"/>
      <c r="EM11" s="91" t="s">
        <v>136</v>
      </c>
      <c r="EN11" s="92" t="str">
        <f>EN7</f>
        <v>-</v>
      </c>
      <c r="EO11" s="92" t="str">
        <f>EO7</f>
        <v>-</v>
      </c>
      <c r="EP11" s="92">
        <f>EP7</f>
        <v>100</v>
      </c>
      <c r="EQ11" s="92">
        <f>EQ7</f>
        <v>100</v>
      </c>
      <c r="ER11" s="92">
        <f>ER7</f>
        <v>100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136</v>
      </c>
      <c r="GC11" s="92" t="str">
        <f>GC7</f>
        <v>-</v>
      </c>
      <c r="GD11" s="92" t="str">
        <f>GD7</f>
        <v>-</v>
      </c>
      <c r="GE11" s="92" t="str">
        <f>GE7</f>
        <v>-</v>
      </c>
      <c r="GF11" s="92" t="str">
        <f>GF7</f>
        <v>-</v>
      </c>
      <c r="GG11" s="92" t="str">
        <f>GG7</f>
        <v>-</v>
      </c>
      <c r="GH11" s="81"/>
      <c r="GI11" s="81"/>
      <c r="GJ11" s="81"/>
      <c r="GK11" s="81"/>
      <c r="GL11" s="91" t="s">
        <v>136</v>
      </c>
      <c r="GM11" s="92" t="str">
        <f>GM7</f>
        <v>-</v>
      </c>
      <c r="GN11" s="92" t="str">
        <f>GN7</f>
        <v>-</v>
      </c>
      <c r="GO11" s="92" t="str">
        <f>GO7</f>
        <v>-</v>
      </c>
      <c r="GP11" s="92" t="str">
        <f>GP7</f>
        <v>-</v>
      </c>
      <c r="GQ11" s="92" t="str">
        <f>GQ7</f>
        <v>-</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f>KX7</f>
        <v>6.1</v>
      </c>
      <c r="KY11" s="92">
        <f>KY7</f>
        <v>7.5</v>
      </c>
      <c r="KZ11" s="92">
        <f>KZ7</f>
        <v>15.3</v>
      </c>
      <c r="LA11" s="81"/>
      <c r="LB11" s="81"/>
      <c r="LC11" s="81"/>
      <c r="LD11" s="81"/>
      <c r="LE11" s="91" t="s">
        <v>136</v>
      </c>
      <c r="LF11" s="92" t="str">
        <f>LF7</f>
        <v>-</v>
      </c>
      <c r="LG11" s="92" t="str">
        <f>LG7</f>
        <v>-</v>
      </c>
      <c r="LH11" s="92">
        <f>LH7</f>
        <v>0</v>
      </c>
      <c r="LI11" s="92">
        <f>LI7</f>
        <v>0</v>
      </c>
      <c r="LJ11" s="92">
        <f>LJ7</f>
        <v>0</v>
      </c>
      <c r="LK11" s="81"/>
      <c r="LL11" s="81"/>
      <c r="LM11" s="81"/>
      <c r="LN11" s="81"/>
      <c r="LO11" s="91" t="s">
        <v>136</v>
      </c>
      <c r="LP11" s="92" t="str">
        <f>LP7</f>
        <v>-</v>
      </c>
      <c r="LQ11" s="92" t="str">
        <f>LQ7</f>
        <v>-</v>
      </c>
      <c r="LR11" s="92">
        <f>LR7</f>
        <v>0</v>
      </c>
      <c r="LS11" s="92">
        <f>LS7</f>
        <v>0</v>
      </c>
      <c r="LT11" s="92">
        <f>LT7</f>
        <v>0</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138</v>
      </c>
      <c r="AX12" s="92" t="str">
        <f>BC7</f>
        <v>-</v>
      </c>
      <c r="AY12" s="92" t="str">
        <f>BD7</f>
        <v>-</v>
      </c>
      <c r="AZ12" s="92">
        <f>BE7</f>
        <v>164.5</v>
      </c>
      <c r="BA12" s="92">
        <f>BF7</f>
        <v>124.7</v>
      </c>
      <c r="BB12" s="92">
        <f>BG7</f>
        <v>118.8</v>
      </c>
      <c r="BC12" s="81"/>
      <c r="BD12" s="81"/>
      <c r="BE12" s="81"/>
      <c r="BF12" s="81"/>
      <c r="BG12" s="81"/>
      <c r="BH12" s="91" t="s">
        <v>138</v>
      </c>
      <c r="BI12" s="92" t="str">
        <f>BN7</f>
        <v>-</v>
      </c>
      <c r="BJ12" s="92" t="str">
        <f>BO7</f>
        <v>-</v>
      </c>
      <c r="BK12" s="92">
        <f>BP7</f>
        <v>366.9</v>
      </c>
      <c r="BL12" s="92">
        <f>BQ7</f>
        <v>324.60000000000002</v>
      </c>
      <c r="BM12" s="92">
        <f>BR7</f>
        <v>255.4</v>
      </c>
      <c r="BN12" s="81"/>
      <c r="BO12" s="81"/>
      <c r="BP12" s="81"/>
      <c r="BQ12" s="81"/>
      <c r="BR12" s="81"/>
      <c r="BS12" s="91" t="s">
        <v>138</v>
      </c>
      <c r="BT12" s="92" t="str">
        <f>BY7</f>
        <v>-</v>
      </c>
      <c r="BU12" s="92" t="str">
        <f>BZ7</f>
        <v>-</v>
      </c>
      <c r="BV12" s="92" t="str">
        <f>CA7</f>
        <v>-</v>
      </c>
      <c r="BW12" s="92" t="str">
        <f>CB7</f>
        <v>-</v>
      </c>
      <c r="BX12" s="92" t="str">
        <f>CC7</f>
        <v>-</v>
      </c>
      <c r="BY12" s="81"/>
      <c r="BZ12" s="81"/>
      <c r="CA12" s="81"/>
      <c r="CB12" s="81"/>
      <c r="CC12" s="81"/>
      <c r="CD12" s="91" t="s">
        <v>138</v>
      </c>
      <c r="CE12" s="92" t="str">
        <f>CJ7</f>
        <v>-</v>
      </c>
      <c r="CF12" s="92" t="str">
        <f>CK7</f>
        <v>-</v>
      </c>
      <c r="CG12" s="92">
        <f>CL7</f>
        <v>11717.4</v>
      </c>
      <c r="CH12" s="92">
        <f>CM7</f>
        <v>17642.5</v>
      </c>
      <c r="CI12" s="92">
        <f>CN7</f>
        <v>18815.8</v>
      </c>
      <c r="CJ12" s="81"/>
      <c r="CK12" s="81"/>
      <c r="CL12" s="81"/>
      <c r="CM12" s="81"/>
      <c r="CN12" s="91" t="s">
        <v>138</v>
      </c>
      <c r="CO12" s="93" t="str">
        <f>CT7</f>
        <v>-</v>
      </c>
      <c r="CP12" s="93" t="str">
        <f>CU7</f>
        <v>-</v>
      </c>
      <c r="CQ12" s="93">
        <f>CV7</f>
        <v>108538</v>
      </c>
      <c r="CR12" s="93">
        <f>CW7</f>
        <v>58539</v>
      </c>
      <c r="CS12" s="93">
        <f>CX7</f>
        <v>37685</v>
      </c>
      <c r="CT12" s="81"/>
      <c r="CU12" s="81"/>
      <c r="CV12" s="81"/>
      <c r="CW12" s="81"/>
      <c r="CX12" s="81"/>
      <c r="CY12" s="91" t="s">
        <v>138</v>
      </c>
      <c r="CZ12" s="92" t="str">
        <f>DE7</f>
        <v>-</v>
      </c>
      <c r="DA12" s="92" t="str">
        <f>DF7</f>
        <v>-</v>
      </c>
      <c r="DB12" s="92">
        <f>DG7</f>
        <v>38.5</v>
      </c>
      <c r="DC12" s="92">
        <f>DH7</f>
        <v>37.700000000000003</v>
      </c>
      <c r="DD12" s="92">
        <f>DI7</f>
        <v>33.9</v>
      </c>
      <c r="DE12" s="81"/>
      <c r="DF12" s="81"/>
      <c r="DG12" s="81"/>
      <c r="DH12" s="81"/>
      <c r="DI12" s="91" t="s">
        <v>138</v>
      </c>
      <c r="DJ12" s="92" t="str">
        <f>DO7</f>
        <v>-</v>
      </c>
      <c r="DK12" s="92" t="str">
        <f>DP7</f>
        <v>-</v>
      </c>
      <c r="DL12" s="92">
        <f>DQ7</f>
        <v>21.6</v>
      </c>
      <c r="DM12" s="92">
        <f>DR7</f>
        <v>13.7</v>
      </c>
      <c r="DN12" s="92">
        <f>DS7</f>
        <v>16.3</v>
      </c>
      <c r="DO12" s="81"/>
      <c r="DP12" s="81"/>
      <c r="DQ12" s="81"/>
      <c r="DR12" s="81"/>
      <c r="DS12" s="91" t="s">
        <v>138</v>
      </c>
      <c r="DT12" s="92" t="str">
        <f>DY7</f>
        <v>-</v>
      </c>
      <c r="DU12" s="92" t="str">
        <f>DZ7</f>
        <v>-</v>
      </c>
      <c r="DV12" s="92">
        <f>EA7</f>
        <v>102.5</v>
      </c>
      <c r="DW12" s="92">
        <f>EB7</f>
        <v>99.7</v>
      </c>
      <c r="DX12" s="92">
        <f>EC7</f>
        <v>101.4</v>
      </c>
      <c r="DY12" s="81"/>
      <c r="DZ12" s="81"/>
      <c r="EA12" s="81"/>
      <c r="EB12" s="81"/>
      <c r="EC12" s="91" t="s">
        <v>138</v>
      </c>
      <c r="ED12" s="92" t="str">
        <f>EI7</f>
        <v>-</v>
      </c>
      <c r="EE12" s="92" t="str">
        <f>EJ7</f>
        <v>-</v>
      </c>
      <c r="EF12" s="92" t="str">
        <f>EK7</f>
        <v>-</v>
      </c>
      <c r="EG12" s="92" t="str">
        <f>EL7</f>
        <v>-</v>
      </c>
      <c r="EH12" s="92" t="str">
        <f>EM7</f>
        <v>-</v>
      </c>
      <c r="EI12" s="81"/>
      <c r="EJ12" s="81"/>
      <c r="EK12" s="81"/>
      <c r="EL12" s="81"/>
      <c r="EM12" s="91" t="s">
        <v>138</v>
      </c>
      <c r="EN12" s="92" t="str">
        <f>ES7</f>
        <v>-</v>
      </c>
      <c r="EO12" s="92" t="str">
        <f>ET7</f>
        <v>-</v>
      </c>
      <c r="EP12" s="92">
        <f>EU7</f>
        <v>55.5</v>
      </c>
      <c r="EQ12" s="92">
        <f>EV7</f>
        <v>70.2</v>
      </c>
      <c r="ER12" s="92">
        <f>EW7</f>
        <v>72.7</v>
      </c>
      <c r="ES12" s="81"/>
      <c r="ET12" s="81"/>
      <c r="EU12" s="81"/>
      <c r="EV12" s="81"/>
      <c r="EW12" s="81"/>
      <c r="EX12" s="91" t="s">
        <v>138</v>
      </c>
      <c r="EY12" s="92" t="str">
        <f>IF($EY$8,FD7,"-")</f>
        <v>-</v>
      </c>
      <c r="EZ12" s="92" t="str">
        <f>IF($EY$8,FE7,"-")</f>
        <v>-</v>
      </c>
      <c r="FA12" s="92" t="str">
        <f>IF($EY$8,FF7,"-")</f>
        <v>-</v>
      </c>
      <c r="FB12" s="92" t="str">
        <f>IF($EY$8,FG7,"-")</f>
        <v>-</v>
      </c>
      <c r="FC12" s="92" t="str">
        <f>IF($EY$8,FH7,"-")</f>
        <v>-</v>
      </c>
      <c r="FD12" s="81"/>
      <c r="FE12" s="81"/>
      <c r="FF12" s="81"/>
      <c r="FG12" s="81"/>
      <c r="FH12" s="91" t="s">
        <v>138</v>
      </c>
      <c r="FI12" s="92" t="str">
        <f>IF($FI$8,FN7,"-")</f>
        <v>-</v>
      </c>
      <c r="FJ12" s="92" t="str">
        <f>IF($FI$8,FO7,"-")</f>
        <v>-</v>
      </c>
      <c r="FK12" s="92" t="str">
        <f>IF($FI$8,FP7,"-")</f>
        <v>-</v>
      </c>
      <c r="FL12" s="92" t="str">
        <f>IF($FI$8,FQ7,"-")</f>
        <v>-</v>
      </c>
      <c r="FM12" s="92" t="str">
        <f>IF($FI$8,FR7,"-")</f>
        <v>-</v>
      </c>
      <c r="FN12" s="81"/>
      <c r="FO12" s="81"/>
      <c r="FP12" s="81"/>
      <c r="FQ12" s="81"/>
      <c r="FR12" s="91" t="s">
        <v>138</v>
      </c>
      <c r="FS12" s="92" t="str">
        <f>IF($FS$8,FX7,"-")</f>
        <v>-</v>
      </c>
      <c r="FT12" s="92" t="str">
        <f>IF($FS$8,FY7,"-")</f>
        <v>-</v>
      </c>
      <c r="FU12" s="92" t="str">
        <f>IF($FS$8,FZ7,"-")</f>
        <v>-</v>
      </c>
      <c r="FV12" s="92" t="str">
        <f>IF($FS$8,GA7,"-")</f>
        <v>-</v>
      </c>
      <c r="FW12" s="92" t="str">
        <f>IF($FS$8,GB7,"-")</f>
        <v>-</v>
      </c>
      <c r="FX12" s="81"/>
      <c r="FY12" s="81"/>
      <c r="FZ12" s="81"/>
      <c r="GA12" s="81"/>
      <c r="GB12" s="91" t="s">
        <v>138</v>
      </c>
      <c r="GC12" s="92" t="str">
        <f>IF($GC$8,GH7,"-")</f>
        <v>-</v>
      </c>
      <c r="GD12" s="92" t="str">
        <f>IF($GC$8,GI7,"-")</f>
        <v>-</v>
      </c>
      <c r="GE12" s="92" t="str">
        <f>IF($GC$8,GJ7,"-")</f>
        <v>-</v>
      </c>
      <c r="GF12" s="92" t="str">
        <f>IF($GC$8,GK7,"-")</f>
        <v>-</v>
      </c>
      <c r="GG12" s="92" t="str">
        <f>IF($GC$8,GL7,"-")</f>
        <v>-</v>
      </c>
      <c r="GH12" s="81"/>
      <c r="GI12" s="81"/>
      <c r="GJ12" s="81"/>
      <c r="GK12" s="81"/>
      <c r="GL12" s="91" t="s">
        <v>138</v>
      </c>
      <c r="GM12" s="92" t="str">
        <f>IF($GM$8,GR7,"-")</f>
        <v>-</v>
      </c>
      <c r="GN12" s="92" t="str">
        <f>IF($GM$8,GS7,"-")</f>
        <v>-</v>
      </c>
      <c r="GO12" s="92" t="str">
        <f>IF($GM$8,GT7,"-")</f>
        <v>-</v>
      </c>
      <c r="GP12" s="92" t="str">
        <f>IF($GM$8,GU7,"-")</f>
        <v>-</v>
      </c>
      <c r="GQ12" s="92" t="str">
        <f>IF($GM$8,GV7,"-")</f>
        <v>-</v>
      </c>
      <c r="GR12" s="81"/>
      <c r="GS12" s="81"/>
      <c r="GT12" s="81"/>
      <c r="GU12" s="81"/>
      <c r="GV12" s="81"/>
      <c r="GW12" s="91" t="s">
        <v>138</v>
      </c>
      <c r="GX12" s="92" t="str">
        <f>IF($GX$8,HC7,"-")</f>
        <v>-</v>
      </c>
      <c r="GY12" s="92" t="str">
        <f>IF($GX$8,HD7,"-")</f>
        <v>-</v>
      </c>
      <c r="GZ12" s="92" t="str">
        <f>IF($GX$8,HE7,"-")</f>
        <v>-</v>
      </c>
      <c r="HA12" s="92" t="str">
        <f>IF($GX$8,HF7,"-")</f>
        <v>-</v>
      </c>
      <c r="HB12" s="92" t="str">
        <f>IF($GX$8,HG7,"-")</f>
        <v>-</v>
      </c>
      <c r="HC12" s="81"/>
      <c r="HD12" s="81"/>
      <c r="HE12" s="81"/>
      <c r="HF12" s="81"/>
      <c r="HG12" s="91" t="s">
        <v>138</v>
      </c>
      <c r="HH12" s="92" t="str">
        <f>IF($HH$8,HM7,"-")</f>
        <v>-</v>
      </c>
      <c r="HI12" s="92" t="str">
        <f>IF($HH$8,HN7,"-")</f>
        <v>-</v>
      </c>
      <c r="HJ12" s="92" t="str">
        <f>IF($HH$8,HO7,"-")</f>
        <v>-</v>
      </c>
      <c r="HK12" s="92" t="str">
        <f>IF($HH$8,HP7,"-")</f>
        <v>-</v>
      </c>
      <c r="HL12" s="92" t="str">
        <f>IF($HH$8,HQ7,"-")</f>
        <v>-</v>
      </c>
      <c r="HM12" s="81"/>
      <c r="HN12" s="81"/>
      <c r="HO12" s="81"/>
      <c r="HP12" s="81"/>
      <c r="HQ12" s="91" t="s">
        <v>138</v>
      </c>
      <c r="HR12" s="92" t="str">
        <f>IF($HR$8,HW7,"-")</f>
        <v>-</v>
      </c>
      <c r="HS12" s="92" t="str">
        <f>IF($HR$8,HX7,"-")</f>
        <v>-</v>
      </c>
      <c r="HT12" s="92" t="str">
        <f>IF($HR$8,HY7,"-")</f>
        <v>-</v>
      </c>
      <c r="HU12" s="92" t="str">
        <f>IF($HR$8,HZ7,"-")</f>
        <v>-</v>
      </c>
      <c r="HV12" s="92" t="str">
        <f>IF($HR$8,IA7,"-")</f>
        <v>-</v>
      </c>
      <c r="HW12" s="81"/>
      <c r="HX12" s="81"/>
      <c r="HY12" s="81"/>
      <c r="HZ12" s="81"/>
      <c r="IA12" s="91" t="s">
        <v>138</v>
      </c>
      <c r="IB12" s="92" t="str">
        <f>IF($IB$8,IG7,"-")</f>
        <v>-</v>
      </c>
      <c r="IC12" s="92" t="str">
        <f>IF($IB$8,IH7,"-")</f>
        <v>-</v>
      </c>
      <c r="ID12" s="92" t="str">
        <f>IF($IB$8,II7,"-")</f>
        <v>-</v>
      </c>
      <c r="IE12" s="92" t="str">
        <f>IF($IB$8,IJ7,"-")</f>
        <v>-</v>
      </c>
      <c r="IF12" s="92" t="str">
        <f>IF($IB$8,IK7,"-")</f>
        <v>-</v>
      </c>
      <c r="IG12" s="81"/>
      <c r="IH12" s="81"/>
      <c r="II12" s="81"/>
      <c r="IJ12" s="81"/>
      <c r="IK12" s="91" t="s">
        <v>138</v>
      </c>
      <c r="IL12" s="92" t="str">
        <f>IF($IL$8,IQ7,"-")</f>
        <v>-</v>
      </c>
      <c r="IM12" s="92" t="str">
        <f>IF($IL$8,IR7,"-")</f>
        <v>-</v>
      </c>
      <c r="IN12" s="92" t="str">
        <f>IF($IL$8,IS7,"-")</f>
        <v>-</v>
      </c>
      <c r="IO12" s="92" t="str">
        <f>IF($IL$8,IT7,"-")</f>
        <v>-</v>
      </c>
      <c r="IP12" s="92" t="str">
        <f>IF($IL$8,IU7,"-")</f>
        <v>-</v>
      </c>
      <c r="IQ12" s="81"/>
      <c r="IR12" s="81"/>
      <c r="IS12" s="81"/>
      <c r="IT12" s="81"/>
      <c r="IU12" s="81"/>
      <c r="IV12" s="91" t="s">
        <v>138</v>
      </c>
      <c r="IW12" s="92" t="str">
        <f>IF($IW$8,JB7,"-")</f>
        <v>-</v>
      </c>
      <c r="IX12" s="92" t="str">
        <f>IF($IW$8,JC7,"-")</f>
        <v>-</v>
      </c>
      <c r="IY12" s="92" t="str">
        <f>IF($IW$8,JD7,"-")</f>
        <v>-</v>
      </c>
      <c r="IZ12" s="92" t="str">
        <f>IF($IW$8,JE7,"-")</f>
        <v>-</v>
      </c>
      <c r="JA12" s="92" t="str">
        <f>IF($IW$8,JF7,"-")</f>
        <v>-</v>
      </c>
      <c r="JB12" s="81"/>
      <c r="JC12" s="81"/>
      <c r="JD12" s="81"/>
      <c r="JE12" s="81"/>
      <c r="JF12" s="91" t="s">
        <v>138</v>
      </c>
      <c r="JG12" s="92" t="str">
        <f>IF($JG$8,JL7,"-")</f>
        <v>-</v>
      </c>
      <c r="JH12" s="92" t="str">
        <f>IF($JG$8,JM7,"-")</f>
        <v>-</v>
      </c>
      <c r="JI12" s="92" t="str">
        <f>IF($JG$8,JN7,"-")</f>
        <v>-</v>
      </c>
      <c r="JJ12" s="92" t="str">
        <f>IF($JG$8,JO7,"-")</f>
        <v>-</v>
      </c>
      <c r="JK12" s="92" t="str">
        <f>IF($JG$8,JP7,"-")</f>
        <v>-</v>
      </c>
      <c r="JL12" s="81"/>
      <c r="JM12" s="81"/>
      <c r="JN12" s="81"/>
      <c r="JO12" s="81"/>
      <c r="JP12" s="91" t="s">
        <v>138</v>
      </c>
      <c r="JQ12" s="92" t="str">
        <f>IF($JQ$8,JV7,"-")</f>
        <v>-</v>
      </c>
      <c r="JR12" s="92" t="str">
        <f>IF($JQ$8,JW7,"-")</f>
        <v>-</v>
      </c>
      <c r="JS12" s="92" t="str">
        <f>IF($JQ$8,JX7,"-")</f>
        <v>-</v>
      </c>
      <c r="JT12" s="92" t="str">
        <f>IF($JQ$8,JY7,"-")</f>
        <v>-</v>
      </c>
      <c r="JU12" s="92" t="str">
        <f>IF($JQ$8,JZ7,"-")</f>
        <v>-</v>
      </c>
      <c r="JV12" s="81"/>
      <c r="JW12" s="81"/>
      <c r="JX12" s="81"/>
      <c r="JY12" s="81"/>
      <c r="JZ12" s="91" t="s">
        <v>138</v>
      </c>
      <c r="KA12" s="92" t="str">
        <f>IF($KA$8,KF7,"-")</f>
        <v>-</v>
      </c>
      <c r="KB12" s="92" t="str">
        <f>IF($KA$8,KG7,"-")</f>
        <v>-</v>
      </c>
      <c r="KC12" s="92" t="str">
        <f>IF($KA$8,KH7,"-")</f>
        <v>-</v>
      </c>
      <c r="KD12" s="92" t="str">
        <f>IF($KA$8,KI7,"-")</f>
        <v>-</v>
      </c>
      <c r="KE12" s="92" t="str">
        <f>IF($KA$8,KJ7,"-")</f>
        <v>-</v>
      </c>
      <c r="KF12" s="81"/>
      <c r="KG12" s="81"/>
      <c r="KH12" s="81"/>
      <c r="KI12" s="81"/>
      <c r="KJ12" s="91" t="s">
        <v>138</v>
      </c>
      <c r="KK12" s="92" t="str">
        <f>IF($KK$8,KP7,"-")</f>
        <v>-</v>
      </c>
      <c r="KL12" s="92" t="str">
        <f>IF($KK$8,KQ7,"-")</f>
        <v>-</v>
      </c>
      <c r="KM12" s="92" t="str">
        <f>IF($KK$8,KR7,"-")</f>
        <v>-</v>
      </c>
      <c r="KN12" s="92" t="str">
        <f>IF($KK$8,KS7,"-")</f>
        <v>-</v>
      </c>
      <c r="KO12" s="92" t="str">
        <f>IF($KK$8,KT7,"-")</f>
        <v>-</v>
      </c>
      <c r="KP12" s="81"/>
      <c r="KQ12" s="81"/>
      <c r="KR12" s="81"/>
      <c r="KS12" s="81"/>
      <c r="KT12" s="81"/>
      <c r="KU12" s="91" t="s">
        <v>138</v>
      </c>
      <c r="KV12" s="92" t="str">
        <f>IF($KV$8,LA7,"-")</f>
        <v>-</v>
      </c>
      <c r="KW12" s="92" t="str">
        <f>IF($KV$8,LB7,"-")</f>
        <v>-</v>
      </c>
      <c r="KX12" s="92">
        <f>IF($KV$8,LC7,"-")</f>
        <v>6.4</v>
      </c>
      <c r="KY12" s="92">
        <f>IF($KV$8,LD7,"-")</f>
        <v>13.7</v>
      </c>
      <c r="KZ12" s="92">
        <f>IF($KV$8,LE7,"-")</f>
        <v>12</v>
      </c>
      <c r="LA12" s="81"/>
      <c r="LB12" s="81"/>
      <c r="LC12" s="81"/>
      <c r="LD12" s="81"/>
      <c r="LE12" s="91" t="s">
        <v>138</v>
      </c>
      <c r="LF12" s="92" t="str">
        <f>IF($LF$8,LK7,"-")</f>
        <v>-</v>
      </c>
      <c r="LG12" s="92" t="str">
        <f>IF($LF$8,LL7,"-")</f>
        <v>-</v>
      </c>
      <c r="LH12" s="92">
        <f>IF($LF$8,LM7,"-")</f>
        <v>0.2</v>
      </c>
      <c r="LI12" s="92">
        <f>IF($LF$8,LN7,"-")</f>
        <v>2.9</v>
      </c>
      <c r="LJ12" s="92">
        <f>IF($LF$8,LO7,"-")</f>
        <v>0.6</v>
      </c>
      <c r="LK12" s="81"/>
      <c r="LL12" s="81"/>
      <c r="LM12" s="81"/>
      <c r="LN12" s="81"/>
      <c r="LO12" s="91" t="s">
        <v>138</v>
      </c>
      <c r="LP12" s="92" t="str">
        <f>IF($LP$8,LU7,"-")</f>
        <v>-</v>
      </c>
      <c r="LQ12" s="92" t="str">
        <f>IF($LP$8,LV7,"-")</f>
        <v>-</v>
      </c>
      <c r="LR12" s="92">
        <f>IF($LP$8,LW7,"-")</f>
        <v>460.6</v>
      </c>
      <c r="LS12" s="92">
        <f>IF($LP$8,LX7,"-")</f>
        <v>282.39999999999998</v>
      </c>
      <c r="LT12" s="92">
        <f>IF($LP$8,LY7,"-")</f>
        <v>213.5</v>
      </c>
      <c r="LU12" s="81"/>
      <c r="LV12" s="81"/>
      <c r="LW12" s="81"/>
      <c r="LX12" s="81"/>
      <c r="LY12" s="91" t="s">
        <v>138</v>
      </c>
      <c r="LZ12" s="92" t="str">
        <f>IF($LZ$8,ME7,"-")</f>
        <v>-</v>
      </c>
      <c r="MA12" s="92" t="str">
        <f>IF($LZ$8,MF7,"-")</f>
        <v>-</v>
      </c>
      <c r="MB12" s="92" t="str">
        <f>IF($LZ$8,MG7,"-")</f>
        <v>-</v>
      </c>
      <c r="MC12" s="92" t="str">
        <f>IF($LZ$8,MH7,"-")</f>
        <v>-</v>
      </c>
      <c r="MD12" s="92" t="str">
        <f>IF($LZ$8,MI7,"-")</f>
        <v>-</v>
      </c>
      <c r="ME12" s="81"/>
      <c r="MF12" s="81"/>
      <c r="MG12" s="81"/>
      <c r="MH12" s="81"/>
      <c r="MI12" s="91" t="s">
        <v>138</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139</v>
      </c>
      <c r="AX13" s="92">
        <f>$BH$7</f>
        <v>100</v>
      </c>
      <c r="AY13" s="92">
        <f>$BH$7</f>
        <v>100</v>
      </c>
      <c r="AZ13" s="92">
        <f>$BH$7</f>
        <v>100</v>
      </c>
      <c r="BA13" s="92">
        <f>$BH$7</f>
        <v>100</v>
      </c>
      <c r="BB13" s="92">
        <f>$BH$7</f>
        <v>100</v>
      </c>
      <c r="BC13" s="81"/>
      <c r="BD13" s="81"/>
      <c r="BE13" s="81"/>
      <c r="BF13" s="81"/>
      <c r="BG13" s="81"/>
      <c r="BH13" s="91" t="s">
        <v>139</v>
      </c>
      <c r="BI13" s="92">
        <f>$BS$7</f>
        <v>100</v>
      </c>
      <c r="BJ13" s="92">
        <f>$BS$7</f>
        <v>100</v>
      </c>
      <c r="BK13" s="92">
        <f>$BS$7</f>
        <v>100</v>
      </c>
      <c r="BL13" s="92">
        <f>$BS$7</f>
        <v>100</v>
      </c>
      <c r="BM13" s="92">
        <f>$BS$7</f>
        <v>100</v>
      </c>
      <c r="BN13" s="81"/>
      <c r="BO13" s="81"/>
      <c r="BP13" s="81"/>
      <c r="BQ13" s="81"/>
      <c r="BR13" s="81"/>
      <c r="BS13" s="91" t="s">
        <v>139</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140</v>
      </c>
      <c r="C14" s="96"/>
      <c r="D14" s="97"/>
      <c r="E14" s="96"/>
      <c r="F14" s="194" t="s">
        <v>141</v>
      </c>
      <c r="G14" s="194"/>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3" t="s">
        <v>142</v>
      </c>
      <c r="C15" s="193"/>
      <c r="D15" s="97"/>
      <c r="E15" s="94">
        <v>1</v>
      </c>
      <c r="F15" s="193" t="s">
        <v>143</v>
      </c>
      <c r="G15" s="193"/>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144</v>
      </c>
      <c r="AX15" s="99"/>
      <c r="AY15" s="99"/>
      <c r="AZ15" s="99"/>
      <c r="BA15" s="99"/>
      <c r="BB15" s="99"/>
      <c r="BC15" s="97"/>
      <c r="BD15" s="97"/>
      <c r="BE15" s="97"/>
      <c r="BF15" s="97"/>
      <c r="BG15" s="97"/>
      <c r="BH15" s="98" t="s">
        <v>144</v>
      </c>
      <c r="BI15" s="99"/>
      <c r="BJ15" s="99"/>
      <c r="BK15" s="99"/>
      <c r="BL15" s="99"/>
      <c r="BM15" s="99"/>
      <c r="BN15" s="97"/>
      <c r="BO15" s="97"/>
      <c r="BP15" s="97"/>
      <c r="BQ15" s="97"/>
      <c r="BR15" s="97"/>
      <c r="BS15" s="98" t="s">
        <v>144</v>
      </c>
      <c r="BT15" s="99"/>
      <c r="BU15" s="99"/>
      <c r="BV15" s="99"/>
      <c r="BW15" s="99"/>
      <c r="BX15" s="99"/>
      <c r="BY15" s="97"/>
      <c r="BZ15" s="97"/>
      <c r="CA15" s="97"/>
      <c r="CB15" s="97"/>
      <c r="CC15" s="97"/>
      <c r="CD15" s="98" t="s">
        <v>144</v>
      </c>
      <c r="CE15" s="99"/>
      <c r="CF15" s="99"/>
      <c r="CG15" s="99"/>
      <c r="CH15" s="99"/>
      <c r="CI15" s="99"/>
      <c r="CJ15" s="97"/>
      <c r="CK15" s="97"/>
      <c r="CL15" s="97"/>
      <c r="CM15" s="97"/>
      <c r="CN15" s="98" t="s">
        <v>144</v>
      </c>
      <c r="CO15" s="99"/>
      <c r="CP15" s="99"/>
      <c r="CQ15" s="99"/>
      <c r="CR15" s="99"/>
      <c r="CS15" s="99"/>
      <c r="CT15" s="97"/>
      <c r="CU15" s="97"/>
      <c r="CV15" s="97"/>
      <c r="CW15" s="97"/>
      <c r="CX15" s="97"/>
      <c r="CY15" s="98" t="s">
        <v>144</v>
      </c>
      <c r="CZ15" s="99"/>
      <c r="DA15" s="99"/>
      <c r="DB15" s="99"/>
      <c r="DC15" s="99"/>
      <c r="DD15" s="99"/>
      <c r="DE15" s="97"/>
      <c r="DF15" s="97"/>
      <c r="DG15" s="97"/>
      <c r="DH15" s="97"/>
      <c r="DI15" s="98" t="s">
        <v>144</v>
      </c>
      <c r="DJ15" s="99"/>
      <c r="DK15" s="99"/>
      <c r="DL15" s="99"/>
      <c r="DM15" s="99"/>
      <c r="DN15" s="99"/>
      <c r="DO15" s="97"/>
      <c r="DP15" s="97"/>
      <c r="DQ15" s="97"/>
      <c r="DR15" s="97"/>
      <c r="DS15" s="98" t="s">
        <v>144</v>
      </c>
      <c r="DT15" s="99"/>
      <c r="DU15" s="99"/>
      <c r="DV15" s="99"/>
      <c r="DW15" s="99"/>
      <c r="DX15" s="99"/>
      <c r="DY15" s="97"/>
      <c r="DZ15" s="97"/>
      <c r="EA15" s="97"/>
      <c r="EB15" s="97"/>
      <c r="EC15" s="98" t="s">
        <v>144</v>
      </c>
      <c r="ED15" s="99"/>
      <c r="EE15" s="99"/>
      <c r="EF15" s="99"/>
      <c r="EG15" s="99"/>
      <c r="EH15" s="99"/>
      <c r="EI15" s="97"/>
      <c r="EJ15" s="97"/>
      <c r="EK15" s="97"/>
      <c r="EL15" s="97"/>
      <c r="EM15" s="98" t="s">
        <v>144</v>
      </c>
      <c r="EN15" s="99"/>
      <c r="EO15" s="99"/>
      <c r="EP15" s="99"/>
      <c r="EQ15" s="99"/>
      <c r="ER15" s="99"/>
      <c r="ES15" s="97"/>
      <c r="ET15" s="97"/>
      <c r="EU15" s="97"/>
      <c r="EV15" s="97"/>
      <c r="EW15" s="97"/>
      <c r="EX15" s="98" t="s">
        <v>144</v>
      </c>
      <c r="EY15" s="99"/>
      <c r="EZ15" s="99"/>
      <c r="FA15" s="99"/>
      <c r="FB15" s="99"/>
      <c r="FC15" s="99"/>
      <c r="FD15" s="97"/>
      <c r="FE15" s="97"/>
      <c r="FF15" s="97"/>
      <c r="FG15" s="97"/>
      <c r="FH15" s="98" t="s">
        <v>144</v>
      </c>
      <c r="FI15" s="99"/>
      <c r="FJ15" s="99"/>
      <c r="FK15" s="99"/>
      <c r="FL15" s="99"/>
      <c r="FM15" s="99"/>
      <c r="FN15" s="97"/>
      <c r="FO15" s="97"/>
      <c r="FP15" s="97"/>
      <c r="FQ15" s="97"/>
      <c r="FR15" s="98" t="s">
        <v>144</v>
      </c>
      <c r="FS15" s="99"/>
      <c r="FT15" s="99"/>
      <c r="FU15" s="99"/>
      <c r="FV15" s="99"/>
      <c r="FW15" s="99"/>
      <c r="FX15" s="97"/>
      <c r="FY15" s="97"/>
      <c r="FZ15" s="97"/>
      <c r="GA15" s="97"/>
      <c r="GB15" s="98" t="s">
        <v>144</v>
      </c>
      <c r="GC15" s="99"/>
      <c r="GD15" s="99"/>
      <c r="GE15" s="99"/>
      <c r="GF15" s="99"/>
      <c r="GG15" s="99"/>
      <c r="GH15" s="97"/>
      <c r="GI15" s="97"/>
      <c r="GJ15" s="97"/>
      <c r="GK15" s="97"/>
      <c r="GL15" s="98" t="s">
        <v>144</v>
      </c>
      <c r="GM15" s="99"/>
      <c r="GN15" s="99"/>
      <c r="GO15" s="99"/>
      <c r="GP15" s="99"/>
      <c r="GQ15" s="99"/>
      <c r="GR15" s="97"/>
      <c r="GS15" s="97"/>
      <c r="GT15" s="97"/>
      <c r="GU15" s="97"/>
      <c r="GV15" s="97"/>
      <c r="GW15" s="98" t="s">
        <v>144</v>
      </c>
      <c r="GX15" s="99"/>
      <c r="GY15" s="99"/>
      <c r="GZ15" s="99"/>
      <c r="HA15" s="99"/>
      <c r="HB15" s="99"/>
      <c r="HC15" s="97"/>
      <c r="HD15" s="97"/>
      <c r="HE15" s="97"/>
      <c r="HF15" s="97"/>
      <c r="HG15" s="98" t="s">
        <v>144</v>
      </c>
      <c r="HH15" s="99"/>
      <c r="HI15" s="99"/>
      <c r="HJ15" s="99"/>
      <c r="HK15" s="99"/>
      <c r="HL15" s="99"/>
      <c r="HM15" s="97"/>
      <c r="HN15" s="97"/>
      <c r="HO15" s="97"/>
      <c r="HP15" s="97"/>
      <c r="HQ15" s="98" t="s">
        <v>144</v>
      </c>
      <c r="HR15" s="99"/>
      <c r="HS15" s="99"/>
      <c r="HT15" s="99"/>
      <c r="HU15" s="99"/>
      <c r="HV15" s="99"/>
      <c r="HW15" s="97"/>
      <c r="HX15" s="97"/>
      <c r="HY15" s="97"/>
      <c r="HZ15" s="97"/>
      <c r="IA15" s="98" t="s">
        <v>144</v>
      </c>
      <c r="IB15" s="99"/>
      <c r="IC15" s="99"/>
      <c r="ID15" s="99"/>
      <c r="IE15" s="99"/>
      <c r="IF15" s="99"/>
      <c r="IG15" s="97"/>
      <c r="IH15" s="97"/>
      <c r="II15" s="97"/>
      <c r="IJ15" s="97"/>
      <c r="IK15" s="98" t="s">
        <v>144</v>
      </c>
      <c r="IL15" s="99"/>
      <c r="IM15" s="99"/>
      <c r="IN15" s="99"/>
      <c r="IO15" s="99"/>
      <c r="IP15" s="99"/>
      <c r="IQ15" s="97"/>
      <c r="IR15" s="97"/>
      <c r="IS15" s="97"/>
      <c r="IT15" s="97"/>
      <c r="IU15" s="97"/>
      <c r="IV15" s="98" t="s">
        <v>144</v>
      </c>
      <c r="IW15" s="99"/>
      <c r="IX15" s="99"/>
      <c r="IY15" s="99"/>
      <c r="IZ15" s="99"/>
      <c r="JA15" s="99"/>
      <c r="JB15" s="97"/>
      <c r="JC15" s="97"/>
      <c r="JD15" s="97"/>
      <c r="JE15" s="97"/>
      <c r="JF15" s="98" t="s">
        <v>144</v>
      </c>
      <c r="JG15" s="99"/>
      <c r="JH15" s="99"/>
      <c r="JI15" s="99"/>
      <c r="JJ15" s="99"/>
      <c r="JK15" s="99"/>
      <c r="JL15" s="97"/>
      <c r="JM15" s="97"/>
      <c r="JN15" s="97"/>
      <c r="JO15" s="97"/>
      <c r="JP15" s="98" t="s">
        <v>144</v>
      </c>
      <c r="JQ15" s="99"/>
      <c r="JR15" s="99"/>
      <c r="JS15" s="99"/>
      <c r="JT15" s="99"/>
      <c r="JU15" s="99"/>
      <c r="JV15" s="97"/>
      <c r="JW15" s="97"/>
      <c r="JX15" s="97"/>
      <c r="JY15" s="97"/>
      <c r="JZ15" s="98" t="s">
        <v>144</v>
      </c>
      <c r="KA15" s="99"/>
      <c r="KB15" s="99"/>
      <c r="KC15" s="99"/>
      <c r="KD15" s="99"/>
      <c r="KE15" s="99"/>
      <c r="KF15" s="97"/>
      <c r="KG15" s="97"/>
      <c r="KH15" s="97"/>
      <c r="KI15" s="97"/>
      <c r="KJ15" s="98" t="s">
        <v>144</v>
      </c>
      <c r="KK15" s="99"/>
      <c r="KL15" s="99"/>
      <c r="KM15" s="99"/>
      <c r="KN15" s="99"/>
      <c r="KO15" s="99"/>
      <c r="KP15" s="97"/>
      <c r="KQ15" s="97"/>
      <c r="KR15" s="97"/>
      <c r="KS15" s="97"/>
      <c r="KT15" s="97"/>
      <c r="KU15" s="98" t="s">
        <v>144</v>
      </c>
      <c r="KV15" s="99"/>
      <c r="KW15" s="99"/>
      <c r="KX15" s="99"/>
      <c r="KY15" s="99"/>
      <c r="KZ15" s="99"/>
      <c r="LA15" s="97"/>
      <c r="LB15" s="97"/>
      <c r="LC15" s="97"/>
      <c r="LD15" s="97"/>
      <c r="LE15" s="98" t="s">
        <v>144</v>
      </c>
      <c r="LF15" s="99"/>
      <c r="LG15" s="99"/>
      <c r="LH15" s="99"/>
      <c r="LI15" s="99"/>
      <c r="LJ15" s="99"/>
      <c r="LK15" s="97"/>
      <c r="LL15" s="97"/>
      <c r="LM15" s="97"/>
      <c r="LN15" s="97"/>
      <c r="LO15" s="98" t="s">
        <v>144</v>
      </c>
      <c r="LP15" s="99"/>
      <c r="LQ15" s="99"/>
      <c r="LR15" s="99"/>
      <c r="LS15" s="99"/>
      <c r="LT15" s="99"/>
      <c r="LU15" s="97"/>
      <c r="LV15" s="97"/>
      <c r="LW15" s="97"/>
      <c r="LX15" s="97"/>
      <c r="LY15" s="98" t="s">
        <v>144</v>
      </c>
      <c r="LZ15" s="99"/>
      <c r="MA15" s="99"/>
      <c r="MB15" s="99"/>
      <c r="MC15" s="99"/>
      <c r="MD15" s="99"/>
      <c r="ME15" s="97"/>
      <c r="MF15" s="97"/>
      <c r="MG15" s="97"/>
      <c r="MH15" s="97"/>
      <c r="MI15" s="98" t="s">
        <v>144</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3" t="s">
        <v>145</v>
      </c>
      <c r="C16" s="193"/>
      <c r="D16" s="97"/>
      <c r="E16" s="94">
        <f>E15+1</f>
        <v>2</v>
      </c>
      <c r="F16" s="193" t="s">
        <v>146</v>
      </c>
      <c r="G16" s="193"/>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3" t="s">
        <v>147</v>
      </c>
      <c r="C17" s="193"/>
      <c r="D17" s="97"/>
      <c r="E17" s="94">
        <f t="shared" ref="E17" si="8">E16+1</f>
        <v>3</v>
      </c>
      <c r="F17" s="193" t="s">
        <v>148</v>
      </c>
      <c r="G17" s="193"/>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149</v>
      </c>
      <c r="AX17" s="102" t="e">
        <f>IF(AX7="-",NA(),AX7)</f>
        <v>#N/A</v>
      </c>
      <c r="AY17" s="102" t="e">
        <f t="shared" ref="AY17:BB17" si="9">IF(AY7="-",NA(),AY7)</f>
        <v>#N/A</v>
      </c>
      <c r="AZ17" s="102">
        <f t="shared" si="9"/>
        <v>100.5</v>
      </c>
      <c r="BA17" s="102">
        <f t="shared" si="9"/>
        <v>206.8</v>
      </c>
      <c r="BB17" s="102">
        <f t="shared" si="9"/>
        <v>127.2</v>
      </c>
      <c r="BC17" s="97"/>
      <c r="BD17" s="97"/>
      <c r="BE17" s="97"/>
      <c r="BF17" s="97"/>
      <c r="BG17" s="97"/>
      <c r="BH17" s="101" t="s">
        <v>149</v>
      </c>
      <c r="BI17" s="102" t="e">
        <f>IF(BI7="-",NA(),BI7)</f>
        <v>#N/A</v>
      </c>
      <c r="BJ17" s="102" t="e">
        <f t="shared" ref="BJ17:BM17" si="10">IF(BJ7="-",NA(),BJ7)</f>
        <v>#N/A</v>
      </c>
      <c r="BK17" s="102">
        <f t="shared" si="10"/>
        <v>144.30000000000001</v>
      </c>
      <c r="BL17" s="102">
        <f t="shared" si="10"/>
        <v>219.2</v>
      </c>
      <c r="BM17" s="102">
        <f t="shared" si="10"/>
        <v>178.8</v>
      </c>
      <c r="BN17" s="97"/>
      <c r="BO17" s="97"/>
      <c r="BP17" s="97"/>
      <c r="BQ17" s="97"/>
      <c r="BR17" s="97"/>
      <c r="BS17" s="101" t="s">
        <v>149</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149</v>
      </c>
      <c r="CE17" s="102" t="e">
        <f>IF(CE7="-",NA(),CE7)</f>
        <v>#N/A</v>
      </c>
      <c r="CF17" s="102" t="e">
        <f t="shared" ref="CF17:CI17" si="12">IF(CF7="-",NA(),CF7)</f>
        <v>#N/A</v>
      </c>
      <c r="CG17" s="102">
        <f t="shared" si="12"/>
        <v>41828</v>
      </c>
      <c r="CH17" s="102">
        <f t="shared" si="12"/>
        <v>20826.900000000001</v>
      </c>
      <c r="CI17" s="102">
        <f t="shared" si="12"/>
        <v>31741.1</v>
      </c>
      <c r="CJ17" s="97"/>
      <c r="CK17" s="97"/>
      <c r="CL17" s="97"/>
      <c r="CM17" s="97"/>
      <c r="CN17" s="101" t="s">
        <v>149</v>
      </c>
      <c r="CO17" s="103" t="e">
        <f>IF(CO7="-",NA(),CO7)</f>
        <v>#N/A</v>
      </c>
      <c r="CP17" s="103" t="e">
        <f t="shared" ref="CP17:CS17" si="13">IF(CP7="-",NA(),CP7)</f>
        <v>#N/A</v>
      </c>
      <c r="CQ17" s="103">
        <f t="shared" si="13"/>
        <v>78</v>
      </c>
      <c r="CR17" s="103">
        <f t="shared" si="13"/>
        <v>23002</v>
      </c>
      <c r="CS17" s="103">
        <f t="shared" si="13"/>
        <v>24148</v>
      </c>
      <c r="CT17" s="97"/>
      <c r="CU17" s="97"/>
      <c r="CV17" s="97"/>
      <c r="CW17" s="97"/>
      <c r="CX17" s="97"/>
      <c r="CY17" s="101" t="s">
        <v>149</v>
      </c>
      <c r="CZ17" s="102" t="e">
        <f>IF(CZ7="-",NA(),CZ7)</f>
        <v>#N/A</v>
      </c>
      <c r="DA17" s="102" t="e">
        <f t="shared" ref="DA17:DD17" si="14">IF(DA7="-",NA(),DA7)</f>
        <v>#N/A</v>
      </c>
      <c r="DB17" s="102">
        <f t="shared" si="14"/>
        <v>6.1</v>
      </c>
      <c r="DC17" s="102">
        <f t="shared" si="14"/>
        <v>7.5</v>
      </c>
      <c r="DD17" s="102">
        <f t="shared" si="14"/>
        <v>15.3</v>
      </c>
      <c r="DE17" s="97"/>
      <c r="DF17" s="97"/>
      <c r="DG17" s="97"/>
      <c r="DH17" s="97"/>
      <c r="DI17" s="101" t="s">
        <v>149</v>
      </c>
      <c r="DJ17" s="102" t="e">
        <f>IF(DJ7="-",NA(),DJ7)</f>
        <v>#N/A</v>
      </c>
      <c r="DK17" s="102" t="e">
        <f t="shared" ref="DK17:DN17" si="15">IF(DK7="-",NA(),DK7)</f>
        <v>#N/A</v>
      </c>
      <c r="DL17" s="102">
        <f t="shared" si="15"/>
        <v>0</v>
      </c>
      <c r="DM17" s="102">
        <f t="shared" si="15"/>
        <v>0</v>
      </c>
      <c r="DN17" s="102">
        <f t="shared" si="15"/>
        <v>0</v>
      </c>
      <c r="DO17" s="97"/>
      <c r="DP17" s="97"/>
      <c r="DQ17" s="97"/>
      <c r="DR17" s="97"/>
      <c r="DS17" s="101" t="s">
        <v>149</v>
      </c>
      <c r="DT17" s="102" t="e">
        <f>IF(DT7="-",NA(),DT7)</f>
        <v>#N/A</v>
      </c>
      <c r="DU17" s="102" t="e">
        <f t="shared" ref="DU17:DX17" si="16">IF(DU7="-",NA(),DU7)</f>
        <v>#N/A</v>
      </c>
      <c r="DV17" s="102">
        <f t="shared" si="16"/>
        <v>0</v>
      </c>
      <c r="DW17" s="102">
        <f t="shared" si="16"/>
        <v>0</v>
      </c>
      <c r="DX17" s="102">
        <f t="shared" si="16"/>
        <v>0</v>
      </c>
      <c r="DY17" s="97"/>
      <c r="DZ17" s="97"/>
      <c r="EA17" s="97"/>
      <c r="EB17" s="97"/>
      <c r="EC17" s="101" t="s">
        <v>149</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149</v>
      </c>
      <c r="EN17" s="102" t="e">
        <f>IF(EN7="-",NA(),EN7)</f>
        <v>#N/A</v>
      </c>
      <c r="EO17" s="102" t="e">
        <f t="shared" ref="EO17:ER17" si="18">IF(EO7="-",NA(),EO7)</f>
        <v>#N/A</v>
      </c>
      <c r="EP17" s="102">
        <f t="shared" si="18"/>
        <v>100</v>
      </c>
      <c r="EQ17" s="102">
        <f t="shared" si="18"/>
        <v>100</v>
      </c>
      <c r="ER17" s="102">
        <f t="shared" si="18"/>
        <v>100</v>
      </c>
      <c r="ES17" s="97"/>
      <c r="ET17" s="97"/>
      <c r="EU17" s="97"/>
      <c r="EV17" s="97"/>
      <c r="EW17" s="97"/>
      <c r="EX17" s="101" t="s">
        <v>149</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149</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149</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149</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149</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149</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149</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149</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149</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149</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149</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149</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149</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149</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149</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149</v>
      </c>
      <c r="KV17" s="102" t="e">
        <f>IF(KV7="-",NA(),KV7)</f>
        <v>#N/A</v>
      </c>
      <c r="KW17" s="102" t="e">
        <f t="shared" ref="KW17:KZ17" si="34">IF(KW7="-",NA(),KW7)</f>
        <v>#N/A</v>
      </c>
      <c r="KX17" s="102">
        <f t="shared" si="34"/>
        <v>6.1</v>
      </c>
      <c r="KY17" s="102">
        <f t="shared" si="34"/>
        <v>7.5</v>
      </c>
      <c r="KZ17" s="102">
        <f t="shared" si="34"/>
        <v>15.3</v>
      </c>
      <c r="LA17" s="97"/>
      <c r="LB17" s="97"/>
      <c r="LC17" s="97"/>
      <c r="LD17" s="97"/>
      <c r="LE17" s="101" t="s">
        <v>149</v>
      </c>
      <c r="LF17" s="102" t="e">
        <f>IF(LF7="-",NA(),LF7)</f>
        <v>#N/A</v>
      </c>
      <c r="LG17" s="102" t="e">
        <f t="shared" ref="LG17:LJ17" si="35">IF(LG7="-",NA(),LG7)</f>
        <v>#N/A</v>
      </c>
      <c r="LH17" s="102">
        <f t="shared" si="35"/>
        <v>0</v>
      </c>
      <c r="LI17" s="102">
        <f t="shared" si="35"/>
        <v>0</v>
      </c>
      <c r="LJ17" s="102">
        <f t="shared" si="35"/>
        <v>0</v>
      </c>
      <c r="LK17" s="97"/>
      <c r="LL17" s="97"/>
      <c r="LM17" s="97"/>
      <c r="LN17" s="97"/>
      <c r="LO17" s="101" t="s">
        <v>149</v>
      </c>
      <c r="LP17" s="102" t="e">
        <f>IF(LP7="-",NA(),LP7)</f>
        <v>#N/A</v>
      </c>
      <c r="LQ17" s="102" t="e">
        <f t="shared" ref="LQ17:LT17" si="36">IF(LQ7="-",NA(),LQ7)</f>
        <v>#N/A</v>
      </c>
      <c r="LR17" s="102">
        <f t="shared" si="36"/>
        <v>0</v>
      </c>
      <c r="LS17" s="102">
        <f t="shared" si="36"/>
        <v>0</v>
      </c>
      <c r="LT17" s="102">
        <f t="shared" si="36"/>
        <v>0</v>
      </c>
      <c r="LU17" s="97"/>
      <c r="LV17" s="97"/>
      <c r="LW17" s="97"/>
      <c r="LX17" s="97"/>
      <c r="LY17" s="101" t="s">
        <v>149</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149</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3" t="s">
        <v>150</v>
      </c>
      <c r="C18" s="193"/>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151</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151</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151</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151</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151</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151</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151</v>
      </c>
      <c r="DJ18" s="102" t="e">
        <f>IF(DO7="-",NA(),DO7)</f>
        <v>#N/A</v>
      </c>
      <c r="DK18" s="102" t="e">
        <f t="shared" ref="DK18:DN18" si="45">IF(DP7="-",NA(),DP7)</f>
        <v>#N/A</v>
      </c>
      <c r="DL18" s="102">
        <f t="shared" si="45"/>
        <v>21.6</v>
      </c>
      <c r="DM18" s="102">
        <f t="shared" si="45"/>
        <v>13.7</v>
      </c>
      <c r="DN18" s="102">
        <f t="shared" si="45"/>
        <v>16.3</v>
      </c>
      <c r="DO18" s="97"/>
      <c r="DP18" s="97"/>
      <c r="DQ18" s="97"/>
      <c r="DR18" s="97"/>
      <c r="DS18" s="101" t="s">
        <v>151</v>
      </c>
      <c r="DT18" s="102" t="e">
        <f>IF(DY7="-",NA(),DY7)</f>
        <v>#N/A</v>
      </c>
      <c r="DU18" s="102" t="e">
        <f t="shared" ref="DU18:DX18" si="46">IF(DZ7="-",NA(),DZ7)</f>
        <v>#N/A</v>
      </c>
      <c r="DV18" s="102">
        <f t="shared" si="46"/>
        <v>102.5</v>
      </c>
      <c r="DW18" s="102">
        <f t="shared" si="46"/>
        <v>99.7</v>
      </c>
      <c r="DX18" s="102">
        <f t="shared" si="46"/>
        <v>101.4</v>
      </c>
      <c r="DY18" s="97"/>
      <c r="DZ18" s="97"/>
      <c r="EA18" s="97"/>
      <c r="EB18" s="97"/>
      <c r="EC18" s="101" t="s">
        <v>151</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151</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151</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151</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151</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151</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151</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151</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151</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151</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151</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151</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151</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151</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151</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151</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151</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151</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151</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151</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151</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151</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3" t="s">
        <v>152</v>
      </c>
      <c r="C19" s="193"/>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139</v>
      </c>
      <c r="AX19" s="102">
        <f>$BH$7</f>
        <v>100</v>
      </c>
      <c r="AY19" s="102">
        <f t="shared" ref="AY19:BB19" si="49">$BH$7</f>
        <v>100</v>
      </c>
      <c r="AZ19" s="102">
        <f t="shared" si="49"/>
        <v>100</v>
      </c>
      <c r="BA19" s="102">
        <f t="shared" si="49"/>
        <v>100</v>
      </c>
      <c r="BB19" s="102">
        <f t="shared" si="49"/>
        <v>100</v>
      </c>
      <c r="BC19" s="97"/>
      <c r="BD19" s="97"/>
      <c r="BE19" s="97"/>
      <c r="BF19" s="97"/>
      <c r="BG19" s="97"/>
      <c r="BH19" s="104" t="s">
        <v>139</v>
      </c>
      <c r="BI19" s="102">
        <f>$BS$7</f>
        <v>100</v>
      </c>
      <c r="BJ19" s="102">
        <f>$BS$7</f>
        <v>100</v>
      </c>
      <c r="BK19" s="102">
        <f>$BS$7</f>
        <v>100</v>
      </c>
      <c r="BL19" s="102">
        <f>$BS$7</f>
        <v>100</v>
      </c>
      <c r="BM19" s="102">
        <f>$BS$7</f>
        <v>100</v>
      </c>
      <c r="BN19" s="97"/>
      <c r="BO19" s="97"/>
      <c r="BP19" s="97"/>
      <c r="BQ19" s="97"/>
      <c r="BR19" s="97"/>
      <c r="BS19" s="104" t="s">
        <v>139</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3" t="s">
        <v>153</v>
      </c>
      <c r="C20" s="193"/>
      <c r="D20" s="97"/>
    </row>
    <row r="21" spans="1:373" x14ac:dyDescent="0.15">
      <c r="A21" s="94">
        <f t="shared" si="7"/>
        <v>7</v>
      </c>
      <c r="B21" s="193" t="s">
        <v>154</v>
      </c>
      <c r="C21" s="193"/>
      <c r="D21" s="97"/>
    </row>
    <row r="22" spans="1:373" x14ac:dyDescent="0.15">
      <c r="A22" s="94">
        <f t="shared" si="7"/>
        <v>8</v>
      </c>
      <c r="B22" s="193" t="s">
        <v>155</v>
      </c>
      <c r="C22" s="193"/>
      <c r="D22" s="97"/>
      <c r="E22" s="195" t="s">
        <v>156</v>
      </c>
      <c r="F22" s="196"/>
      <c r="G22" s="196"/>
      <c r="H22" s="196"/>
      <c r="I22" s="197"/>
    </row>
    <row r="23" spans="1:373" x14ac:dyDescent="0.15">
      <c r="A23" s="94">
        <f t="shared" si="7"/>
        <v>9</v>
      </c>
      <c r="B23" s="193" t="s">
        <v>157</v>
      </c>
      <c r="C23" s="193"/>
      <c r="D23" s="97"/>
      <c r="E23" s="198"/>
      <c r="F23" s="199"/>
      <c r="G23" s="199"/>
      <c r="H23" s="199"/>
      <c r="I23" s="200"/>
    </row>
    <row r="24" spans="1:373" x14ac:dyDescent="0.15">
      <c r="A24" s="94">
        <f t="shared" si="7"/>
        <v>10</v>
      </c>
      <c r="B24" s="193" t="s">
        <v>158</v>
      </c>
      <c r="C24" s="193"/>
      <c r="D24" s="97"/>
      <c r="E24" s="198"/>
      <c r="F24" s="199"/>
      <c r="G24" s="199"/>
      <c r="H24" s="199"/>
      <c r="I24" s="200"/>
    </row>
    <row r="25" spans="1:373" x14ac:dyDescent="0.15">
      <c r="A25" s="94">
        <f t="shared" si="7"/>
        <v>11</v>
      </c>
      <c r="B25" s="193" t="s">
        <v>159</v>
      </c>
      <c r="C25" s="193"/>
      <c r="D25" s="97"/>
      <c r="E25" s="198"/>
      <c r="F25" s="199"/>
      <c r="G25" s="199"/>
      <c r="H25" s="199"/>
      <c r="I25" s="200"/>
    </row>
    <row r="26" spans="1:373" x14ac:dyDescent="0.15">
      <c r="A26" s="94">
        <f t="shared" si="7"/>
        <v>12</v>
      </c>
      <c r="B26" s="193" t="s">
        <v>160</v>
      </c>
      <c r="C26" s="193"/>
      <c r="D26" s="97"/>
      <c r="E26" s="198"/>
      <c r="F26" s="199"/>
      <c r="G26" s="199"/>
      <c r="H26" s="199"/>
      <c r="I26" s="200"/>
    </row>
    <row r="27" spans="1:373" x14ac:dyDescent="0.15">
      <c r="A27" s="94">
        <f t="shared" si="7"/>
        <v>13</v>
      </c>
      <c r="B27" s="193" t="s">
        <v>161</v>
      </c>
      <c r="C27" s="193"/>
      <c r="D27" s="97"/>
      <c r="E27" s="198"/>
      <c r="F27" s="199"/>
      <c r="G27" s="199"/>
      <c r="H27" s="199"/>
      <c r="I27" s="200"/>
    </row>
    <row r="28" spans="1:373" x14ac:dyDescent="0.15">
      <c r="A28" s="94">
        <f t="shared" si="7"/>
        <v>14</v>
      </c>
      <c r="B28" s="193" t="s">
        <v>162</v>
      </c>
      <c r="C28" s="193"/>
      <c r="D28" s="97"/>
      <c r="E28" s="198"/>
      <c r="F28" s="199"/>
      <c r="G28" s="199"/>
      <c r="H28" s="199"/>
      <c r="I28" s="200"/>
    </row>
    <row r="29" spans="1:373" x14ac:dyDescent="0.15">
      <c r="A29" s="94">
        <f t="shared" si="7"/>
        <v>15</v>
      </c>
      <c r="B29" s="193" t="s">
        <v>163</v>
      </c>
      <c r="C29" s="193"/>
      <c r="D29" s="97"/>
      <c r="E29" s="198"/>
      <c r="F29" s="199"/>
      <c r="G29" s="199"/>
      <c r="H29" s="199"/>
      <c r="I29" s="200"/>
    </row>
    <row r="30" spans="1:373" x14ac:dyDescent="0.15">
      <c r="A30" s="94">
        <f t="shared" si="7"/>
        <v>16</v>
      </c>
      <c r="B30" s="193" t="s">
        <v>164</v>
      </c>
      <c r="C30" s="193"/>
      <c r="D30" s="97"/>
      <c r="E30" s="198"/>
      <c r="F30" s="199"/>
      <c r="G30" s="199"/>
      <c r="H30" s="199"/>
      <c r="I30" s="200"/>
    </row>
    <row r="31" spans="1:373" x14ac:dyDescent="0.15">
      <c r="A31" s="94">
        <f t="shared" si="7"/>
        <v>17</v>
      </c>
      <c r="B31" s="193" t="s">
        <v>165</v>
      </c>
      <c r="C31" s="193"/>
      <c r="D31" s="97"/>
      <c r="E31" s="198"/>
      <c r="F31" s="199"/>
      <c r="G31" s="199"/>
      <c r="H31" s="199"/>
      <c r="I31" s="200"/>
    </row>
    <row r="32" spans="1:373" x14ac:dyDescent="0.15">
      <c r="A32" s="94">
        <f t="shared" si="7"/>
        <v>18</v>
      </c>
      <c r="B32" s="193" t="s">
        <v>166</v>
      </c>
      <c r="C32" s="193"/>
      <c r="D32" s="97"/>
      <c r="E32" s="198"/>
      <c r="F32" s="199"/>
      <c r="G32" s="199"/>
      <c r="H32" s="199"/>
      <c r="I32" s="200"/>
    </row>
    <row r="33" spans="1:15" x14ac:dyDescent="0.15">
      <c r="A33" s="94">
        <f t="shared" si="7"/>
        <v>19</v>
      </c>
      <c r="B33" s="193" t="s">
        <v>167</v>
      </c>
      <c r="C33" s="193"/>
      <c r="D33" s="97"/>
      <c r="E33" s="198"/>
      <c r="F33" s="199"/>
      <c r="G33" s="199"/>
      <c r="H33" s="199"/>
      <c r="I33" s="200"/>
    </row>
    <row r="34" spans="1:15" x14ac:dyDescent="0.15">
      <c r="A34" s="94">
        <f t="shared" si="7"/>
        <v>20</v>
      </c>
      <c r="B34" s="193" t="s">
        <v>168</v>
      </c>
      <c r="C34" s="193"/>
      <c r="D34" s="97"/>
      <c r="E34" s="198"/>
      <c r="F34" s="199"/>
      <c r="G34" s="199"/>
      <c r="H34" s="199"/>
      <c r="I34" s="200"/>
    </row>
    <row r="35" spans="1:15" ht="25.5" customHeight="1" x14ac:dyDescent="0.15">
      <c r="E35" s="201"/>
      <c r="F35" s="202"/>
      <c r="G35" s="202"/>
      <c r="H35" s="202"/>
      <c r="I35" s="203"/>
    </row>
    <row r="37" spans="1:15" x14ac:dyDescent="0.15">
      <c r="K37" s="195" t="s">
        <v>156</v>
      </c>
      <c r="L37" s="196"/>
      <c r="M37" s="196"/>
      <c r="N37" s="196"/>
      <c r="O37" s="197"/>
    </row>
    <row r="38" spans="1:15" x14ac:dyDescent="0.15">
      <c r="K38" s="198"/>
      <c r="L38" s="199"/>
      <c r="M38" s="199"/>
      <c r="N38" s="199"/>
      <c r="O38" s="200"/>
    </row>
    <row r="39" spans="1:15" x14ac:dyDescent="0.15">
      <c r="K39" s="198"/>
      <c r="L39" s="199"/>
      <c r="M39" s="199"/>
      <c r="N39" s="199"/>
      <c r="O39" s="200"/>
    </row>
    <row r="40" spans="1:15" x14ac:dyDescent="0.15">
      <c r="K40" s="198"/>
      <c r="L40" s="199"/>
      <c r="M40" s="199"/>
      <c r="N40" s="199"/>
      <c r="O40" s="200"/>
    </row>
    <row r="41" spans="1:15" x14ac:dyDescent="0.15">
      <c r="K41" s="198"/>
      <c r="L41" s="199"/>
      <c r="M41" s="199"/>
      <c r="N41" s="199"/>
      <c r="O41" s="200"/>
    </row>
    <row r="42" spans="1:15" x14ac:dyDescent="0.15">
      <c r="K42" s="198"/>
      <c r="L42" s="199"/>
      <c r="M42" s="199"/>
      <c r="N42" s="199"/>
      <c r="O42" s="200"/>
    </row>
    <row r="43" spans="1:15" x14ac:dyDescent="0.15">
      <c r="K43" s="198"/>
      <c r="L43" s="199"/>
      <c r="M43" s="199"/>
      <c r="N43" s="199"/>
      <c r="O43" s="200"/>
    </row>
    <row r="44" spans="1:15" x14ac:dyDescent="0.15">
      <c r="K44" s="198"/>
      <c r="L44" s="199"/>
      <c r="M44" s="199"/>
      <c r="N44" s="199"/>
      <c r="O44" s="200"/>
    </row>
    <row r="45" spans="1:15" x14ac:dyDescent="0.15">
      <c r="K45" s="198"/>
      <c r="L45" s="199"/>
      <c r="M45" s="199"/>
      <c r="N45" s="199"/>
      <c r="O45" s="200"/>
    </row>
    <row r="46" spans="1:15" x14ac:dyDescent="0.15">
      <c r="K46" s="198"/>
      <c r="L46" s="199"/>
      <c r="M46" s="199"/>
      <c r="N46" s="199"/>
      <c r="O46" s="200"/>
    </row>
    <row r="47" spans="1:15" x14ac:dyDescent="0.15">
      <c r="K47" s="198"/>
      <c r="L47" s="199"/>
      <c r="M47" s="199"/>
      <c r="N47" s="199"/>
      <c r="O47" s="200"/>
    </row>
    <row r="48" spans="1:15" x14ac:dyDescent="0.15">
      <c r="K48" s="198"/>
      <c r="L48" s="199"/>
      <c r="M48" s="199"/>
      <c r="N48" s="199"/>
      <c r="O48" s="200"/>
    </row>
    <row r="49" spans="11:15" x14ac:dyDescent="0.15">
      <c r="K49" s="198"/>
      <c r="L49" s="199"/>
      <c r="M49" s="199"/>
      <c r="N49" s="199"/>
      <c r="O49" s="200"/>
    </row>
    <row r="50" spans="11:15" ht="26.25" customHeight="1" x14ac:dyDescent="0.15">
      <c r="K50" s="201"/>
      <c r="L50" s="202"/>
      <c r="M50" s="202"/>
      <c r="N50" s="202"/>
      <c r="O50" s="203"/>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2017-08-18T02:22:51Z</cp:lastPrinted>
  <dcterms:created xsi:type="dcterms:W3CDTF">2017-06-20T03:25:30Z</dcterms:created>
  <dcterms:modified xsi:type="dcterms:W3CDTF">2017-08-21T09:12:23Z</dcterms:modified>
  <cp:category/>
</cp:coreProperties>
</file>