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9260\Desktop\"/>
    </mc:Choice>
  </mc:AlternateContent>
  <workbookProtection workbookPassword="8649" lockStructure="1"/>
  <bookViews>
    <workbookView xWindow="480" yWindow="45" windowWidth="20730" windowHeight="1176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Y8" i="5"/>
  <c r="LP8" i="5"/>
  <c r="LO8" i="5"/>
  <c r="LF8" i="5"/>
  <c r="LE8" i="5"/>
  <c r="KV8" i="5"/>
  <c r="KU8" i="5"/>
  <c r="KT8" i="5"/>
  <c r="KK8" i="5"/>
  <c r="KO12" i="5" s="1"/>
  <c r="KJ8" i="5"/>
  <c r="JZ8" i="5"/>
  <c r="JQ8" i="5"/>
  <c r="JP8" i="5"/>
  <c r="JG8" i="5"/>
  <c r="JF8" i="5"/>
  <c r="IW8" i="5"/>
  <c r="IV8" i="5"/>
  <c r="IU8" i="5"/>
  <c r="IL8" i="5"/>
  <c r="IK8" i="5"/>
  <c r="IA8" i="5"/>
  <c r="HR8" i="5"/>
  <c r="HQ8" i="5"/>
  <c r="HH8" i="5"/>
  <c r="HG8" i="5"/>
  <c r="GX8" i="5"/>
  <c r="GW8" i="5"/>
  <c r="GV8" i="5"/>
  <c r="GL8" i="5"/>
  <c r="GB8" i="5"/>
  <c r="FS8" i="5"/>
  <c r="FR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N5" i="4" s="1"/>
  <c r="O6" i="5"/>
  <c r="J5" i="4" s="1"/>
  <c r="N6" i="5"/>
  <c r="M6" i="5"/>
  <c r="B5" i="4" s="1"/>
  <c r="L6" i="5"/>
  <c r="GM8" i="5" s="1"/>
  <c r="K6" i="5"/>
  <c r="J3" i="4" s="1"/>
  <c r="J6" i="5"/>
  <c r="I6" i="5"/>
  <c r="B3" i="4" s="1"/>
  <c r="H6" i="5"/>
  <c r="B1" i="4" s="1"/>
  <c r="G6" i="5"/>
  <c r="F6" i="5"/>
  <c r="E6" i="5"/>
  <c r="D6" i="5"/>
  <c r="C6" i="5"/>
  <c r="B6" i="5"/>
  <c r="E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5" i="4"/>
  <c r="N3" i="4"/>
  <c r="F3" i="4"/>
  <c r="FI8" i="5" l="1"/>
  <c r="GQ18" i="5"/>
  <c r="GO18" i="5"/>
  <c r="GM18" i="5"/>
  <c r="GP18" i="5"/>
  <c r="GP12" i="5"/>
  <c r="GN12" i="5"/>
  <c r="GN18" i="5"/>
  <c r="GO12" i="5"/>
  <c r="GQ12" i="5"/>
  <c r="GM12" i="5"/>
  <c r="FC18" i="5"/>
  <c r="FA18" i="5"/>
  <c r="EY18" i="5"/>
  <c r="FB18" i="5"/>
  <c r="FB12" i="5"/>
  <c r="EZ12" i="5"/>
  <c r="FC12" i="5"/>
  <c r="EY12" i="5"/>
  <c r="EZ18" i="5"/>
  <c r="FA12" i="5"/>
  <c r="FL18" i="5"/>
  <c r="FJ18" i="5"/>
  <c r="FK18" i="5"/>
  <c r="FM12" i="5"/>
  <c r="FK12" i="5"/>
  <c r="FI12" i="5"/>
  <c r="FI18" i="5"/>
  <c r="FL12" i="5"/>
  <c r="FM18" i="5"/>
  <c r="FJ12" i="5"/>
  <c r="FW18" i="5"/>
  <c r="FU18" i="5"/>
  <c r="FS18" i="5"/>
  <c r="FT18" i="5"/>
  <c r="FV12" i="5"/>
  <c r="FT12" i="5"/>
  <c r="FV18" i="5"/>
  <c r="FU12" i="5"/>
  <c r="FW12" i="5"/>
  <c r="FS12" i="5"/>
  <c r="HA18" i="5"/>
  <c r="GY18" i="5"/>
  <c r="GZ18" i="5"/>
  <c r="HB12" i="5"/>
  <c r="GZ12" i="5"/>
  <c r="GX12" i="5"/>
  <c r="HB18" i="5"/>
  <c r="GY12" i="5"/>
  <c r="GX18" i="5"/>
  <c r="HA12" i="5"/>
  <c r="HL18" i="5"/>
  <c r="HJ18" i="5"/>
  <c r="HH18" i="5"/>
  <c r="HI18" i="5"/>
  <c r="HK12" i="5"/>
  <c r="HI12" i="5"/>
  <c r="HL12" i="5"/>
  <c r="HH12" i="5"/>
  <c r="HK18" i="5"/>
  <c r="HJ12" i="5"/>
  <c r="JA18" i="5"/>
  <c r="IY18" i="5"/>
  <c r="IW18" i="5"/>
  <c r="IZ18" i="5"/>
  <c r="IZ12" i="5"/>
  <c r="IX12" i="5"/>
  <c r="JA12" i="5"/>
  <c r="IW12" i="5"/>
  <c r="IX18" i="5"/>
  <c r="IY12" i="5"/>
  <c r="JJ18" i="5"/>
  <c r="JH18" i="5"/>
  <c r="JI18" i="5"/>
  <c r="JK12" i="5"/>
  <c r="JI12" i="5"/>
  <c r="JG12" i="5"/>
  <c r="JG18" i="5"/>
  <c r="JJ12" i="5"/>
  <c r="JK18" i="5"/>
  <c r="JH12" i="5"/>
  <c r="JU18" i="5"/>
  <c r="JS18" i="5"/>
  <c r="JQ18" i="5"/>
  <c r="JR18" i="5"/>
  <c r="JT12" i="5"/>
  <c r="JR12" i="5"/>
  <c r="JT18" i="5"/>
  <c r="JS12" i="5"/>
  <c r="JU12" i="5"/>
  <c r="JQ12" i="5"/>
  <c r="KY18" i="5"/>
  <c r="KW18" i="5"/>
  <c r="KX18" i="5"/>
  <c r="KZ12" i="5"/>
  <c r="KX12" i="5"/>
  <c r="KV12" i="5"/>
  <c r="KZ18" i="5"/>
  <c r="KW12" i="5"/>
  <c r="KV18" i="5"/>
  <c r="KY12" i="5"/>
  <c r="LJ18" i="5"/>
  <c r="LH18" i="5"/>
  <c r="LF18" i="5"/>
  <c r="LG18" i="5"/>
  <c r="LI12" i="5"/>
  <c r="LG12" i="5"/>
  <c r="LJ12" i="5"/>
  <c r="LF12" i="5"/>
  <c r="LI18" i="5"/>
  <c r="LH12" i="5"/>
  <c r="LS18" i="5"/>
  <c r="LQ18" i="5"/>
  <c r="LT18" i="5"/>
  <c r="LP18" i="5"/>
  <c r="LT12" i="5"/>
  <c r="LR12" i="5"/>
  <c r="LP12" i="5"/>
  <c r="LR18" i="5"/>
  <c r="LS12" i="5"/>
  <c r="LQ12"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KD16" i="5"/>
  <c r="FV16" i="5"/>
  <c r="EG16" i="5"/>
  <c r="CR16" i="5"/>
  <c r="BA16" i="5"/>
  <c r="LS10" i="5"/>
  <c r="KD10" i="5"/>
  <c r="IO10" i="5"/>
  <c r="HA10" i="5"/>
  <c r="FL10" i="5"/>
  <c r="FB10" i="5"/>
  <c r="EG10" i="5"/>
  <c r="DM10" i="5"/>
  <c r="CR10" i="5"/>
  <c r="BW10" i="5"/>
  <c r="BA10" i="5"/>
  <c r="LS16" i="5"/>
  <c r="IO16" i="5"/>
  <c r="GP16" i="5"/>
  <c r="FB16" i="5"/>
  <c r="DM16" i="5"/>
  <c r="BW16" i="5"/>
  <c r="MM10" i="5"/>
  <c r="KY10" i="5"/>
  <c r="JJ10" i="5"/>
  <c r="HU10" i="5"/>
  <c r="GF10" i="5"/>
  <c r="CH10" i="5"/>
  <c r="DW10" i="5"/>
  <c r="L11" i="4"/>
  <c r="F10" i="5"/>
  <c r="D10" i="5"/>
  <c r="B10" i="5"/>
  <c r="IO18" i="5"/>
  <c r="IM18" i="5"/>
  <c r="IP18" i="5"/>
  <c r="IL18" i="5"/>
  <c r="IP12" i="5"/>
  <c r="IN12" i="5"/>
  <c r="IL12" i="5"/>
  <c r="IN18" i="5"/>
  <c r="IM12" i="5"/>
  <c r="IO12" i="5"/>
  <c r="C10" i="5"/>
  <c r="BL10" i="5"/>
  <c r="DC10" i="5"/>
  <c r="EQ10" i="5"/>
  <c r="HU18" i="5"/>
  <c r="HS18" i="5"/>
  <c r="HV18" i="5"/>
  <c r="HR18" i="5"/>
  <c r="HV12" i="5"/>
  <c r="HT12" i="5"/>
  <c r="HR12" i="5"/>
  <c r="HT18" i="5"/>
  <c r="HU12" i="5"/>
  <c r="HS12" i="5"/>
  <c r="KK12" i="5"/>
  <c r="KO18" i="5"/>
  <c r="KM18" i="5"/>
  <c r="KK18" i="5"/>
  <c r="KN18" i="5"/>
  <c r="KN12" i="5"/>
  <c r="KL12" i="5"/>
  <c r="MM18" i="5"/>
  <c r="MK18" i="5"/>
  <c r="MN18" i="5"/>
  <c r="MJ18" i="5"/>
  <c r="MN12" i="5"/>
  <c r="ML12" i="5"/>
  <c r="MJ12" i="5"/>
  <c r="KM12" i="5"/>
  <c r="MK12" i="5"/>
  <c r="KL18" i="5"/>
  <c r="ML18" i="5"/>
  <c r="MA16" i="5" l="1"/>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KW16" i="5"/>
  <c r="HS16" i="5"/>
  <c r="GN16" i="5"/>
  <c r="EZ16" i="5"/>
  <c r="DK16" i="5"/>
  <c r="BU16" i="5"/>
  <c r="MK10" i="5"/>
  <c r="KW10" i="5"/>
  <c r="JH10" i="5"/>
  <c r="HS10" i="5"/>
  <c r="GD10" i="5"/>
  <c r="EZ10" i="5"/>
  <c r="EE10" i="5"/>
  <c r="DK10" i="5"/>
  <c r="CP10" i="5"/>
  <c r="BU10" i="5"/>
  <c r="AY10" i="5"/>
  <c r="MK16" i="5"/>
  <c r="JH16" i="5"/>
  <c r="FT16" i="5"/>
  <c r="EE16" i="5"/>
  <c r="CP16" i="5"/>
  <c r="AY16" i="5"/>
  <c r="LQ10" i="5"/>
  <c r="KB10" i="5"/>
  <c r="IM10" i="5"/>
  <c r="GY10" i="5"/>
  <c r="FJ10" i="5"/>
  <c r="DU10" i="5"/>
  <c r="CF10" i="5"/>
  <c r="H11" i="4"/>
  <c r="EO10" i="5"/>
  <c r="DA10" i="5"/>
  <c r="BJ10"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DL10" i="5"/>
  <c r="BV10" i="5"/>
  <c r="EF10" i="5"/>
  <c r="CQ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F11" i="4"/>
  <c r="ED10" i="5"/>
  <c r="CO10" i="5"/>
  <c r="AX10" i="5"/>
  <c r="DJ10" i="5"/>
  <c r="BT10"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CS10" i="5"/>
  <c r="BB10" i="5"/>
  <c r="DN10" i="5"/>
  <c r="BX10" i="5"/>
  <c r="N11" i="4"/>
</calcChain>
</file>

<file path=xl/sharedStrings.xml><?xml version="1.0" encoding="utf-8"?>
<sst xmlns="http://schemas.openxmlformats.org/spreadsheetml/2006/main" count="957" uniqueCount="177">
  <si>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</si>
  <si>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</si>
  <si>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</si>
  <si>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</si>
  <si>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</si>
  <si>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</si>
  <si>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</si>
  <si>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</si>
  <si>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</si>
  <si>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</si>
  <si>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</si>
  <si>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</si>
  <si>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</si>
  <si>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</si>
  <si>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</si>
  <si>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</si>
  <si>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</si>
  <si>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</si>
  <si>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</si>
  <si>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</si>
  <si>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</si>
  <si>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</si>
  <si>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</si>
  <si>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</si>
  <si>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</si>
  <si>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</si>
  <si>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</si>
  <si>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</si>
  <si>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</si>
  <si>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</si>
  <si>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</si>
  <si>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</si>
  <si>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</si>
  <si>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</si>
  <si>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</si>
  <si>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</si>
  <si>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</si>
  <si>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</si>
  <si>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</si>
  <si>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</si>
  <si>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</si>
  <si>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</si>
  <si>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</si>
  <si>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</si>
  <si>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</si>
  <si>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</si>
  <si>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</si>
  <si>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</si>
  <si>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</si>
  <si>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</si>
  <si>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</si>
  <si>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</si>
  <si>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</si>
  <si>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</si>
  <si>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</si>
  <si>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</si>
  <si>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</si>
  <si>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</si>
  <si>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</si>
  <si>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</si>
  <si>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</si>
  <si>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</si>
  <si>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</si>
  <si>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</si>
  <si>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</si>
  <si>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</si>
  <si>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</si>
  <si>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</si>
  <si>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</si>
  <si>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</si>
  <si>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</si>
  <si>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</si>
  <si>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</si>
  <si>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</si>
  <si>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</si>
  <si>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</si>
  <si>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</si>
  <si>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</si>
  <si>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</si>
  <si>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</si>
  <si>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</si>
  <si>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</si>
  <si>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</si>
  <si>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</si>
  <si>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</si>
  <si>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</si>
  <si>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</si>
  <si>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</si>
  <si>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</si>
  <si>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</si>
  <si>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</si>
  <si>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</si>
  <si>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</si>
  <si>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</si>
  <si>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</si>
  <si>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</si>
  <si>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</si>
  <si>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</si>
  <si>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</si>
  <si>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</si>
  <si>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</si>
  <si>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</si>
  <si>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</si>
  <si>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</si>
  <si>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</si>
  <si>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</si>
  <si>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</si>
  <si>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</si>
  <si>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</si>
  <si>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</si>
  <si>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</si>
  <si>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</si>
  <si>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</si>
  <si>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</si>
  <si>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103446</t>
  </si>
  <si>
    <t>47</t>
  </si>
  <si>
    <t>04</t>
  </si>
  <si>
    <t>0</t>
  </si>
  <si>
    <t>000</t>
  </si>
  <si>
    <t>群馬県　榛東村</t>
  </si>
  <si>
    <t>法非適用</t>
  </si>
  <si>
    <t>電気事業</t>
  </si>
  <si>
    <t>該当数値なし</t>
  </si>
  <si>
    <t>-</t>
  </si>
  <si>
    <t>平成45年6月30日　白子の海ソーラーポート</t>
  </si>
  <si>
    <t>無</t>
  </si>
  <si>
    <t>東京電力エナジーパートナー株式会社
SBパワー株式会社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</si>
  <si>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</si>
  <si>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</si>
  <si>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</si>
  <si>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</si>
  <si>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</si>
  <si>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</si>
  <si>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</si>
  <si>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</si>
  <si>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</si>
  <si>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</si>
  <si>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</si>
  <si>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</si>
  <si>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</si>
  <si>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</si>
  <si>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</si>
  <si>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</si>
  <si>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</si>
  <si>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</si>
  <si>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</si>
  <si>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</si>
  <si>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</si>
  <si>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</si>
  <si>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</si>
  <si>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</si>
  <si>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</si>
  <si>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</si>
  <si>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</si>
  <si>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</si>
  <si>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</si>
  <si>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</si>
  <si>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</si>
  <si>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</si>
  <si>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</si>
  <si>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</si>
  <si>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</si>
  <si>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</si>
  <si>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</si>
  <si>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</si>
  <si>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</si>
  <si>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</si>
  <si>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</si>
  <si>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</si>
  <si>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</si>
  <si>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</si>
  <si>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太陽光発電所維持管理基金積立金　　4,114千円
一般会計繰出金
　目的：一般会計の環境保全事業　2,435千円
翌年度繰越財源　1,388千円</t>
    <phoneticPr fontId="6"/>
  </si>
  <si>
    <t>平成45年6月30日 白子の海ソーラーポート</t>
    <phoneticPr fontId="3"/>
  </si>
  <si>
    <t>東京電力エナジーパートナー株式会社
SBパワー株式会社</t>
    <phoneticPr fontId="3"/>
  </si>
  <si>
    <r>
      <t xml:space="preserve">　設備利用率は、太陽光発電施設が効率的かつ安定した運用が行えている。
　修繕比率については、建物等損害保険に加入しているため、自然災害等で修繕の必要が生じても保険でカバーできるようにしている。また、発電施設は、電気系統のトラブルが生じてもメンテナンス契約を結んでいる会社が24時間体制で監視しているので、突発的なトラブルにも対応できるようにしている。
</t>
    </r>
    <r>
      <rPr>
        <sz val="14"/>
        <rFont val="ＭＳ ゴシック"/>
        <family val="3"/>
        <charset val="128"/>
      </rPr>
      <t xml:space="preserve">　企業債残高対料金収支比率が0%であることについては、初期投資に要する経費について企業債を発行せず、他会計からの借入金を初期投資に充てたため、企業債残高対料金比率が算出されない。
　全収入がFITで占められており、FIT適用期間終了(H45)後は、収入が大きく変動するリスクを抱えている。
※FIT：再生可能エネルギーの固定価格買取制度
</t>
    </r>
    <r>
      <rPr>
        <sz val="14"/>
        <color theme="1"/>
        <rFont val="ＭＳ ゴシック"/>
        <family val="3"/>
        <charset val="128"/>
      </rPr>
      <t xml:space="preserve">
</t>
    </r>
    <rPh sb="1" eb="3">
      <t>セツビ</t>
    </rPh>
    <rPh sb="3" eb="6">
      <t>リヨウリツ</t>
    </rPh>
    <rPh sb="8" eb="11">
      <t>タイヨウコウ</t>
    </rPh>
    <rPh sb="11" eb="13">
      <t>ハツデン</t>
    </rPh>
    <rPh sb="13" eb="15">
      <t>シセツ</t>
    </rPh>
    <rPh sb="16" eb="19">
      <t>コウリツテキ</t>
    </rPh>
    <rPh sb="36" eb="38">
      <t>シュウゼン</t>
    </rPh>
    <rPh sb="38" eb="40">
      <t>ヒリツ</t>
    </rPh>
    <rPh sb="46" eb="48">
      <t>タテモノ</t>
    </rPh>
    <rPh sb="48" eb="49">
      <t>トウ</t>
    </rPh>
    <rPh sb="49" eb="51">
      <t>ソンガイ</t>
    </rPh>
    <rPh sb="51" eb="53">
      <t>ホケン</t>
    </rPh>
    <rPh sb="54" eb="56">
      <t>カニュウ</t>
    </rPh>
    <rPh sb="63" eb="65">
      <t>シゼン</t>
    </rPh>
    <rPh sb="65" eb="67">
      <t>サイガイ</t>
    </rPh>
    <rPh sb="67" eb="68">
      <t>トウ</t>
    </rPh>
    <rPh sb="69" eb="71">
      <t>シュウゼン</t>
    </rPh>
    <rPh sb="177" eb="180">
      <t>キギョウサイ</t>
    </rPh>
    <rPh sb="180" eb="182">
      <t>ザンダカ</t>
    </rPh>
    <rPh sb="182" eb="183">
      <t>タイ</t>
    </rPh>
    <rPh sb="183" eb="185">
      <t>リョウキン</t>
    </rPh>
    <rPh sb="185" eb="187">
      <t>シュウシ</t>
    </rPh>
    <rPh sb="187" eb="189">
      <t>ヒリツ</t>
    </rPh>
    <rPh sb="203" eb="205">
      <t>ショキ</t>
    </rPh>
    <rPh sb="205" eb="207">
      <t>トウシ</t>
    </rPh>
    <rPh sb="208" eb="209">
      <t>ヨウ</t>
    </rPh>
    <rPh sb="211" eb="213">
      <t>ケイヒ</t>
    </rPh>
    <rPh sb="217" eb="220">
      <t>キギョウサイ</t>
    </rPh>
    <rPh sb="221" eb="223">
      <t>ハッコウ</t>
    </rPh>
    <rPh sb="226" eb="227">
      <t>タ</t>
    </rPh>
    <rPh sb="227" eb="229">
      <t>カイケイ</t>
    </rPh>
    <rPh sb="232" eb="235">
      <t>カリイレキン</t>
    </rPh>
    <rPh sb="236" eb="238">
      <t>ショキ</t>
    </rPh>
    <rPh sb="238" eb="240">
      <t>トウシ</t>
    </rPh>
    <rPh sb="241" eb="242">
      <t>ア</t>
    </rPh>
    <rPh sb="247" eb="250">
      <t>キギョウサイ</t>
    </rPh>
    <rPh sb="250" eb="252">
      <t>ザンダカ</t>
    </rPh>
    <rPh sb="252" eb="253">
      <t>タイ</t>
    </rPh>
    <rPh sb="253" eb="255">
      <t>リョウキン</t>
    </rPh>
    <rPh sb="255" eb="257">
      <t>ヒリツ</t>
    </rPh>
    <rPh sb="258" eb="260">
      <t>サンシュツ</t>
    </rPh>
    <rPh sb="267" eb="270">
      <t>ゼンシュウニュウ</t>
    </rPh>
    <rPh sb="275" eb="276">
      <t>シ</t>
    </rPh>
    <rPh sb="286" eb="288">
      <t>テキヨウ</t>
    </rPh>
    <rPh sb="288" eb="290">
      <t>キカン</t>
    </rPh>
    <rPh sb="300" eb="302">
      <t>シュウニュウ</t>
    </rPh>
    <rPh sb="303" eb="304">
      <t>オオ</t>
    </rPh>
    <rPh sb="306" eb="308">
      <t>ヘンドウ</t>
    </rPh>
    <rPh sb="314" eb="315">
      <t>カカ</t>
    </rPh>
    <rPh sb="327" eb="329">
      <t>サイセイ</t>
    </rPh>
    <rPh sb="329" eb="331">
      <t>カノウ</t>
    </rPh>
    <rPh sb="337" eb="339">
      <t>コテイ</t>
    </rPh>
    <rPh sb="339" eb="341">
      <t>カカク</t>
    </rPh>
    <rPh sb="341" eb="343">
      <t>カイトリ</t>
    </rPh>
    <rPh sb="343" eb="345">
      <t>セイド</t>
    </rPh>
    <phoneticPr fontId="3"/>
  </si>
  <si>
    <r>
      <t xml:space="preserve">　経営の状況は安定していると言えるが、日照時間の影響で数字の増減が生じているという太陽光発電施設の特性は排除できない。経営のリスクについては、保険への加入や、基金への積立、メンテナンス契約でリスクに対応できるようにしている。
</t>
    </r>
    <r>
      <rPr>
        <sz val="14"/>
        <rFont val="ＭＳ ゴシック"/>
        <family val="3"/>
        <charset val="128"/>
      </rPr>
      <t>　FIT適用終了（H45）後の事業のあり方については、現時点で方針は定まっていないが、今後策定を予定している経営戦略において、事業の廃止も含めて検討していく。</t>
    </r>
    <rPh sb="1" eb="3">
      <t>ケイエイ</t>
    </rPh>
    <rPh sb="4" eb="6">
      <t>ジョウキョウ</t>
    </rPh>
    <rPh sb="7" eb="9">
      <t>アンテイ</t>
    </rPh>
    <rPh sb="14" eb="15">
      <t>イ</t>
    </rPh>
    <rPh sb="19" eb="21">
      <t>ニッショウ</t>
    </rPh>
    <rPh sb="21" eb="23">
      <t>ジカン</t>
    </rPh>
    <rPh sb="24" eb="26">
      <t>エイキョウ</t>
    </rPh>
    <rPh sb="27" eb="29">
      <t>スウジ</t>
    </rPh>
    <rPh sb="30" eb="32">
      <t>ゾウゲン</t>
    </rPh>
    <rPh sb="33" eb="34">
      <t>ショウ</t>
    </rPh>
    <rPh sb="41" eb="44">
      <t>タイヨウコウ</t>
    </rPh>
    <rPh sb="44" eb="46">
      <t>ハツデン</t>
    </rPh>
    <rPh sb="46" eb="48">
      <t>シセツ</t>
    </rPh>
    <rPh sb="49" eb="51">
      <t>トクセイ</t>
    </rPh>
    <rPh sb="52" eb="54">
      <t>ハイジョ</t>
    </rPh>
    <rPh sb="59" eb="61">
      <t>ケイエイ</t>
    </rPh>
    <rPh sb="71" eb="73">
      <t>ホケン</t>
    </rPh>
    <rPh sb="75" eb="77">
      <t>カニュウ</t>
    </rPh>
    <rPh sb="79" eb="81">
      <t>キキン</t>
    </rPh>
    <rPh sb="83" eb="85">
      <t>ツミタテ</t>
    </rPh>
    <rPh sb="92" eb="94">
      <t>ケイヤク</t>
    </rPh>
    <rPh sb="99" eb="101">
      <t>タイオウ</t>
    </rPh>
    <rPh sb="156" eb="158">
      <t>コンゴ</t>
    </rPh>
    <rPh sb="176" eb="178">
      <t>ジギョウ</t>
    </rPh>
    <rPh sb="179" eb="181">
      <t>ハイシ</t>
    </rPh>
    <rPh sb="182" eb="183">
      <t>フク</t>
    </rPh>
    <rPh sb="185" eb="187">
      <t>ケントウ</t>
    </rPh>
    <phoneticPr fontId="3"/>
  </si>
  <si>
    <r>
      <t>　H27の収益的収支比率が大幅に増加した理由は、発電施設を整備した際の他会計からの借入金を戻入することに伴い、</t>
    </r>
    <r>
      <rPr>
        <sz val="14"/>
        <rFont val="ＭＳ ゴシック"/>
        <family val="3"/>
        <charset val="128"/>
      </rPr>
      <t>収益的収支で一般会計から140,000,000円を繰り入れて資本的収支で他会計からの借入金</t>
    </r>
    <r>
      <rPr>
        <sz val="14"/>
        <color theme="1"/>
        <rFont val="ＭＳ ゴシック"/>
        <family val="3"/>
        <charset val="128"/>
      </rPr>
      <t>を戻入したことによる。そのため、営業収支比率も大幅に増加したが、一般会計からの繰入金はH27限りで、売電収入は当初の総定額を上回っており安定した経営ができている。また、将来的に必要となる撤去費用を蓄えている。
　供給原価は、発電量によって左右され日照時間で数字が変わる。
　減価償却前営業利益は、H26に歳入で消費税還付金(8,550,000円)があったため数値が高くなり、相対的にH27が減少した。これは、一時的な数値減少のため、収益性の低下に伴う経営改善の必要性はない。</t>
    </r>
    <rPh sb="5" eb="8">
      <t>シュウエキテキ</t>
    </rPh>
    <rPh sb="8" eb="10">
      <t>シュウシ</t>
    </rPh>
    <rPh sb="10" eb="12">
      <t>ヒリツ</t>
    </rPh>
    <rPh sb="13" eb="15">
      <t>オオハバ</t>
    </rPh>
    <rPh sb="16" eb="18">
      <t>ゾウカ</t>
    </rPh>
    <rPh sb="20" eb="22">
      <t>リユウ</t>
    </rPh>
    <rPh sb="24" eb="26">
      <t>ハツデン</t>
    </rPh>
    <rPh sb="26" eb="28">
      <t>シセツ</t>
    </rPh>
    <rPh sb="29" eb="31">
      <t>セイビ</t>
    </rPh>
    <rPh sb="33" eb="34">
      <t>サイ</t>
    </rPh>
    <rPh sb="35" eb="36">
      <t>タ</t>
    </rPh>
    <rPh sb="36" eb="38">
      <t>カイケイ</t>
    </rPh>
    <rPh sb="41" eb="44">
      <t>カリイレキン</t>
    </rPh>
    <rPh sb="45" eb="47">
      <t>レイニュウ</t>
    </rPh>
    <rPh sb="52" eb="53">
      <t>トモナ</t>
    </rPh>
    <rPh sb="55" eb="58">
      <t>シュウエキテキ</t>
    </rPh>
    <rPh sb="58" eb="60">
      <t>シュウシ</t>
    </rPh>
    <rPh sb="61" eb="65">
      <t>イッパンカイケイ</t>
    </rPh>
    <rPh sb="78" eb="79">
      <t>エン</t>
    </rPh>
    <rPh sb="80" eb="81">
      <t>ク</t>
    </rPh>
    <rPh sb="82" eb="83">
      <t>イ</t>
    </rPh>
    <rPh sb="85" eb="88">
      <t>シホンテキ</t>
    </rPh>
    <rPh sb="88" eb="90">
      <t>シュウシ</t>
    </rPh>
    <rPh sb="91" eb="92">
      <t>タ</t>
    </rPh>
    <rPh sb="92" eb="94">
      <t>カイケイ</t>
    </rPh>
    <rPh sb="97" eb="100">
      <t>カリイレキン</t>
    </rPh>
    <rPh sb="101" eb="103">
      <t>レイニュウ</t>
    </rPh>
    <rPh sb="116" eb="118">
      <t>エイギョウ</t>
    </rPh>
    <rPh sb="118" eb="120">
      <t>シュウシ</t>
    </rPh>
    <rPh sb="120" eb="122">
      <t>ヒリツ</t>
    </rPh>
    <rPh sb="123" eb="125">
      <t>オオハバ</t>
    </rPh>
    <rPh sb="126" eb="128">
      <t>ゾウカ</t>
    </rPh>
    <rPh sb="132" eb="136">
      <t>イッパンカイケイ</t>
    </rPh>
    <rPh sb="139" eb="142">
      <t>クリイレキン</t>
    </rPh>
    <rPh sb="146" eb="147">
      <t>カギ</t>
    </rPh>
    <rPh sb="150" eb="152">
      <t>バイデン</t>
    </rPh>
    <rPh sb="152" eb="154">
      <t>シュウニュウ</t>
    </rPh>
    <rPh sb="155" eb="157">
      <t>トウショ</t>
    </rPh>
    <rPh sb="158" eb="159">
      <t>ソウ</t>
    </rPh>
    <rPh sb="159" eb="161">
      <t>テイガク</t>
    </rPh>
    <rPh sb="162" eb="164">
      <t>ウワマワ</t>
    </rPh>
    <rPh sb="168" eb="170">
      <t>アンテイ</t>
    </rPh>
    <rPh sb="172" eb="174">
      <t>ケイエイ</t>
    </rPh>
    <rPh sb="206" eb="210">
      <t>キョウキュウゲンカ</t>
    </rPh>
    <rPh sb="212" eb="215">
      <t>ハツデンリョウ</t>
    </rPh>
    <rPh sb="219" eb="221">
      <t>サユウ</t>
    </rPh>
    <rPh sb="223" eb="225">
      <t>ニッショウ</t>
    </rPh>
    <rPh sb="225" eb="227">
      <t>ジカン</t>
    </rPh>
    <rPh sb="228" eb="230">
      <t>スウジ</t>
    </rPh>
    <rPh sb="231" eb="232">
      <t>カ</t>
    </rPh>
    <rPh sb="237" eb="239">
      <t>ゲンカ</t>
    </rPh>
    <rPh sb="239" eb="241">
      <t>ショウキャク</t>
    </rPh>
    <rPh sb="241" eb="242">
      <t>マエ</t>
    </rPh>
    <rPh sb="242" eb="244">
      <t>エイギョウ</t>
    </rPh>
    <rPh sb="244" eb="246">
      <t>リエキ</t>
    </rPh>
    <rPh sb="304" eb="307">
      <t>イチジテキ</t>
    </rPh>
    <rPh sb="308" eb="310">
      <t>スウチ</t>
    </rPh>
    <rPh sb="310" eb="312">
      <t>ゲンショウ</t>
    </rPh>
    <rPh sb="316" eb="319">
      <t>シュウエキセイ</t>
    </rPh>
    <rPh sb="320" eb="322">
      <t>テイカ</t>
    </rPh>
    <rPh sb="323" eb="324">
      <t>トモナ</t>
    </rPh>
    <rPh sb="325" eb="327">
      <t>ケイエイ</t>
    </rPh>
    <rPh sb="327" eb="329">
      <t>カイゼン</t>
    </rPh>
    <rPh sb="330" eb="333">
      <t>ヒツヨウセイ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</si>
</sst>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8"/>
      <color theme="1"/>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2" fillId="0" borderId="10"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locked="0"/>
    </xf>
    <xf numFmtId="0" fontId="37"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287.8</c:v>
                </c:pt>
                <c:pt idx="3">
                  <c:v>473.6</c:v>
                </c:pt>
                <c:pt idx="4">
                  <c:v>1597.4</c:v>
                </c:pt>
              </c:numCache>
            </c:numRef>
          </c:val>
        </c:ser>
        <c:dLbls>
          <c:showLegendKey val="0"/>
          <c:showVal val="0"/>
          <c:showCatName val="0"/>
          <c:showSerName val="0"/>
          <c:showPercent val="0"/>
          <c:showBubbleSize val="0"/>
        </c:dLbls>
        <c:gapWidth val="180"/>
        <c:overlap val="-90"/>
        <c:axId val="253872344"/>
        <c:axId val="2538727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3872344"/>
        <c:axId val="253872736"/>
      </c:lineChart>
      <c:catAx>
        <c:axId val="253872344"/>
        <c:scaling>
          <c:orientation val="minMax"/>
        </c:scaling>
        <c:delete val="0"/>
        <c:axPos val="b"/>
        <c:numFmt formatCode="ge" sourceLinked="1"/>
        <c:majorTickMark val="none"/>
        <c:minorTickMark val="none"/>
        <c:tickLblPos val="none"/>
        <c:crossAx val="253872736"/>
        <c:crosses val="autoZero"/>
        <c:auto val="0"/>
        <c:lblAlgn val="ctr"/>
        <c:lblOffset val="100"/>
        <c:noMultiLvlLbl val="1"/>
      </c:catAx>
      <c:valAx>
        <c:axId val="25387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72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54787176"/>
        <c:axId val="25478756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254787176"/>
        <c:axId val="254787568"/>
      </c:lineChart>
      <c:catAx>
        <c:axId val="254787176"/>
        <c:scaling>
          <c:orientation val="minMax"/>
        </c:scaling>
        <c:delete val="0"/>
        <c:axPos val="b"/>
        <c:numFmt formatCode="ge" sourceLinked="1"/>
        <c:majorTickMark val="none"/>
        <c:minorTickMark val="none"/>
        <c:tickLblPos val="none"/>
        <c:crossAx val="254787568"/>
        <c:crosses val="autoZero"/>
        <c:auto val="0"/>
        <c:lblAlgn val="ctr"/>
        <c:lblOffset val="100"/>
        <c:noMultiLvlLbl val="1"/>
      </c:catAx>
      <c:valAx>
        <c:axId val="25478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787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4997520"/>
        <c:axId val="25499791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997520"/>
        <c:axId val="254997912"/>
      </c:lineChart>
      <c:catAx>
        <c:axId val="254997520"/>
        <c:scaling>
          <c:orientation val="minMax"/>
        </c:scaling>
        <c:delete val="0"/>
        <c:axPos val="b"/>
        <c:numFmt formatCode="ge" sourceLinked="1"/>
        <c:majorTickMark val="none"/>
        <c:minorTickMark val="none"/>
        <c:tickLblPos val="none"/>
        <c:crossAx val="254997912"/>
        <c:crosses val="autoZero"/>
        <c:auto val="0"/>
        <c:lblAlgn val="ctr"/>
        <c:lblOffset val="100"/>
        <c:noMultiLvlLbl val="1"/>
      </c:catAx>
      <c:valAx>
        <c:axId val="25499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99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4998696"/>
        <c:axId val="25499908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998696"/>
        <c:axId val="254999088"/>
      </c:lineChart>
      <c:catAx>
        <c:axId val="254998696"/>
        <c:scaling>
          <c:orientation val="minMax"/>
        </c:scaling>
        <c:delete val="0"/>
        <c:axPos val="b"/>
        <c:numFmt formatCode="ge" sourceLinked="1"/>
        <c:majorTickMark val="none"/>
        <c:minorTickMark val="none"/>
        <c:tickLblPos val="none"/>
        <c:crossAx val="254999088"/>
        <c:crosses val="autoZero"/>
        <c:auto val="0"/>
        <c:lblAlgn val="ctr"/>
        <c:lblOffset val="100"/>
        <c:noMultiLvlLbl val="1"/>
      </c:catAx>
      <c:valAx>
        <c:axId val="25499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998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4999872"/>
        <c:axId val="25500026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999872"/>
        <c:axId val="255000264"/>
      </c:lineChart>
      <c:catAx>
        <c:axId val="254999872"/>
        <c:scaling>
          <c:orientation val="minMax"/>
        </c:scaling>
        <c:delete val="0"/>
        <c:axPos val="b"/>
        <c:numFmt formatCode="ge" sourceLinked="1"/>
        <c:majorTickMark val="none"/>
        <c:minorTickMark val="none"/>
        <c:tickLblPos val="none"/>
        <c:crossAx val="255000264"/>
        <c:crosses val="autoZero"/>
        <c:auto val="0"/>
        <c:lblAlgn val="ctr"/>
        <c:lblOffset val="100"/>
        <c:noMultiLvlLbl val="1"/>
      </c:catAx>
      <c:valAx>
        <c:axId val="25500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49998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001048"/>
        <c:axId val="25549174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01048"/>
        <c:axId val="255491744"/>
      </c:lineChart>
      <c:catAx>
        <c:axId val="255001048"/>
        <c:scaling>
          <c:orientation val="minMax"/>
        </c:scaling>
        <c:delete val="0"/>
        <c:axPos val="b"/>
        <c:numFmt formatCode="ge" sourceLinked="1"/>
        <c:majorTickMark val="none"/>
        <c:minorTickMark val="none"/>
        <c:tickLblPos val="none"/>
        <c:crossAx val="255491744"/>
        <c:crosses val="autoZero"/>
        <c:auto val="0"/>
        <c:lblAlgn val="ctr"/>
        <c:lblOffset val="100"/>
        <c:noMultiLvlLbl val="1"/>
      </c:catAx>
      <c:valAx>
        <c:axId val="25549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001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492528"/>
        <c:axId val="25549292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92528"/>
        <c:axId val="255492920"/>
      </c:lineChart>
      <c:catAx>
        <c:axId val="255492528"/>
        <c:scaling>
          <c:orientation val="minMax"/>
        </c:scaling>
        <c:delete val="0"/>
        <c:axPos val="b"/>
        <c:numFmt formatCode="ge" sourceLinked="1"/>
        <c:majorTickMark val="none"/>
        <c:minorTickMark val="none"/>
        <c:tickLblPos val="none"/>
        <c:crossAx val="255492920"/>
        <c:crosses val="autoZero"/>
        <c:auto val="0"/>
        <c:lblAlgn val="ctr"/>
        <c:lblOffset val="100"/>
        <c:noMultiLvlLbl val="1"/>
      </c:catAx>
      <c:valAx>
        <c:axId val="255492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49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493704"/>
        <c:axId val="25549409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93704"/>
        <c:axId val="255494096"/>
      </c:lineChart>
      <c:catAx>
        <c:axId val="255493704"/>
        <c:scaling>
          <c:orientation val="minMax"/>
        </c:scaling>
        <c:delete val="0"/>
        <c:axPos val="b"/>
        <c:numFmt formatCode="ge" sourceLinked="1"/>
        <c:majorTickMark val="none"/>
        <c:minorTickMark val="none"/>
        <c:tickLblPos val="none"/>
        <c:crossAx val="255494096"/>
        <c:crosses val="autoZero"/>
        <c:auto val="0"/>
        <c:lblAlgn val="ctr"/>
        <c:lblOffset val="100"/>
        <c:noMultiLvlLbl val="1"/>
      </c:catAx>
      <c:valAx>
        <c:axId val="25549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49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494880"/>
        <c:axId val="25549527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494880"/>
        <c:axId val="255495272"/>
      </c:lineChart>
      <c:catAx>
        <c:axId val="255494880"/>
        <c:scaling>
          <c:orientation val="minMax"/>
        </c:scaling>
        <c:delete val="0"/>
        <c:axPos val="b"/>
        <c:numFmt formatCode="ge" sourceLinked="1"/>
        <c:majorTickMark val="none"/>
        <c:minorTickMark val="none"/>
        <c:tickLblPos val="none"/>
        <c:crossAx val="255495272"/>
        <c:crosses val="autoZero"/>
        <c:auto val="0"/>
        <c:lblAlgn val="ctr"/>
        <c:lblOffset val="100"/>
        <c:noMultiLvlLbl val="1"/>
      </c:catAx>
      <c:valAx>
        <c:axId val="255495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49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840336"/>
        <c:axId val="25584072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840336"/>
        <c:axId val="255840728"/>
      </c:lineChart>
      <c:catAx>
        <c:axId val="255840336"/>
        <c:scaling>
          <c:orientation val="minMax"/>
        </c:scaling>
        <c:delete val="0"/>
        <c:axPos val="b"/>
        <c:numFmt formatCode="ge" sourceLinked="1"/>
        <c:majorTickMark val="none"/>
        <c:minorTickMark val="none"/>
        <c:tickLblPos val="none"/>
        <c:crossAx val="255840728"/>
        <c:crosses val="autoZero"/>
        <c:auto val="0"/>
        <c:lblAlgn val="ctr"/>
        <c:lblOffset val="100"/>
        <c:noMultiLvlLbl val="1"/>
      </c:catAx>
      <c:valAx>
        <c:axId val="25584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84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841512"/>
        <c:axId val="25535882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841512"/>
        <c:axId val="255358824"/>
      </c:lineChart>
      <c:catAx>
        <c:axId val="255841512"/>
        <c:scaling>
          <c:orientation val="minMax"/>
        </c:scaling>
        <c:delete val="0"/>
        <c:axPos val="b"/>
        <c:numFmt formatCode="ge" sourceLinked="1"/>
        <c:majorTickMark val="none"/>
        <c:minorTickMark val="none"/>
        <c:tickLblPos val="none"/>
        <c:crossAx val="255358824"/>
        <c:crosses val="autoZero"/>
        <c:auto val="0"/>
        <c:lblAlgn val="ctr"/>
        <c:lblOffset val="100"/>
        <c:noMultiLvlLbl val="1"/>
      </c:catAx>
      <c:valAx>
        <c:axId val="25535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84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274.60000000000002</c:v>
                </c:pt>
                <c:pt idx="3">
                  <c:v>394.3</c:v>
                </c:pt>
                <c:pt idx="4">
                  <c:v>599.1</c:v>
                </c:pt>
              </c:numCache>
            </c:numRef>
          </c:val>
        </c:ser>
        <c:dLbls>
          <c:showLegendKey val="0"/>
          <c:showVal val="0"/>
          <c:showCatName val="0"/>
          <c:showSerName val="0"/>
          <c:showPercent val="0"/>
          <c:showBubbleSize val="0"/>
        </c:dLbls>
        <c:gapWidth val="180"/>
        <c:overlap val="-90"/>
        <c:axId val="253873520"/>
        <c:axId val="25387391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53873520"/>
        <c:axId val="253873912"/>
      </c:lineChart>
      <c:catAx>
        <c:axId val="253873520"/>
        <c:scaling>
          <c:orientation val="minMax"/>
        </c:scaling>
        <c:delete val="0"/>
        <c:axPos val="b"/>
        <c:numFmt formatCode="ge" sourceLinked="1"/>
        <c:majorTickMark val="none"/>
        <c:minorTickMark val="none"/>
        <c:tickLblPos val="none"/>
        <c:crossAx val="253873912"/>
        <c:crosses val="autoZero"/>
        <c:auto val="0"/>
        <c:lblAlgn val="ctr"/>
        <c:lblOffset val="100"/>
        <c:noMultiLvlLbl val="1"/>
      </c:catAx>
      <c:valAx>
        <c:axId val="25387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7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359608"/>
        <c:axId val="25536000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59608"/>
        <c:axId val="255360000"/>
      </c:lineChart>
      <c:catAx>
        <c:axId val="255359608"/>
        <c:scaling>
          <c:orientation val="minMax"/>
        </c:scaling>
        <c:delete val="0"/>
        <c:axPos val="b"/>
        <c:numFmt formatCode="ge" sourceLinked="1"/>
        <c:majorTickMark val="none"/>
        <c:minorTickMark val="none"/>
        <c:tickLblPos val="none"/>
        <c:crossAx val="255360000"/>
        <c:crosses val="autoZero"/>
        <c:auto val="0"/>
        <c:lblAlgn val="ctr"/>
        <c:lblOffset val="100"/>
        <c:noMultiLvlLbl val="1"/>
      </c:catAx>
      <c:valAx>
        <c:axId val="25536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5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360784"/>
        <c:axId val="25536117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60784"/>
        <c:axId val="255361176"/>
      </c:lineChart>
      <c:catAx>
        <c:axId val="255360784"/>
        <c:scaling>
          <c:orientation val="minMax"/>
        </c:scaling>
        <c:delete val="0"/>
        <c:axPos val="b"/>
        <c:numFmt formatCode="ge" sourceLinked="1"/>
        <c:majorTickMark val="none"/>
        <c:minorTickMark val="none"/>
        <c:tickLblPos val="none"/>
        <c:crossAx val="255361176"/>
        <c:crosses val="autoZero"/>
        <c:auto val="0"/>
        <c:lblAlgn val="ctr"/>
        <c:lblOffset val="100"/>
        <c:noMultiLvlLbl val="1"/>
      </c:catAx>
      <c:valAx>
        <c:axId val="255361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6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361960"/>
        <c:axId val="25536235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61960"/>
        <c:axId val="255362352"/>
      </c:lineChart>
      <c:catAx>
        <c:axId val="255361960"/>
        <c:scaling>
          <c:orientation val="minMax"/>
        </c:scaling>
        <c:delete val="0"/>
        <c:axPos val="b"/>
        <c:numFmt formatCode="ge" sourceLinked="1"/>
        <c:majorTickMark val="none"/>
        <c:minorTickMark val="none"/>
        <c:tickLblPos val="none"/>
        <c:crossAx val="255362352"/>
        <c:crosses val="autoZero"/>
        <c:auto val="0"/>
        <c:lblAlgn val="ctr"/>
        <c:lblOffset val="100"/>
        <c:noMultiLvlLbl val="1"/>
      </c:catAx>
      <c:valAx>
        <c:axId val="25536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6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700496"/>
        <c:axId val="2557008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700496"/>
        <c:axId val="255700888"/>
      </c:lineChart>
      <c:catAx>
        <c:axId val="255700496"/>
        <c:scaling>
          <c:orientation val="minMax"/>
        </c:scaling>
        <c:delete val="0"/>
        <c:axPos val="b"/>
        <c:numFmt formatCode="ge" sourceLinked="1"/>
        <c:majorTickMark val="none"/>
        <c:minorTickMark val="none"/>
        <c:tickLblPos val="none"/>
        <c:crossAx val="255700888"/>
        <c:crosses val="autoZero"/>
        <c:auto val="0"/>
        <c:lblAlgn val="ctr"/>
        <c:lblOffset val="100"/>
        <c:noMultiLvlLbl val="1"/>
      </c:catAx>
      <c:valAx>
        <c:axId val="255700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70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701672"/>
        <c:axId val="25570206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701672"/>
        <c:axId val="255702064"/>
      </c:lineChart>
      <c:catAx>
        <c:axId val="255701672"/>
        <c:scaling>
          <c:orientation val="minMax"/>
        </c:scaling>
        <c:delete val="0"/>
        <c:axPos val="b"/>
        <c:numFmt formatCode="ge" sourceLinked="1"/>
        <c:majorTickMark val="none"/>
        <c:minorTickMark val="none"/>
        <c:tickLblPos val="none"/>
        <c:crossAx val="255702064"/>
        <c:crosses val="autoZero"/>
        <c:auto val="0"/>
        <c:lblAlgn val="ctr"/>
        <c:lblOffset val="100"/>
        <c:noMultiLvlLbl val="1"/>
      </c:catAx>
      <c:valAx>
        <c:axId val="25570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7016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5702848"/>
        <c:axId val="25570324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702848"/>
        <c:axId val="255703240"/>
      </c:lineChart>
      <c:catAx>
        <c:axId val="255702848"/>
        <c:scaling>
          <c:orientation val="minMax"/>
        </c:scaling>
        <c:delete val="0"/>
        <c:axPos val="b"/>
        <c:numFmt formatCode="ge" sourceLinked="1"/>
        <c:majorTickMark val="none"/>
        <c:minorTickMark val="none"/>
        <c:tickLblPos val="none"/>
        <c:crossAx val="255703240"/>
        <c:crosses val="autoZero"/>
        <c:auto val="0"/>
        <c:lblAlgn val="ctr"/>
        <c:lblOffset val="100"/>
        <c:noMultiLvlLbl val="1"/>
      </c:catAx>
      <c:valAx>
        <c:axId val="25570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70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11.4</c:v>
                </c:pt>
                <c:pt idx="3">
                  <c:v>15.1</c:v>
                </c:pt>
                <c:pt idx="4">
                  <c:v>15.4</c:v>
                </c:pt>
              </c:numCache>
            </c:numRef>
          </c:val>
        </c:ser>
        <c:dLbls>
          <c:showLegendKey val="0"/>
          <c:showVal val="0"/>
          <c:showCatName val="0"/>
          <c:showSerName val="0"/>
          <c:showPercent val="0"/>
          <c:showBubbleSize val="0"/>
        </c:dLbls>
        <c:gapWidth val="180"/>
        <c:overlap val="-90"/>
        <c:axId val="256026160"/>
        <c:axId val="25602655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256026160"/>
        <c:axId val="256026552"/>
      </c:lineChart>
      <c:catAx>
        <c:axId val="256026160"/>
        <c:scaling>
          <c:orientation val="minMax"/>
        </c:scaling>
        <c:delete val="0"/>
        <c:axPos val="b"/>
        <c:numFmt formatCode="ge" sourceLinked="1"/>
        <c:majorTickMark val="none"/>
        <c:minorTickMark val="none"/>
        <c:tickLblPos val="none"/>
        <c:crossAx val="256026552"/>
        <c:crosses val="autoZero"/>
        <c:auto val="0"/>
        <c:lblAlgn val="ctr"/>
        <c:lblOffset val="100"/>
        <c:noMultiLvlLbl val="1"/>
      </c:catAx>
      <c:valAx>
        <c:axId val="25602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02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0.6</c:v>
                </c:pt>
                <c:pt idx="4">
                  <c:v>0</c:v>
                </c:pt>
              </c:numCache>
            </c:numRef>
          </c:val>
        </c:ser>
        <c:dLbls>
          <c:showLegendKey val="0"/>
          <c:showVal val="0"/>
          <c:showCatName val="0"/>
          <c:showSerName val="0"/>
          <c:showPercent val="0"/>
          <c:showBubbleSize val="0"/>
        </c:dLbls>
        <c:gapWidth val="180"/>
        <c:overlap val="-90"/>
        <c:axId val="256027336"/>
        <c:axId val="2560277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256027336"/>
        <c:axId val="256027728"/>
      </c:lineChart>
      <c:catAx>
        <c:axId val="256027336"/>
        <c:scaling>
          <c:orientation val="minMax"/>
        </c:scaling>
        <c:delete val="0"/>
        <c:axPos val="b"/>
        <c:numFmt formatCode="ge" sourceLinked="1"/>
        <c:majorTickMark val="none"/>
        <c:minorTickMark val="none"/>
        <c:tickLblPos val="none"/>
        <c:crossAx val="256027728"/>
        <c:crosses val="autoZero"/>
        <c:auto val="0"/>
        <c:lblAlgn val="ctr"/>
        <c:lblOffset val="100"/>
        <c:noMultiLvlLbl val="1"/>
      </c:catAx>
      <c:valAx>
        <c:axId val="25602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027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56028512"/>
        <c:axId val="2560289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256028512"/>
        <c:axId val="256028904"/>
      </c:lineChart>
      <c:catAx>
        <c:axId val="256028512"/>
        <c:scaling>
          <c:orientation val="minMax"/>
        </c:scaling>
        <c:delete val="0"/>
        <c:axPos val="b"/>
        <c:numFmt formatCode="ge" sourceLinked="1"/>
        <c:majorTickMark val="none"/>
        <c:minorTickMark val="none"/>
        <c:tickLblPos val="none"/>
        <c:crossAx val="256028904"/>
        <c:crosses val="autoZero"/>
        <c:auto val="0"/>
        <c:lblAlgn val="ctr"/>
        <c:lblOffset val="100"/>
        <c:noMultiLvlLbl val="1"/>
      </c:catAx>
      <c:valAx>
        <c:axId val="25602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02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6029688"/>
        <c:axId val="25612037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029688"/>
        <c:axId val="256120376"/>
      </c:lineChart>
      <c:catAx>
        <c:axId val="256029688"/>
        <c:scaling>
          <c:orientation val="minMax"/>
        </c:scaling>
        <c:delete val="0"/>
        <c:axPos val="b"/>
        <c:numFmt formatCode="ge" sourceLinked="1"/>
        <c:majorTickMark val="none"/>
        <c:minorTickMark val="none"/>
        <c:tickLblPos val="none"/>
        <c:crossAx val="256120376"/>
        <c:crosses val="autoZero"/>
        <c:auto val="0"/>
        <c:lblAlgn val="ctr"/>
        <c:lblOffset val="100"/>
        <c:noMultiLvlLbl val="1"/>
      </c:catAx>
      <c:valAx>
        <c:axId val="256120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029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3874696"/>
        <c:axId val="25387508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3874696"/>
        <c:axId val="253875088"/>
      </c:lineChart>
      <c:catAx>
        <c:axId val="253874696"/>
        <c:scaling>
          <c:orientation val="minMax"/>
        </c:scaling>
        <c:delete val="0"/>
        <c:axPos val="b"/>
        <c:numFmt formatCode="ge" sourceLinked="1"/>
        <c:majorTickMark val="none"/>
        <c:minorTickMark val="none"/>
        <c:tickLblPos val="none"/>
        <c:crossAx val="253875088"/>
        <c:crosses val="autoZero"/>
        <c:auto val="0"/>
        <c:lblAlgn val="ctr"/>
        <c:lblOffset val="100"/>
        <c:noMultiLvlLbl val="1"/>
      </c:catAx>
      <c:valAx>
        <c:axId val="25387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74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56121160"/>
        <c:axId val="2561215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256121160"/>
        <c:axId val="256121552"/>
      </c:lineChart>
      <c:catAx>
        <c:axId val="256121160"/>
        <c:scaling>
          <c:orientation val="minMax"/>
        </c:scaling>
        <c:delete val="0"/>
        <c:axPos val="b"/>
        <c:numFmt formatCode="ge" sourceLinked="1"/>
        <c:majorTickMark val="none"/>
        <c:minorTickMark val="none"/>
        <c:tickLblPos val="none"/>
        <c:crossAx val="256121552"/>
        <c:crosses val="autoZero"/>
        <c:auto val="0"/>
        <c:lblAlgn val="ctr"/>
        <c:lblOffset val="100"/>
        <c:noMultiLvlLbl val="1"/>
      </c:catAx>
      <c:valAx>
        <c:axId val="25612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121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16790.2</c:v>
                </c:pt>
                <c:pt idx="3">
                  <c:v>11790.8</c:v>
                </c:pt>
                <c:pt idx="4">
                  <c:v>14306.4</c:v>
                </c:pt>
              </c:numCache>
            </c:numRef>
          </c:val>
        </c:ser>
        <c:dLbls>
          <c:showLegendKey val="0"/>
          <c:showVal val="0"/>
          <c:showCatName val="0"/>
          <c:showSerName val="0"/>
          <c:showPercent val="0"/>
          <c:showBubbleSize val="0"/>
        </c:dLbls>
        <c:gapWidth val="180"/>
        <c:overlap val="-90"/>
        <c:axId val="253875872"/>
        <c:axId val="25452308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253875872"/>
        <c:axId val="254523080"/>
      </c:lineChart>
      <c:catAx>
        <c:axId val="253875872"/>
        <c:scaling>
          <c:orientation val="minMax"/>
        </c:scaling>
        <c:delete val="0"/>
        <c:axPos val="b"/>
        <c:numFmt formatCode="ge" sourceLinked="1"/>
        <c:majorTickMark val="none"/>
        <c:minorTickMark val="none"/>
        <c:tickLblPos val="none"/>
        <c:crossAx val="254523080"/>
        <c:crosses val="autoZero"/>
        <c:auto val="0"/>
        <c:lblAlgn val="ctr"/>
        <c:lblOffset val="100"/>
        <c:noMultiLvlLbl val="1"/>
      </c:catAx>
      <c:valAx>
        <c:axId val="25452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387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16083</c:v>
                </c:pt>
                <c:pt idx="3">
                  <c:v>29692</c:v>
                </c:pt>
                <c:pt idx="4">
                  <c:v>21522</c:v>
                </c:pt>
              </c:numCache>
            </c:numRef>
          </c:val>
        </c:ser>
        <c:dLbls>
          <c:showLegendKey val="0"/>
          <c:showVal val="0"/>
          <c:showCatName val="0"/>
          <c:showSerName val="0"/>
          <c:showPercent val="0"/>
          <c:showBubbleSize val="0"/>
        </c:dLbls>
        <c:gapWidth val="180"/>
        <c:overlap val="-90"/>
        <c:axId val="254523864"/>
        <c:axId val="25452425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254523864"/>
        <c:axId val="254524256"/>
      </c:lineChart>
      <c:catAx>
        <c:axId val="254523864"/>
        <c:scaling>
          <c:orientation val="minMax"/>
        </c:scaling>
        <c:delete val="0"/>
        <c:axPos val="b"/>
        <c:numFmt formatCode="ge" sourceLinked="1"/>
        <c:majorTickMark val="none"/>
        <c:minorTickMark val="none"/>
        <c:tickLblPos val="none"/>
        <c:crossAx val="254524256"/>
        <c:crosses val="autoZero"/>
        <c:auto val="0"/>
        <c:lblAlgn val="ctr"/>
        <c:lblOffset val="100"/>
        <c:noMultiLvlLbl val="1"/>
      </c:catAx>
      <c:valAx>
        <c:axId val="2545242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523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11.4</c:v>
                </c:pt>
                <c:pt idx="3">
                  <c:v>15.1</c:v>
                </c:pt>
                <c:pt idx="4">
                  <c:v>15.4</c:v>
                </c:pt>
              </c:numCache>
            </c:numRef>
          </c:val>
        </c:ser>
        <c:dLbls>
          <c:showLegendKey val="0"/>
          <c:showVal val="0"/>
          <c:showCatName val="0"/>
          <c:showSerName val="0"/>
          <c:showPercent val="0"/>
          <c:showBubbleSize val="0"/>
        </c:dLbls>
        <c:gapWidth val="180"/>
        <c:overlap val="-90"/>
        <c:axId val="254525040"/>
        <c:axId val="25452543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54525040"/>
        <c:axId val="254525432"/>
      </c:lineChart>
      <c:catAx>
        <c:axId val="254525040"/>
        <c:scaling>
          <c:orientation val="minMax"/>
        </c:scaling>
        <c:delete val="0"/>
        <c:axPos val="b"/>
        <c:numFmt formatCode="ge" sourceLinked="1"/>
        <c:majorTickMark val="none"/>
        <c:minorTickMark val="none"/>
        <c:tickLblPos val="none"/>
        <c:crossAx val="254525432"/>
        <c:crosses val="autoZero"/>
        <c:auto val="0"/>
        <c:lblAlgn val="ctr"/>
        <c:lblOffset val="100"/>
        <c:noMultiLvlLbl val="1"/>
      </c:catAx>
      <c:valAx>
        <c:axId val="254525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52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0</c:v>
                </c:pt>
                <c:pt idx="3">
                  <c:v>0.6</c:v>
                </c:pt>
                <c:pt idx="4">
                  <c:v>0</c:v>
                </c:pt>
              </c:numCache>
            </c:numRef>
          </c:val>
        </c:ser>
        <c:dLbls>
          <c:showLegendKey val="0"/>
          <c:showVal val="0"/>
          <c:showCatName val="0"/>
          <c:showSerName val="0"/>
          <c:showPercent val="0"/>
          <c:showBubbleSize val="0"/>
        </c:dLbls>
        <c:gapWidth val="180"/>
        <c:overlap val="-90"/>
        <c:axId val="254526216"/>
        <c:axId val="25452660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254526216"/>
        <c:axId val="254526608"/>
      </c:lineChart>
      <c:catAx>
        <c:axId val="254526216"/>
        <c:scaling>
          <c:orientation val="minMax"/>
        </c:scaling>
        <c:delete val="0"/>
        <c:axPos val="b"/>
        <c:numFmt formatCode="ge" sourceLinked="1"/>
        <c:majorTickMark val="none"/>
        <c:minorTickMark val="none"/>
        <c:tickLblPos val="none"/>
        <c:crossAx val="254526608"/>
        <c:crosses val="autoZero"/>
        <c:auto val="0"/>
        <c:lblAlgn val="ctr"/>
        <c:lblOffset val="100"/>
        <c:noMultiLvlLbl val="1"/>
      </c:catAx>
      <c:valAx>
        <c:axId val="25452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526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54784824"/>
        <c:axId val="25478521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254784824"/>
        <c:axId val="254785216"/>
      </c:lineChart>
      <c:catAx>
        <c:axId val="254784824"/>
        <c:scaling>
          <c:orientation val="minMax"/>
        </c:scaling>
        <c:delete val="0"/>
        <c:axPos val="b"/>
        <c:numFmt formatCode="ge" sourceLinked="1"/>
        <c:majorTickMark val="none"/>
        <c:minorTickMark val="none"/>
        <c:tickLblPos val="none"/>
        <c:crossAx val="254785216"/>
        <c:crosses val="autoZero"/>
        <c:auto val="0"/>
        <c:lblAlgn val="ctr"/>
        <c:lblOffset val="100"/>
        <c:noMultiLvlLbl val="1"/>
      </c:catAx>
      <c:valAx>
        <c:axId val="254785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784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54786000"/>
        <c:axId val="25478639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86000"/>
        <c:axId val="254786392"/>
      </c:lineChart>
      <c:catAx>
        <c:axId val="254786000"/>
        <c:scaling>
          <c:orientation val="minMax"/>
        </c:scaling>
        <c:delete val="0"/>
        <c:axPos val="b"/>
        <c:numFmt formatCode="ge" sourceLinked="1"/>
        <c:majorTickMark val="none"/>
        <c:minorTickMark val="none"/>
        <c:tickLblPos val="none"/>
        <c:crossAx val="254786392"/>
        <c:crosses val="autoZero"/>
        <c:auto val="0"/>
        <c:lblAlgn val="ctr"/>
        <c:lblOffset val="100"/>
        <c:noMultiLvlLbl val="1"/>
      </c:catAx>
      <c:valAx>
        <c:axId val="254786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47860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793280"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294266</xdr:colOff>
      <xdr:row>41</xdr:row>
      <xdr:rowOff>117765</xdr:rowOff>
    </xdr:from>
    <xdr:ext cx="2608406" cy="392415"/>
    <xdr:sp macro="" textlink="データ!KT9">
      <xdr:nvSpPr>
        <xdr:cNvPr id="28" name="正方形/長方形 27"/>
        <xdr:cNvSpPr/>
      </xdr:nvSpPr>
      <xdr:spPr>
        <a:xfrm>
          <a:off x="26878541"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68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68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68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68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69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69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692"/>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693"/>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694"/>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695"/>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696"/>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697"/>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698"/>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699"/>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700"/>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701"/>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702"/>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703"/>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704"/>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705"/>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706"/>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707"/>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708"/>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709"/>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71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72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72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榛東村</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171</v>
      </c>
      <c r="T3" s="129"/>
      <c r="U3" s="129"/>
      <c r="V3" s="129"/>
      <c r="W3" s="129"/>
      <c r="X3" s="129"/>
      <c r="Y3" s="129"/>
      <c r="Z3" s="129"/>
      <c r="AA3" s="129"/>
      <c r="AB3" s="129"/>
      <c r="AC3" s="129"/>
      <c r="AD3" s="129"/>
      <c r="AE3" s="129"/>
      <c r="AF3" s="129"/>
      <c r="AG3" s="129"/>
      <c r="AH3" s="130"/>
      <c r="AI3" s="1"/>
      <c r="AJ3" s="1"/>
      <c r="AK3" s="114" t="s">
        <v>176</v>
      </c>
      <c r="AL3" s="115"/>
      <c r="AM3" s="115"/>
      <c r="AN3" s="115"/>
      <c r="AO3" s="115"/>
      <c r="AP3" s="115"/>
      <c r="AQ3" s="116"/>
    </row>
    <row r="4" spans="1:43" ht="23.1" customHeight="1" x14ac:dyDescent="0.15">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t="str">
        <f>データ!M6</f>
        <v>-</v>
      </c>
      <c r="C5" s="138"/>
      <c r="D5" s="138"/>
      <c r="E5" s="138"/>
      <c r="F5" s="139" t="str">
        <f>データ!N6</f>
        <v>-</v>
      </c>
      <c r="G5" s="138"/>
      <c r="H5" s="138"/>
      <c r="I5" s="140"/>
      <c r="J5" s="141">
        <f>データ!O6</f>
        <v>3</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143" t="s">
        <v>172</v>
      </c>
      <c r="C7" s="144"/>
      <c r="D7" s="144"/>
      <c r="E7" s="144"/>
      <c r="F7" s="145" t="s">
        <v>172</v>
      </c>
      <c r="G7" s="145"/>
      <c r="H7" s="145"/>
      <c r="I7" s="145"/>
      <c r="J7" s="146" t="str">
        <f>データ!S6</f>
        <v>無</v>
      </c>
      <c r="K7" s="146"/>
      <c r="L7" s="146"/>
      <c r="M7" s="146"/>
      <c r="N7" s="147" t="s">
        <v>173</v>
      </c>
      <c r="O7" s="147"/>
      <c r="P7" s="147"/>
      <c r="Q7" s="148"/>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9" t="s">
        <v>16</v>
      </c>
      <c r="C8" s="150"/>
      <c r="D8" s="150"/>
      <c r="E8" s="151"/>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2" t="str">
        <f>データ!U6</f>
        <v>-</v>
      </c>
      <c r="C9" s="153"/>
      <c r="D9" s="153"/>
      <c r="E9" s="154"/>
      <c r="F9" s="155"/>
      <c r="G9" s="155"/>
      <c r="H9" s="155"/>
      <c r="I9" s="155"/>
      <c r="J9" s="156"/>
      <c r="K9" s="156"/>
      <c r="L9" s="156"/>
      <c r="M9" s="156"/>
      <c r="N9" s="155"/>
      <c r="O9" s="155"/>
      <c r="P9" s="155"/>
      <c r="Q9" s="157"/>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18</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20</v>
      </c>
      <c r="C12" s="121"/>
      <c r="D12" s="121"/>
      <c r="E12" s="121"/>
      <c r="F12" s="161" t="str">
        <f>データ!V6</f>
        <v>-</v>
      </c>
      <c r="G12" s="162"/>
      <c r="H12" s="161" t="str">
        <f>データ!W6</f>
        <v>-</v>
      </c>
      <c r="I12" s="162"/>
      <c r="J12" s="161" t="str">
        <f>データ!X6</f>
        <v>-</v>
      </c>
      <c r="K12" s="162"/>
      <c r="L12" s="161" t="str">
        <f>データ!Y6</f>
        <v>-</v>
      </c>
      <c r="M12" s="162"/>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9" t="s">
        <v>21</v>
      </c>
      <c r="C13" s="150"/>
      <c r="D13" s="150"/>
      <c r="E13" s="151"/>
      <c r="F13" s="161" t="str">
        <f>データ!AA6</f>
        <v>-</v>
      </c>
      <c r="G13" s="162"/>
      <c r="H13" s="161" t="str">
        <f>データ!AB6</f>
        <v>-</v>
      </c>
      <c r="I13" s="162"/>
      <c r="J13" s="161" t="str">
        <f>データ!AC6</f>
        <v>-</v>
      </c>
      <c r="K13" s="162"/>
      <c r="L13" s="161" t="str">
        <f>データ!AD6</f>
        <v>-</v>
      </c>
      <c r="M13" s="162"/>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9" t="s">
        <v>22</v>
      </c>
      <c r="C14" s="150"/>
      <c r="D14" s="150"/>
      <c r="E14" s="151"/>
      <c r="F14" s="161" t="str">
        <f>データ!AF6</f>
        <v>-</v>
      </c>
      <c r="G14" s="162"/>
      <c r="H14" s="161" t="str">
        <f>データ!AG6</f>
        <v>-</v>
      </c>
      <c r="I14" s="162"/>
      <c r="J14" s="161" t="str">
        <f>データ!AH6</f>
        <v>-</v>
      </c>
      <c r="K14" s="162"/>
      <c r="L14" s="161" t="str">
        <f>データ!AI6</f>
        <v>-</v>
      </c>
      <c r="M14" s="162"/>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5" t="s">
        <v>23</v>
      </c>
      <c r="C15" s="166"/>
      <c r="D15" s="166"/>
      <c r="E15" s="167"/>
      <c r="F15" s="168" t="str">
        <f>データ!AK6</f>
        <v>-</v>
      </c>
      <c r="G15" s="168"/>
      <c r="H15" s="168" t="str">
        <f>データ!AL6</f>
        <v>-</v>
      </c>
      <c r="I15" s="168"/>
      <c r="J15" s="168">
        <f>データ!AM6</f>
        <v>510</v>
      </c>
      <c r="K15" s="168"/>
      <c r="L15" s="168">
        <f>データ!AN6</f>
        <v>674</v>
      </c>
      <c r="M15" s="168"/>
      <c r="N15" s="169">
        <f>データ!AO6</f>
        <v>754</v>
      </c>
      <c r="O15" s="170"/>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1" t="s">
        <v>24</v>
      </c>
      <c r="C16" s="172"/>
      <c r="D16" s="172"/>
      <c r="E16" s="173"/>
      <c r="F16" s="174" t="str">
        <f>データ!AP6</f>
        <v>-</v>
      </c>
      <c r="G16" s="174"/>
      <c r="H16" s="174" t="str">
        <f>データ!AQ6</f>
        <v>-</v>
      </c>
      <c r="I16" s="174"/>
      <c r="J16" s="174">
        <f>データ!AR6</f>
        <v>510</v>
      </c>
      <c r="K16" s="174"/>
      <c r="L16" s="174">
        <f>データ!AS6</f>
        <v>674</v>
      </c>
      <c r="M16" s="174"/>
      <c r="N16" s="163">
        <f>データ!AT6</f>
        <v>754</v>
      </c>
      <c r="O16" s="164"/>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5"/>
      <c r="C18" s="176"/>
      <c r="D18" s="176"/>
      <c r="E18" s="176"/>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1" t="s">
        <v>27</v>
      </c>
      <c r="C19" s="172"/>
      <c r="D19" s="172"/>
      <c r="E19" s="173"/>
      <c r="F19" s="177" t="str">
        <f>データ!AU6</f>
        <v>-</v>
      </c>
      <c r="G19" s="177"/>
      <c r="H19" s="177"/>
      <c r="I19" s="177">
        <f>データ!AV6</f>
        <v>29857</v>
      </c>
      <c r="J19" s="177"/>
      <c r="K19" s="177"/>
      <c r="L19" s="177">
        <f>データ!AW6</f>
        <v>29857</v>
      </c>
      <c r="M19" s="177"/>
      <c r="N19" s="177"/>
      <c r="O19" s="178"/>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31</v>
      </c>
      <c r="AL39" s="180"/>
      <c r="AM39" s="180"/>
      <c r="AN39" s="180"/>
      <c r="AO39" s="180"/>
      <c r="AP39" s="180"/>
      <c r="AQ39" s="181"/>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5" customHeight="1" x14ac:dyDescent="0.15">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33</v>
      </c>
      <c r="AL97" s="180"/>
      <c r="AM97" s="180"/>
      <c r="AN97" s="180"/>
      <c r="AO97" s="180"/>
      <c r="AP97" s="180"/>
      <c r="AQ97" s="181"/>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175</v>
      </c>
      <c r="AL99" s="188"/>
      <c r="AM99" s="188"/>
      <c r="AN99" s="188"/>
      <c r="AO99" s="188"/>
      <c r="AP99" s="188"/>
      <c r="AQ99" s="189"/>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x14ac:dyDescent="0.15">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x14ac:dyDescent="0.15">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x14ac:dyDescent="0.15">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81" x14ac:dyDescent="0.15">
      <c r="A6" s="46" t="s">
        <v>112</v>
      </c>
      <c r="B6" s="64" t="str">
        <f>B7</f>
        <v>2015</v>
      </c>
      <c r="C6" s="64" t="str">
        <f t="shared" ref="C6:AW6" si="6">C7</f>
        <v>103446</v>
      </c>
      <c r="D6" s="64" t="str">
        <f t="shared" si="6"/>
        <v>47</v>
      </c>
      <c r="E6" s="64" t="str">
        <f t="shared" si="6"/>
        <v>04</v>
      </c>
      <c r="F6" s="64" t="str">
        <f t="shared" si="6"/>
        <v>0</v>
      </c>
      <c r="G6" s="64" t="str">
        <f t="shared" si="6"/>
        <v>000</v>
      </c>
      <c r="H6" s="64" t="str">
        <f t="shared" si="6"/>
        <v>群馬県　榛東村</v>
      </c>
      <c r="I6" s="64" t="str">
        <f t="shared" si="6"/>
        <v>法非適用</v>
      </c>
      <c r="J6" s="64" t="str">
        <f t="shared" si="6"/>
        <v>電気事業</v>
      </c>
      <c r="K6" s="65" t="str">
        <f t="shared" si="6"/>
        <v>該当数値なし</v>
      </c>
      <c r="L6" s="66" t="str">
        <f t="shared" si="6"/>
        <v>-</v>
      </c>
      <c r="M6" s="66" t="str">
        <f t="shared" si="6"/>
        <v>-</v>
      </c>
      <c r="N6" s="66" t="str">
        <f t="shared" si="6"/>
        <v>-</v>
      </c>
      <c r="O6" s="66">
        <f t="shared" si="6"/>
        <v>3</v>
      </c>
      <c r="P6" s="66" t="str">
        <f t="shared" si="6"/>
        <v>-</v>
      </c>
      <c r="Q6" s="67" t="str">
        <f>Q7</f>
        <v>平成45年6月30日　白子の海ソーラーポート</v>
      </c>
      <c r="R6" s="68" t="str">
        <f t="shared" si="6"/>
        <v>平成45年6月30日　白子の海ソーラーポート</v>
      </c>
      <c r="S6" s="64" t="str">
        <f t="shared" si="6"/>
        <v>無</v>
      </c>
      <c r="T6" s="68" t="str">
        <f t="shared" si="6"/>
        <v>東京電力エナジーパートナー株式会社
SBパワー株式会社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510</v>
      </c>
      <c r="AN6" s="66">
        <f t="shared" si="6"/>
        <v>674</v>
      </c>
      <c r="AO6" s="66">
        <f t="shared" si="6"/>
        <v>754</v>
      </c>
      <c r="AP6" s="66" t="str">
        <f t="shared" si="6"/>
        <v>-</v>
      </c>
      <c r="AQ6" s="66" t="str">
        <f t="shared" si="6"/>
        <v>-</v>
      </c>
      <c r="AR6" s="66">
        <f t="shared" si="6"/>
        <v>510</v>
      </c>
      <c r="AS6" s="66">
        <f t="shared" si="6"/>
        <v>674</v>
      </c>
      <c r="AT6" s="66">
        <f t="shared" si="6"/>
        <v>754</v>
      </c>
      <c r="AU6" s="66" t="str">
        <f t="shared" si="6"/>
        <v>-</v>
      </c>
      <c r="AV6" s="66">
        <f t="shared" si="6"/>
        <v>29857</v>
      </c>
      <c r="AW6" s="66">
        <f t="shared" si="6"/>
        <v>29857</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81" x14ac:dyDescent="0.15">
      <c r="A7" s="46"/>
      <c r="B7" s="74" t="s">
        <v>113</v>
      </c>
      <c r="C7" s="74" t="s">
        <v>114</v>
      </c>
      <c r="D7" s="74" t="s">
        <v>115</v>
      </c>
      <c r="E7" s="74" t="s">
        <v>116</v>
      </c>
      <c r="F7" s="74" t="s">
        <v>117</v>
      </c>
      <c r="G7" s="74" t="s">
        <v>118</v>
      </c>
      <c r="H7" s="74" t="s">
        <v>119</v>
      </c>
      <c r="I7" s="74" t="s">
        <v>120</v>
      </c>
      <c r="J7" s="74" t="s">
        <v>121</v>
      </c>
      <c r="K7" s="75" t="s">
        <v>122</v>
      </c>
      <c r="L7" s="76" t="s">
        <v>123</v>
      </c>
      <c r="M7" s="76" t="s">
        <v>123</v>
      </c>
      <c r="N7" s="77" t="s">
        <v>123</v>
      </c>
      <c r="O7" s="77">
        <v>3</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t="s">
        <v>123</v>
      </c>
      <c r="AG7" s="77" t="s">
        <v>123</v>
      </c>
      <c r="AH7" s="77" t="s">
        <v>123</v>
      </c>
      <c r="AI7" s="77" t="s">
        <v>123</v>
      </c>
      <c r="AJ7" s="77" t="s">
        <v>123</v>
      </c>
      <c r="AK7" s="77" t="s">
        <v>123</v>
      </c>
      <c r="AL7" s="77" t="s">
        <v>123</v>
      </c>
      <c r="AM7" s="77">
        <v>510</v>
      </c>
      <c r="AN7" s="77">
        <v>674</v>
      </c>
      <c r="AO7" s="77">
        <v>754</v>
      </c>
      <c r="AP7" s="77" t="s">
        <v>123</v>
      </c>
      <c r="AQ7" s="77" t="s">
        <v>123</v>
      </c>
      <c r="AR7" s="77">
        <v>510</v>
      </c>
      <c r="AS7" s="77">
        <v>674</v>
      </c>
      <c r="AT7" s="77">
        <v>754</v>
      </c>
      <c r="AU7" s="77" t="s">
        <v>123</v>
      </c>
      <c r="AV7" s="77">
        <v>29857</v>
      </c>
      <c r="AW7" s="77">
        <v>29857</v>
      </c>
      <c r="AX7" s="80" t="s">
        <v>123</v>
      </c>
      <c r="AY7" s="80" t="s">
        <v>123</v>
      </c>
      <c r="AZ7" s="80">
        <v>287.8</v>
      </c>
      <c r="BA7" s="80">
        <v>473.6</v>
      </c>
      <c r="BB7" s="80">
        <v>1597.4</v>
      </c>
      <c r="BC7" s="80" t="s">
        <v>123</v>
      </c>
      <c r="BD7" s="80" t="s">
        <v>123</v>
      </c>
      <c r="BE7" s="80">
        <v>164.5</v>
      </c>
      <c r="BF7" s="80">
        <v>124.7</v>
      </c>
      <c r="BG7" s="80">
        <v>118.8</v>
      </c>
      <c r="BH7" s="80">
        <v>100</v>
      </c>
      <c r="BI7" s="80" t="s">
        <v>123</v>
      </c>
      <c r="BJ7" s="80" t="s">
        <v>123</v>
      </c>
      <c r="BK7" s="80">
        <v>274.60000000000002</v>
      </c>
      <c r="BL7" s="80">
        <v>394.3</v>
      </c>
      <c r="BM7" s="80">
        <v>599.1</v>
      </c>
      <c r="BN7" s="80" t="s">
        <v>123</v>
      </c>
      <c r="BO7" s="80" t="s">
        <v>123</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v>16790.2</v>
      </c>
      <c r="CH7" s="80">
        <v>11790.8</v>
      </c>
      <c r="CI7" s="80">
        <v>14306.4</v>
      </c>
      <c r="CJ7" s="80" t="s">
        <v>123</v>
      </c>
      <c r="CK7" s="80" t="s">
        <v>123</v>
      </c>
      <c r="CL7" s="80">
        <v>11717.4</v>
      </c>
      <c r="CM7" s="80">
        <v>17642.5</v>
      </c>
      <c r="CN7" s="80">
        <v>18815.8</v>
      </c>
      <c r="CO7" s="77" t="s">
        <v>123</v>
      </c>
      <c r="CP7" s="77" t="s">
        <v>123</v>
      </c>
      <c r="CQ7" s="77">
        <v>16083</v>
      </c>
      <c r="CR7" s="77">
        <v>29692</v>
      </c>
      <c r="CS7" s="77">
        <v>21522</v>
      </c>
      <c r="CT7" s="77" t="s">
        <v>123</v>
      </c>
      <c r="CU7" s="77" t="s">
        <v>123</v>
      </c>
      <c r="CV7" s="77">
        <v>108538</v>
      </c>
      <c r="CW7" s="77">
        <v>58539</v>
      </c>
      <c r="CX7" s="77">
        <v>37685</v>
      </c>
      <c r="CY7" s="77">
        <v>559</v>
      </c>
      <c r="CZ7" s="80" t="s">
        <v>123</v>
      </c>
      <c r="DA7" s="80" t="s">
        <v>123</v>
      </c>
      <c r="DB7" s="80">
        <v>11.4</v>
      </c>
      <c r="DC7" s="80">
        <v>15.1</v>
      </c>
      <c r="DD7" s="80">
        <v>15.4</v>
      </c>
      <c r="DE7" s="80" t="s">
        <v>123</v>
      </c>
      <c r="DF7" s="80" t="s">
        <v>123</v>
      </c>
      <c r="DG7" s="80">
        <v>38.5</v>
      </c>
      <c r="DH7" s="80">
        <v>37.700000000000003</v>
      </c>
      <c r="DI7" s="80">
        <v>33.9</v>
      </c>
      <c r="DJ7" s="80" t="s">
        <v>123</v>
      </c>
      <c r="DK7" s="80" t="s">
        <v>123</v>
      </c>
      <c r="DL7" s="80">
        <v>0</v>
      </c>
      <c r="DM7" s="80">
        <v>0.6</v>
      </c>
      <c r="DN7" s="80">
        <v>0</v>
      </c>
      <c r="DO7" s="80" t="s">
        <v>123</v>
      </c>
      <c r="DP7" s="80" t="s">
        <v>123</v>
      </c>
      <c r="DQ7" s="80">
        <v>21.6</v>
      </c>
      <c r="DR7" s="80">
        <v>13.7</v>
      </c>
      <c r="DS7" s="80">
        <v>16.3</v>
      </c>
      <c r="DT7" s="80" t="s">
        <v>123</v>
      </c>
      <c r="DU7" s="80" t="s">
        <v>123</v>
      </c>
      <c r="DV7" s="80">
        <v>0</v>
      </c>
      <c r="DW7" s="80">
        <v>0</v>
      </c>
      <c r="DX7" s="80">
        <v>0</v>
      </c>
      <c r="DY7" s="80" t="s">
        <v>123</v>
      </c>
      <c r="DZ7" s="80" t="s">
        <v>123</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v>100</v>
      </c>
      <c r="EQ7" s="80">
        <v>100</v>
      </c>
      <c r="ER7" s="80">
        <v>100</v>
      </c>
      <c r="ES7" s="80" t="s">
        <v>123</v>
      </c>
      <c r="ET7" s="80" t="s">
        <v>123</v>
      </c>
      <c r="EU7" s="80">
        <v>55.5</v>
      </c>
      <c r="EV7" s="80">
        <v>70.2</v>
      </c>
      <c r="EW7" s="80">
        <v>72.7</v>
      </c>
      <c r="EX7" s="77" t="s">
        <v>123</v>
      </c>
      <c r="EY7" s="80" t="s">
        <v>123</v>
      </c>
      <c r="EZ7" s="80" t="s">
        <v>123</v>
      </c>
      <c r="FA7" s="80" t="s">
        <v>123</v>
      </c>
      <c r="FB7" s="80" t="s">
        <v>123</v>
      </c>
      <c r="FC7" s="80" t="s">
        <v>123</v>
      </c>
      <c r="FD7" s="80" t="s">
        <v>123</v>
      </c>
      <c r="FE7" s="80" t="s">
        <v>123</v>
      </c>
      <c r="FF7" s="80">
        <v>64</v>
      </c>
      <c r="FG7" s="80">
        <v>56.1</v>
      </c>
      <c r="FH7" s="80">
        <v>61.8</v>
      </c>
      <c r="FI7" s="80" t="s">
        <v>123</v>
      </c>
      <c r="FJ7" s="80" t="s">
        <v>123</v>
      </c>
      <c r="FK7" s="80" t="s">
        <v>123</v>
      </c>
      <c r="FL7" s="80" t="s">
        <v>123</v>
      </c>
      <c r="FM7" s="80" t="s">
        <v>123</v>
      </c>
      <c r="FN7" s="80" t="s">
        <v>123</v>
      </c>
      <c r="FO7" s="80" t="s">
        <v>123</v>
      </c>
      <c r="FP7" s="80">
        <v>22.1</v>
      </c>
      <c r="FQ7" s="80">
        <v>16.7</v>
      </c>
      <c r="FR7" s="80">
        <v>8.6999999999999993</v>
      </c>
      <c r="FS7" s="80" t="s">
        <v>123</v>
      </c>
      <c r="FT7" s="80" t="s">
        <v>123</v>
      </c>
      <c r="FU7" s="80" t="s">
        <v>123</v>
      </c>
      <c r="FV7" s="80" t="s">
        <v>123</v>
      </c>
      <c r="FW7" s="80" t="s">
        <v>123</v>
      </c>
      <c r="FX7" s="80" t="s">
        <v>123</v>
      </c>
      <c r="FY7" s="80" t="s">
        <v>123</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t="s">
        <v>123</v>
      </c>
      <c r="GT7" s="80">
        <v>56.2</v>
      </c>
      <c r="GU7" s="80">
        <v>58.4</v>
      </c>
      <c r="GV7" s="80">
        <v>80.599999999999994</v>
      </c>
      <c r="GW7" s="77" t="s">
        <v>123</v>
      </c>
      <c r="GX7" s="80" t="s">
        <v>123</v>
      </c>
      <c r="GY7" s="80" t="s">
        <v>123</v>
      </c>
      <c r="GZ7" s="80" t="s">
        <v>123</v>
      </c>
      <c r="HA7" s="80" t="s">
        <v>123</v>
      </c>
      <c r="HB7" s="80" t="s">
        <v>123</v>
      </c>
      <c r="HC7" s="80" t="s">
        <v>123</v>
      </c>
      <c r="HD7" s="80" t="s">
        <v>123</v>
      </c>
      <c r="HE7" s="80">
        <v>49.8</v>
      </c>
      <c r="HF7" s="80">
        <v>50.3</v>
      </c>
      <c r="HG7" s="80">
        <v>47.9</v>
      </c>
      <c r="HH7" s="80" t="s">
        <v>123</v>
      </c>
      <c r="HI7" s="80" t="s">
        <v>123</v>
      </c>
      <c r="HJ7" s="80" t="s">
        <v>123</v>
      </c>
      <c r="HK7" s="80" t="s">
        <v>123</v>
      </c>
      <c r="HL7" s="80" t="s">
        <v>123</v>
      </c>
      <c r="HM7" s="80" t="s">
        <v>123</v>
      </c>
      <c r="HN7" s="80" t="s">
        <v>123</v>
      </c>
      <c r="HO7" s="80">
        <v>11.5</v>
      </c>
      <c r="HP7" s="80">
        <v>5.2</v>
      </c>
      <c r="HQ7" s="80">
        <v>13</v>
      </c>
      <c r="HR7" s="80" t="s">
        <v>123</v>
      </c>
      <c r="HS7" s="80" t="s">
        <v>123</v>
      </c>
      <c r="HT7" s="80" t="s">
        <v>123</v>
      </c>
      <c r="HU7" s="80" t="s">
        <v>123</v>
      </c>
      <c r="HV7" s="80" t="s">
        <v>123</v>
      </c>
      <c r="HW7" s="80" t="s">
        <v>123</v>
      </c>
      <c r="HX7" s="80" t="s">
        <v>123</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v>40.700000000000003</v>
      </c>
      <c r="IT7" s="80">
        <v>52.3</v>
      </c>
      <c r="IU7" s="80">
        <v>52.8</v>
      </c>
      <c r="IV7" s="77" t="s">
        <v>123</v>
      </c>
      <c r="IW7" s="80" t="s">
        <v>123</v>
      </c>
      <c r="IX7" s="80" t="s">
        <v>123</v>
      </c>
      <c r="IY7" s="80" t="s">
        <v>123</v>
      </c>
      <c r="IZ7" s="80" t="s">
        <v>123</v>
      </c>
      <c r="JA7" s="80" t="s">
        <v>123</v>
      </c>
      <c r="JB7" s="80" t="s">
        <v>123</v>
      </c>
      <c r="JC7" s="80" t="s">
        <v>123</v>
      </c>
      <c r="JD7" s="80">
        <v>19.600000000000001</v>
      </c>
      <c r="JE7" s="80">
        <v>18.5</v>
      </c>
      <c r="JF7" s="80">
        <v>16.100000000000001</v>
      </c>
      <c r="JG7" s="80" t="s">
        <v>123</v>
      </c>
      <c r="JH7" s="80" t="s">
        <v>123</v>
      </c>
      <c r="JI7" s="80" t="s">
        <v>123</v>
      </c>
      <c r="JJ7" s="80" t="s">
        <v>123</v>
      </c>
      <c r="JK7" s="80" t="s">
        <v>123</v>
      </c>
      <c r="JL7" s="80" t="s">
        <v>123</v>
      </c>
      <c r="JM7" s="80" t="s">
        <v>123</v>
      </c>
      <c r="JN7" s="80">
        <v>42.6</v>
      </c>
      <c r="JO7" s="80">
        <v>43.7</v>
      </c>
      <c r="JP7" s="80">
        <v>45.4</v>
      </c>
      <c r="JQ7" s="80" t="s">
        <v>123</v>
      </c>
      <c r="JR7" s="80" t="s">
        <v>123</v>
      </c>
      <c r="JS7" s="80" t="s">
        <v>123</v>
      </c>
      <c r="JT7" s="80" t="s">
        <v>123</v>
      </c>
      <c r="JU7" s="80" t="s">
        <v>123</v>
      </c>
      <c r="JV7" s="80" t="s">
        <v>123</v>
      </c>
      <c r="JW7" s="80" t="s">
        <v>123</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v>84.2</v>
      </c>
      <c r="KS7" s="80">
        <v>98.4</v>
      </c>
      <c r="KT7" s="80">
        <v>98.4</v>
      </c>
      <c r="KU7" s="77">
        <v>559</v>
      </c>
      <c r="KV7" s="80" t="s">
        <v>123</v>
      </c>
      <c r="KW7" s="80" t="s">
        <v>123</v>
      </c>
      <c r="KX7" s="80">
        <v>11.4</v>
      </c>
      <c r="KY7" s="80">
        <v>15.1</v>
      </c>
      <c r="KZ7" s="80">
        <v>15.4</v>
      </c>
      <c r="LA7" s="80" t="s">
        <v>123</v>
      </c>
      <c r="LB7" s="80" t="s">
        <v>123</v>
      </c>
      <c r="LC7" s="80">
        <v>6.4</v>
      </c>
      <c r="LD7" s="80">
        <v>13.7</v>
      </c>
      <c r="LE7" s="80">
        <v>12</v>
      </c>
      <c r="LF7" s="80" t="s">
        <v>123</v>
      </c>
      <c r="LG7" s="80" t="s">
        <v>123</v>
      </c>
      <c r="LH7" s="80">
        <v>0</v>
      </c>
      <c r="LI7" s="80">
        <v>0.6</v>
      </c>
      <c r="LJ7" s="80">
        <v>0</v>
      </c>
      <c r="LK7" s="80" t="s">
        <v>123</v>
      </c>
      <c r="LL7" s="80" t="s">
        <v>123</v>
      </c>
      <c r="LM7" s="80">
        <v>0.2</v>
      </c>
      <c r="LN7" s="80">
        <v>2.9</v>
      </c>
      <c r="LO7" s="80">
        <v>0.6</v>
      </c>
      <c r="LP7" s="80" t="s">
        <v>123</v>
      </c>
      <c r="LQ7" s="80" t="s">
        <v>123</v>
      </c>
      <c r="LR7" s="80">
        <v>0</v>
      </c>
      <c r="LS7" s="80">
        <v>0</v>
      </c>
      <c r="LT7" s="80">
        <v>0</v>
      </c>
      <c r="LU7" s="80" t="s">
        <v>123</v>
      </c>
      <c r="LV7" s="80" t="s">
        <v>123</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v>100</v>
      </c>
      <c r="MM7" s="80">
        <v>100</v>
      </c>
      <c r="MN7" s="80">
        <v>100</v>
      </c>
      <c r="MO7" s="80" t="s">
        <v>123</v>
      </c>
      <c r="MP7" s="80" t="s">
        <v>123</v>
      </c>
      <c r="MQ7" s="80">
        <v>100</v>
      </c>
      <c r="MR7" s="80">
        <v>100</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v>2</v>
      </c>
      <c r="NI7" s="80">
        <v>2</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（最大出力合計559kW）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（最大出力合計559kW）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f>AZ7</f>
        <v>287.8</v>
      </c>
      <c r="BA11" s="92">
        <f>BA7</f>
        <v>473.6</v>
      </c>
      <c r="BB11" s="92">
        <f>BB7</f>
        <v>1597.4</v>
      </c>
      <c r="BC11" s="81"/>
      <c r="BD11" s="81"/>
      <c r="BE11" s="81"/>
      <c r="BF11" s="81"/>
      <c r="BG11" s="81"/>
      <c r="BH11" s="91" t="s">
        <v>136</v>
      </c>
      <c r="BI11" s="92" t="str">
        <f>BI7</f>
        <v>-</v>
      </c>
      <c r="BJ11" s="92" t="str">
        <f>BJ7</f>
        <v>-</v>
      </c>
      <c r="BK11" s="92">
        <f>BK7</f>
        <v>274.60000000000002</v>
      </c>
      <c r="BL11" s="92">
        <f>BL7</f>
        <v>394.3</v>
      </c>
      <c r="BM11" s="92">
        <f>BM7</f>
        <v>599.1</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f>CG7</f>
        <v>16790.2</v>
      </c>
      <c r="CH11" s="92">
        <f>CH7</f>
        <v>11790.8</v>
      </c>
      <c r="CI11" s="92">
        <f>CI7</f>
        <v>14306.4</v>
      </c>
      <c r="CJ11" s="81"/>
      <c r="CK11" s="81"/>
      <c r="CL11" s="81"/>
      <c r="CM11" s="81"/>
      <c r="CN11" s="91" t="s">
        <v>136</v>
      </c>
      <c r="CO11" s="93" t="str">
        <f>CO7</f>
        <v>-</v>
      </c>
      <c r="CP11" s="93" t="str">
        <f>CP7</f>
        <v>-</v>
      </c>
      <c r="CQ11" s="93">
        <f>CQ7</f>
        <v>16083</v>
      </c>
      <c r="CR11" s="93">
        <f>CR7</f>
        <v>29692</v>
      </c>
      <c r="CS11" s="93">
        <f>CS7</f>
        <v>21522</v>
      </c>
      <c r="CT11" s="81"/>
      <c r="CU11" s="81"/>
      <c r="CV11" s="81"/>
      <c r="CW11" s="81"/>
      <c r="CX11" s="81"/>
      <c r="CY11" s="91" t="s">
        <v>136</v>
      </c>
      <c r="CZ11" s="92" t="str">
        <f>CZ7</f>
        <v>-</v>
      </c>
      <c r="DA11" s="92" t="str">
        <f>DA7</f>
        <v>-</v>
      </c>
      <c r="DB11" s="92">
        <f>DB7</f>
        <v>11.4</v>
      </c>
      <c r="DC11" s="92">
        <f>DC7</f>
        <v>15.1</v>
      </c>
      <c r="DD11" s="92">
        <f>DD7</f>
        <v>15.4</v>
      </c>
      <c r="DE11" s="81"/>
      <c r="DF11" s="81"/>
      <c r="DG11" s="81"/>
      <c r="DH11" s="81"/>
      <c r="DI11" s="91" t="s">
        <v>136</v>
      </c>
      <c r="DJ11" s="92" t="str">
        <f>DJ7</f>
        <v>-</v>
      </c>
      <c r="DK11" s="92" t="str">
        <f>DK7</f>
        <v>-</v>
      </c>
      <c r="DL11" s="92">
        <f>DL7</f>
        <v>0</v>
      </c>
      <c r="DM11" s="92">
        <f>DM7</f>
        <v>0.6</v>
      </c>
      <c r="DN11" s="92">
        <f>DN7</f>
        <v>0</v>
      </c>
      <c r="DO11" s="81"/>
      <c r="DP11" s="81"/>
      <c r="DQ11" s="81"/>
      <c r="DR11" s="81"/>
      <c r="DS11" s="91" t="s">
        <v>136</v>
      </c>
      <c r="DT11" s="92" t="str">
        <f>DT7</f>
        <v>-</v>
      </c>
      <c r="DU11" s="92" t="str">
        <f>DU7</f>
        <v>-</v>
      </c>
      <c r="DV11" s="92">
        <f>DV7</f>
        <v>0</v>
      </c>
      <c r="DW11" s="92">
        <f>DW7</f>
        <v>0</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f>EP7</f>
        <v>100</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f>KX7</f>
        <v>11.4</v>
      </c>
      <c r="KY11" s="92">
        <f>KY7</f>
        <v>15.1</v>
      </c>
      <c r="KZ11" s="92">
        <f>KZ7</f>
        <v>15.4</v>
      </c>
      <c r="LA11" s="81"/>
      <c r="LB11" s="81"/>
      <c r="LC11" s="81"/>
      <c r="LD11" s="81"/>
      <c r="LE11" s="91" t="s">
        <v>136</v>
      </c>
      <c r="LF11" s="92" t="str">
        <f>LF7</f>
        <v>-</v>
      </c>
      <c r="LG11" s="92" t="str">
        <f>LG7</f>
        <v>-</v>
      </c>
      <c r="LH11" s="92">
        <f>LH7</f>
        <v>0</v>
      </c>
      <c r="LI11" s="92">
        <f>LI7</f>
        <v>0.6</v>
      </c>
      <c r="LJ11" s="92">
        <f>LJ7</f>
        <v>0</v>
      </c>
      <c r="LK11" s="81"/>
      <c r="LL11" s="81"/>
      <c r="LM11" s="81"/>
      <c r="LN11" s="81"/>
      <c r="LO11" s="91" t="s">
        <v>136</v>
      </c>
      <c r="LP11" s="92" t="str">
        <f>LP7</f>
        <v>-</v>
      </c>
      <c r="LQ11" s="92" t="str">
        <f>LQ7</f>
        <v>-</v>
      </c>
      <c r="LR11" s="92">
        <f>LR7</f>
        <v>0</v>
      </c>
      <c r="LS11" s="92">
        <f>LS7</f>
        <v>0</v>
      </c>
      <c r="LT11" s="92">
        <f>LT7</f>
        <v>0</v>
      </c>
      <c r="LU11" s="81"/>
      <c r="LV11" s="81"/>
      <c r="LW11" s="81"/>
      <c r="LX11" s="81"/>
      <c r="LY11" s="91" t="s">
        <v>139</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t="str">
        <f>BC7</f>
        <v>-</v>
      </c>
      <c r="AY12" s="92" t="str">
        <f>BD7</f>
        <v>-</v>
      </c>
      <c r="AZ12" s="92">
        <f>BE7</f>
        <v>164.5</v>
      </c>
      <c r="BA12" s="92">
        <f>BF7</f>
        <v>124.7</v>
      </c>
      <c r="BB12" s="92">
        <f>BG7</f>
        <v>118.8</v>
      </c>
      <c r="BC12" s="81"/>
      <c r="BD12" s="81"/>
      <c r="BE12" s="81"/>
      <c r="BF12" s="81"/>
      <c r="BG12" s="81"/>
      <c r="BH12" s="91" t="s">
        <v>141</v>
      </c>
      <c r="BI12" s="92" t="str">
        <f>BN7</f>
        <v>-</v>
      </c>
      <c r="BJ12" s="92" t="str">
        <f>BO7</f>
        <v>-</v>
      </c>
      <c r="BK12" s="92">
        <f>BP7</f>
        <v>366.9</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t="str">
        <f>CJ7</f>
        <v>-</v>
      </c>
      <c r="CF12" s="92" t="str">
        <f>CK7</f>
        <v>-</v>
      </c>
      <c r="CG12" s="92">
        <f>CL7</f>
        <v>11717.4</v>
      </c>
      <c r="CH12" s="92">
        <f>CM7</f>
        <v>17642.5</v>
      </c>
      <c r="CI12" s="92">
        <f>CN7</f>
        <v>18815.8</v>
      </c>
      <c r="CJ12" s="81"/>
      <c r="CK12" s="81"/>
      <c r="CL12" s="81"/>
      <c r="CM12" s="81"/>
      <c r="CN12" s="91" t="s">
        <v>140</v>
      </c>
      <c r="CO12" s="93" t="str">
        <f>CT7</f>
        <v>-</v>
      </c>
      <c r="CP12" s="93" t="str">
        <f>CU7</f>
        <v>-</v>
      </c>
      <c r="CQ12" s="93">
        <f>CV7</f>
        <v>108538</v>
      </c>
      <c r="CR12" s="93">
        <f>CW7</f>
        <v>58539</v>
      </c>
      <c r="CS12" s="93">
        <f>CX7</f>
        <v>37685</v>
      </c>
      <c r="CT12" s="81"/>
      <c r="CU12" s="81"/>
      <c r="CV12" s="81"/>
      <c r="CW12" s="81"/>
      <c r="CX12" s="81"/>
      <c r="CY12" s="91" t="s">
        <v>140</v>
      </c>
      <c r="CZ12" s="92" t="str">
        <f>DE7</f>
        <v>-</v>
      </c>
      <c r="DA12" s="92" t="str">
        <f>DF7</f>
        <v>-</v>
      </c>
      <c r="DB12" s="92">
        <f>DG7</f>
        <v>38.5</v>
      </c>
      <c r="DC12" s="92">
        <f>DH7</f>
        <v>37.700000000000003</v>
      </c>
      <c r="DD12" s="92">
        <f>DI7</f>
        <v>33.9</v>
      </c>
      <c r="DE12" s="81"/>
      <c r="DF12" s="81"/>
      <c r="DG12" s="81"/>
      <c r="DH12" s="81"/>
      <c r="DI12" s="91" t="s">
        <v>142</v>
      </c>
      <c r="DJ12" s="92" t="str">
        <f>DO7</f>
        <v>-</v>
      </c>
      <c r="DK12" s="92" t="str">
        <f>DP7</f>
        <v>-</v>
      </c>
      <c r="DL12" s="92">
        <f>DQ7</f>
        <v>21.6</v>
      </c>
      <c r="DM12" s="92">
        <f>DR7</f>
        <v>13.7</v>
      </c>
      <c r="DN12" s="92">
        <f>DS7</f>
        <v>16.3</v>
      </c>
      <c r="DO12" s="81"/>
      <c r="DP12" s="81"/>
      <c r="DQ12" s="81"/>
      <c r="DR12" s="81"/>
      <c r="DS12" s="91" t="s">
        <v>140</v>
      </c>
      <c r="DT12" s="92" t="str">
        <f>DY7</f>
        <v>-</v>
      </c>
      <c r="DU12" s="92" t="str">
        <f>DZ7</f>
        <v>-</v>
      </c>
      <c r="DV12" s="92">
        <f>EA7</f>
        <v>102.5</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140</v>
      </c>
      <c r="EN12" s="92" t="str">
        <f>ES7</f>
        <v>-</v>
      </c>
      <c r="EO12" s="92" t="str">
        <f>ET7</f>
        <v>-</v>
      </c>
      <c r="EP12" s="92">
        <f>EU7</f>
        <v>55.5</v>
      </c>
      <c r="EQ12" s="92">
        <f>EV7</f>
        <v>70.2</v>
      </c>
      <c r="ER12" s="92">
        <f>EW7</f>
        <v>72.7</v>
      </c>
      <c r="ES12" s="81"/>
      <c r="ET12" s="81"/>
      <c r="EU12" s="81"/>
      <c r="EV12" s="81"/>
      <c r="EW12" s="81"/>
      <c r="EX12" s="91" t="s">
        <v>140</v>
      </c>
      <c r="EY12" s="92" t="str">
        <f>IF($EY$8,FD7,"-")</f>
        <v>-</v>
      </c>
      <c r="EZ12" s="92" t="str">
        <f>IF($EY$8,FE7,"-")</f>
        <v>-</v>
      </c>
      <c r="FA12" s="92" t="str">
        <f>IF($EY$8,FF7,"-")</f>
        <v>-</v>
      </c>
      <c r="FB12" s="92" t="str">
        <f>IF($EY$8,FG7,"-")</f>
        <v>-</v>
      </c>
      <c r="FC12" s="92" t="str">
        <f>IF($EY$8,FH7,"-")</f>
        <v>-</v>
      </c>
      <c r="FD12" s="81"/>
      <c r="FE12" s="81"/>
      <c r="FF12" s="81"/>
      <c r="FG12" s="81"/>
      <c r="FH12" s="91" t="s">
        <v>140</v>
      </c>
      <c r="FI12" s="92" t="str">
        <f>IF($FI$8,FN7,"-")</f>
        <v>-</v>
      </c>
      <c r="FJ12" s="92" t="str">
        <f>IF($FI$8,FO7,"-")</f>
        <v>-</v>
      </c>
      <c r="FK12" s="92" t="str">
        <f>IF($FI$8,FP7,"-")</f>
        <v>-</v>
      </c>
      <c r="FL12" s="92" t="str">
        <f>IF($FI$8,FQ7,"-")</f>
        <v>-</v>
      </c>
      <c r="FM12" s="92" t="str">
        <f>IF($FI$8,FR7,"-")</f>
        <v>-</v>
      </c>
      <c r="FN12" s="81"/>
      <c r="FO12" s="81"/>
      <c r="FP12" s="81"/>
      <c r="FQ12" s="81"/>
      <c r="FR12" s="91" t="s">
        <v>140</v>
      </c>
      <c r="FS12" s="92" t="str">
        <f>IF($FS$8,FX7,"-")</f>
        <v>-</v>
      </c>
      <c r="FT12" s="92" t="str">
        <f>IF($FS$8,FY7,"-")</f>
        <v>-</v>
      </c>
      <c r="FU12" s="92" t="str">
        <f>IF($FS$8,FZ7,"-")</f>
        <v>-</v>
      </c>
      <c r="FV12" s="92" t="str">
        <f>IF($FS$8,GA7,"-")</f>
        <v>-</v>
      </c>
      <c r="FW12" s="92" t="str">
        <f>IF($FS$8,GB7,"-")</f>
        <v>-</v>
      </c>
      <c r="FX12" s="81"/>
      <c r="FY12" s="81"/>
      <c r="FZ12" s="81"/>
      <c r="GA12" s="81"/>
      <c r="GB12" s="91" t="s">
        <v>140</v>
      </c>
      <c r="GC12" s="92" t="str">
        <f>IF($GC$8,GH7,"-")</f>
        <v>-</v>
      </c>
      <c r="GD12" s="92" t="str">
        <f>IF($GC$8,GI7,"-")</f>
        <v>-</v>
      </c>
      <c r="GE12" s="92" t="str">
        <f>IF($GC$8,GJ7,"-")</f>
        <v>-</v>
      </c>
      <c r="GF12" s="92" t="str">
        <f>IF($GC$8,GK7,"-")</f>
        <v>-</v>
      </c>
      <c r="GG12" s="92" t="str">
        <f>IF($GC$8,GL7,"-")</f>
        <v>-</v>
      </c>
      <c r="GH12" s="81"/>
      <c r="GI12" s="81"/>
      <c r="GJ12" s="81"/>
      <c r="GK12" s="81"/>
      <c r="GL12" s="91" t="s">
        <v>140</v>
      </c>
      <c r="GM12" s="92" t="str">
        <f>IF($GM$8,GR7,"-")</f>
        <v>-</v>
      </c>
      <c r="GN12" s="92" t="str">
        <f>IF($GM$8,GS7,"-")</f>
        <v>-</v>
      </c>
      <c r="GO12" s="92" t="str">
        <f>IF($GM$8,GT7,"-")</f>
        <v>-</v>
      </c>
      <c r="GP12" s="92" t="str">
        <f>IF($GM$8,GU7,"-")</f>
        <v>-</v>
      </c>
      <c r="GQ12" s="92" t="str">
        <f>IF($GM$8,GV7,"-")</f>
        <v>-</v>
      </c>
      <c r="GR12" s="81"/>
      <c r="GS12" s="81"/>
      <c r="GT12" s="81"/>
      <c r="GU12" s="81"/>
      <c r="GV12" s="81"/>
      <c r="GW12" s="91" t="s">
        <v>140</v>
      </c>
      <c r="GX12" s="92" t="str">
        <f>IF($GX$8,HC7,"-")</f>
        <v>-</v>
      </c>
      <c r="GY12" s="92" t="str">
        <f>IF($GX$8,HD7,"-")</f>
        <v>-</v>
      </c>
      <c r="GZ12" s="92" t="str">
        <f>IF($GX$8,HE7,"-")</f>
        <v>-</v>
      </c>
      <c r="HA12" s="92" t="str">
        <f>IF($GX$8,HF7,"-")</f>
        <v>-</v>
      </c>
      <c r="HB12" s="92" t="str">
        <f>IF($GX$8,HG7,"-")</f>
        <v>-</v>
      </c>
      <c r="HC12" s="81"/>
      <c r="HD12" s="81"/>
      <c r="HE12" s="81"/>
      <c r="HF12" s="81"/>
      <c r="HG12" s="91" t="s">
        <v>140</v>
      </c>
      <c r="HH12" s="92" t="str">
        <f>IF($HH$8,HM7,"-")</f>
        <v>-</v>
      </c>
      <c r="HI12" s="92" t="str">
        <f>IF($HH$8,HN7,"-")</f>
        <v>-</v>
      </c>
      <c r="HJ12" s="92" t="str">
        <f>IF($HH$8,HO7,"-")</f>
        <v>-</v>
      </c>
      <c r="HK12" s="92" t="str">
        <f>IF($HH$8,HP7,"-")</f>
        <v>-</v>
      </c>
      <c r="HL12" s="92" t="str">
        <f>IF($HH$8,HQ7,"-")</f>
        <v>-</v>
      </c>
      <c r="HM12" s="81"/>
      <c r="HN12" s="81"/>
      <c r="HO12" s="81"/>
      <c r="HP12" s="81"/>
      <c r="HQ12" s="91" t="s">
        <v>140</v>
      </c>
      <c r="HR12" s="92" t="str">
        <f>IF($HR$8,HW7,"-")</f>
        <v>-</v>
      </c>
      <c r="HS12" s="92" t="str">
        <f>IF($HR$8,HX7,"-")</f>
        <v>-</v>
      </c>
      <c r="HT12" s="92" t="str">
        <f>IF($HR$8,HY7,"-")</f>
        <v>-</v>
      </c>
      <c r="HU12" s="92" t="str">
        <f>IF($HR$8,HZ7,"-")</f>
        <v>-</v>
      </c>
      <c r="HV12" s="92" t="str">
        <f>IF($HR$8,IA7,"-")</f>
        <v>-</v>
      </c>
      <c r="HW12" s="81"/>
      <c r="HX12" s="81"/>
      <c r="HY12" s="81"/>
      <c r="HZ12" s="81"/>
      <c r="IA12" s="91" t="s">
        <v>140</v>
      </c>
      <c r="IB12" s="92" t="str">
        <f>IF($IB$8,IG7,"-")</f>
        <v>-</v>
      </c>
      <c r="IC12" s="92" t="str">
        <f>IF($IB$8,IH7,"-")</f>
        <v>-</v>
      </c>
      <c r="ID12" s="92" t="str">
        <f>IF($IB$8,II7,"-")</f>
        <v>-</v>
      </c>
      <c r="IE12" s="92" t="str">
        <f>IF($IB$8,IJ7,"-")</f>
        <v>-</v>
      </c>
      <c r="IF12" s="92" t="str">
        <f>IF($IB$8,IK7,"-")</f>
        <v>-</v>
      </c>
      <c r="IG12" s="81"/>
      <c r="IH12" s="81"/>
      <c r="II12" s="81"/>
      <c r="IJ12" s="81"/>
      <c r="IK12" s="91" t="s">
        <v>140</v>
      </c>
      <c r="IL12" s="92" t="str">
        <f>IF($IL$8,IQ7,"-")</f>
        <v>-</v>
      </c>
      <c r="IM12" s="92" t="str">
        <f>IF($IL$8,IR7,"-")</f>
        <v>-</v>
      </c>
      <c r="IN12" s="92" t="str">
        <f>IF($IL$8,IS7,"-")</f>
        <v>-</v>
      </c>
      <c r="IO12" s="92" t="str">
        <f>IF($IL$8,IT7,"-")</f>
        <v>-</v>
      </c>
      <c r="IP12" s="92" t="str">
        <f>IF($IL$8,IU7,"-")</f>
        <v>-</v>
      </c>
      <c r="IQ12" s="81"/>
      <c r="IR12" s="81"/>
      <c r="IS12" s="81"/>
      <c r="IT12" s="81"/>
      <c r="IU12" s="81"/>
      <c r="IV12" s="91" t="s">
        <v>140</v>
      </c>
      <c r="IW12" s="92" t="str">
        <f>IF($IW$8,JB7,"-")</f>
        <v>-</v>
      </c>
      <c r="IX12" s="92" t="str">
        <f>IF($IW$8,JC7,"-")</f>
        <v>-</v>
      </c>
      <c r="IY12" s="92" t="str">
        <f>IF($IW$8,JD7,"-")</f>
        <v>-</v>
      </c>
      <c r="IZ12" s="92" t="str">
        <f>IF($IW$8,JE7,"-")</f>
        <v>-</v>
      </c>
      <c r="JA12" s="92" t="str">
        <f>IF($IW$8,JF7,"-")</f>
        <v>-</v>
      </c>
      <c r="JB12" s="81"/>
      <c r="JC12" s="81"/>
      <c r="JD12" s="81"/>
      <c r="JE12" s="81"/>
      <c r="JF12" s="91" t="s">
        <v>140</v>
      </c>
      <c r="JG12" s="92" t="str">
        <f>IF($JG$8,JL7,"-")</f>
        <v>-</v>
      </c>
      <c r="JH12" s="92" t="str">
        <f>IF($JG$8,JM7,"-")</f>
        <v>-</v>
      </c>
      <c r="JI12" s="92" t="str">
        <f>IF($JG$8,JN7,"-")</f>
        <v>-</v>
      </c>
      <c r="JJ12" s="92" t="str">
        <f>IF($JG$8,JO7,"-")</f>
        <v>-</v>
      </c>
      <c r="JK12" s="92" t="str">
        <f>IF($JG$8,JP7,"-")</f>
        <v>-</v>
      </c>
      <c r="JL12" s="81"/>
      <c r="JM12" s="81"/>
      <c r="JN12" s="81"/>
      <c r="JO12" s="81"/>
      <c r="JP12" s="91" t="s">
        <v>140</v>
      </c>
      <c r="JQ12" s="92" t="str">
        <f>IF($JQ$8,JV7,"-")</f>
        <v>-</v>
      </c>
      <c r="JR12" s="92" t="str">
        <f>IF($JQ$8,JW7,"-")</f>
        <v>-</v>
      </c>
      <c r="JS12" s="92" t="str">
        <f>IF($JQ$8,JX7,"-")</f>
        <v>-</v>
      </c>
      <c r="JT12" s="92" t="str">
        <f>IF($JQ$8,JY7,"-")</f>
        <v>-</v>
      </c>
      <c r="JU12" s="92" t="str">
        <f>IF($JQ$8,JZ7,"-")</f>
        <v>-</v>
      </c>
      <c r="JV12" s="81"/>
      <c r="JW12" s="81"/>
      <c r="JX12" s="81"/>
      <c r="JY12" s="81"/>
      <c r="JZ12" s="91" t="s">
        <v>140</v>
      </c>
      <c r="KA12" s="92" t="str">
        <f>IF($KA$8,KF7,"-")</f>
        <v>-</v>
      </c>
      <c r="KB12" s="92" t="str">
        <f>IF($KA$8,KG7,"-")</f>
        <v>-</v>
      </c>
      <c r="KC12" s="92" t="str">
        <f>IF($KA$8,KH7,"-")</f>
        <v>-</v>
      </c>
      <c r="KD12" s="92" t="str">
        <f>IF($KA$8,KI7,"-")</f>
        <v>-</v>
      </c>
      <c r="KE12" s="92" t="str">
        <f>IF($KA$8,KJ7,"-")</f>
        <v>-</v>
      </c>
      <c r="KF12" s="81"/>
      <c r="KG12" s="81"/>
      <c r="KH12" s="81"/>
      <c r="KI12" s="81"/>
      <c r="KJ12" s="91" t="s">
        <v>140</v>
      </c>
      <c r="KK12" s="92" t="str">
        <f>IF($KK$8,KP7,"-")</f>
        <v>-</v>
      </c>
      <c r="KL12" s="92" t="str">
        <f>IF($KK$8,KQ7,"-")</f>
        <v>-</v>
      </c>
      <c r="KM12" s="92" t="str">
        <f>IF($KK$8,KR7,"-")</f>
        <v>-</v>
      </c>
      <c r="KN12" s="92" t="str">
        <f>IF($KK$8,KS7,"-")</f>
        <v>-</v>
      </c>
      <c r="KO12" s="92" t="str">
        <f>IF($KK$8,KT7,"-")</f>
        <v>-</v>
      </c>
      <c r="KP12" s="81"/>
      <c r="KQ12" s="81"/>
      <c r="KR12" s="81"/>
      <c r="KS12" s="81"/>
      <c r="KT12" s="81"/>
      <c r="KU12" s="91" t="s">
        <v>140</v>
      </c>
      <c r="KV12" s="92" t="str">
        <f>IF($KV$8,LA7,"-")</f>
        <v>-</v>
      </c>
      <c r="KW12" s="92" t="str">
        <f>IF($KV$8,LB7,"-")</f>
        <v>-</v>
      </c>
      <c r="KX12" s="92">
        <f>IF($KV$8,LC7,"-")</f>
        <v>6.4</v>
      </c>
      <c r="KY12" s="92">
        <f>IF($KV$8,LD7,"-")</f>
        <v>13.7</v>
      </c>
      <c r="KZ12" s="92">
        <f>IF($KV$8,LE7,"-")</f>
        <v>12</v>
      </c>
      <c r="LA12" s="81"/>
      <c r="LB12" s="81"/>
      <c r="LC12" s="81"/>
      <c r="LD12" s="81"/>
      <c r="LE12" s="91" t="s">
        <v>140</v>
      </c>
      <c r="LF12" s="92" t="str">
        <f>IF($LF$8,LK7,"-")</f>
        <v>-</v>
      </c>
      <c r="LG12" s="92" t="str">
        <f>IF($LF$8,LL7,"-")</f>
        <v>-</v>
      </c>
      <c r="LH12" s="92">
        <f>IF($LF$8,LM7,"-")</f>
        <v>0.2</v>
      </c>
      <c r="LI12" s="92">
        <f>IF($LF$8,LN7,"-")</f>
        <v>2.9</v>
      </c>
      <c r="LJ12" s="92">
        <f>IF($LF$8,LO7,"-")</f>
        <v>0.6</v>
      </c>
      <c r="LK12" s="81"/>
      <c r="LL12" s="81"/>
      <c r="LM12" s="81"/>
      <c r="LN12" s="81"/>
      <c r="LO12" s="91" t="s">
        <v>140</v>
      </c>
      <c r="LP12" s="92" t="str">
        <f>IF($LP$8,LU7,"-")</f>
        <v>-</v>
      </c>
      <c r="LQ12" s="92" t="str">
        <f>IF($LP$8,LV7,"-")</f>
        <v>-</v>
      </c>
      <c r="LR12" s="92">
        <f>IF($LP$8,LW7,"-")</f>
        <v>460.6</v>
      </c>
      <c r="LS12" s="92">
        <f>IF($LP$8,LX7,"-")</f>
        <v>282.39999999999998</v>
      </c>
      <c r="LT12" s="92">
        <f>IF($LP$8,LY7,"-")</f>
        <v>213.5</v>
      </c>
      <c r="LU12" s="81"/>
      <c r="LV12" s="81"/>
      <c r="LW12" s="81"/>
      <c r="LX12" s="81"/>
      <c r="LY12" s="91" t="s">
        <v>140</v>
      </c>
      <c r="LZ12" s="92" t="str">
        <f>IF($LZ$8,ME7,"-")</f>
        <v>-</v>
      </c>
      <c r="MA12" s="92" t="str">
        <f>IF($LZ$8,MF7,"-")</f>
        <v>-</v>
      </c>
      <c r="MB12" s="92" t="str">
        <f>IF($LZ$8,MG7,"-")</f>
        <v>-</v>
      </c>
      <c r="MC12" s="92" t="str">
        <f>IF($LZ$8,MH7,"-")</f>
        <v>-</v>
      </c>
      <c r="MD12" s="92" t="str">
        <f>IF($LZ$8,MI7,"-")</f>
        <v>-</v>
      </c>
      <c r="ME12" s="81"/>
      <c r="MF12" s="81"/>
      <c r="MG12" s="81"/>
      <c r="MH12" s="81"/>
      <c r="MI12" s="91" t="s">
        <v>140</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144</v>
      </c>
      <c r="C14" s="96"/>
      <c r="D14" s="97"/>
      <c r="E14" s="96"/>
      <c r="F14" s="194" t="s">
        <v>145</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3" t="s">
        <v>146</v>
      </c>
      <c r="C15" s="193"/>
      <c r="D15" s="97"/>
      <c r="E15" s="94">
        <v>1</v>
      </c>
      <c r="F15" s="193" t="s">
        <v>12</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3" t="s">
        <v>148</v>
      </c>
      <c r="C16" s="193"/>
      <c r="D16" s="97"/>
      <c r="E16" s="94">
        <f>E15+1</f>
        <v>2</v>
      </c>
      <c r="F16" s="193" t="s">
        <v>149</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3" t="s">
        <v>150</v>
      </c>
      <c r="C17" s="193"/>
      <c r="D17" s="97"/>
      <c r="E17" s="94">
        <f t="shared" ref="E17" si="8">E16+1</f>
        <v>3</v>
      </c>
      <c r="F17" s="193" t="s">
        <v>15</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t="e">
        <f>IF(AX7="-",NA(),AX7)</f>
        <v>#N/A</v>
      </c>
      <c r="AY17" s="102" t="e">
        <f t="shared" ref="AY17:BB17" si="9">IF(AY7="-",NA(),AY7)</f>
        <v>#N/A</v>
      </c>
      <c r="AZ17" s="102">
        <f t="shared" si="9"/>
        <v>287.8</v>
      </c>
      <c r="BA17" s="102">
        <f t="shared" si="9"/>
        <v>473.6</v>
      </c>
      <c r="BB17" s="102">
        <f t="shared" si="9"/>
        <v>1597.4</v>
      </c>
      <c r="BC17" s="97"/>
      <c r="BD17" s="97"/>
      <c r="BE17" s="97"/>
      <c r="BF17" s="97"/>
      <c r="BG17" s="97"/>
      <c r="BH17" s="101" t="s">
        <v>151</v>
      </c>
      <c r="BI17" s="102" t="e">
        <f>IF(BI7="-",NA(),BI7)</f>
        <v>#N/A</v>
      </c>
      <c r="BJ17" s="102" t="e">
        <f t="shared" ref="BJ17:BM17" si="10">IF(BJ7="-",NA(),BJ7)</f>
        <v>#N/A</v>
      </c>
      <c r="BK17" s="102">
        <f t="shared" si="10"/>
        <v>274.60000000000002</v>
      </c>
      <c r="BL17" s="102">
        <f t="shared" si="10"/>
        <v>394.3</v>
      </c>
      <c r="BM17" s="102">
        <f t="shared" si="10"/>
        <v>599.1</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t="e">
        <f>IF(CE7="-",NA(),CE7)</f>
        <v>#N/A</v>
      </c>
      <c r="CF17" s="102" t="e">
        <f t="shared" ref="CF17:CI17" si="12">IF(CF7="-",NA(),CF7)</f>
        <v>#N/A</v>
      </c>
      <c r="CG17" s="102">
        <f t="shared" si="12"/>
        <v>16790.2</v>
      </c>
      <c r="CH17" s="102">
        <f t="shared" si="12"/>
        <v>11790.8</v>
      </c>
      <c r="CI17" s="102">
        <f t="shared" si="12"/>
        <v>14306.4</v>
      </c>
      <c r="CJ17" s="97"/>
      <c r="CK17" s="97"/>
      <c r="CL17" s="97"/>
      <c r="CM17" s="97"/>
      <c r="CN17" s="101" t="s">
        <v>151</v>
      </c>
      <c r="CO17" s="103" t="e">
        <f>IF(CO7="-",NA(),CO7)</f>
        <v>#N/A</v>
      </c>
      <c r="CP17" s="103" t="e">
        <f t="shared" ref="CP17:CS17" si="13">IF(CP7="-",NA(),CP7)</f>
        <v>#N/A</v>
      </c>
      <c r="CQ17" s="103">
        <f t="shared" si="13"/>
        <v>16083</v>
      </c>
      <c r="CR17" s="103">
        <f t="shared" si="13"/>
        <v>29692</v>
      </c>
      <c r="CS17" s="103">
        <f t="shared" si="13"/>
        <v>21522</v>
      </c>
      <c r="CT17" s="97"/>
      <c r="CU17" s="97"/>
      <c r="CV17" s="97"/>
      <c r="CW17" s="97"/>
      <c r="CX17" s="97"/>
      <c r="CY17" s="101" t="s">
        <v>151</v>
      </c>
      <c r="CZ17" s="102" t="e">
        <f>IF(CZ7="-",NA(),CZ7)</f>
        <v>#N/A</v>
      </c>
      <c r="DA17" s="102" t="e">
        <f t="shared" ref="DA17:DD17" si="14">IF(DA7="-",NA(),DA7)</f>
        <v>#N/A</v>
      </c>
      <c r="DB17" s="102">
        <f t="shared" si="14"/>
        <v>11.4</v>
      </c>
      <c r="DC17" s="102">
        <f t="shared" si="14"/>
        <v>15.1</v>
      </c>
      <c r="DD17" s="102">
        <f t="shared" si="14"/>
        <v>15.4</v>
      </c>
      <c r="DE17" s="97"/>
      <c r="DF17" s="97"/>
      <c r="DG17" s="97"/>
      <c r="DH17" s="97"/>
      <c r="DI17" s="101" t="s">
        <v>151</v>
      </c>
      <c r="DJ17" s="102" t="e">
        <f>IF(DJ7="-",NA(),DJ7)</f>
        <v>#N/A</v>
      </c>
      <c r="DK17" s="102" t="e">
        <f t="shared" ref="DK17:DN17" si="15">IF(DK7="-",NA(),DK7)</f>
        <v>#N/A</v>
      </c>
      <c r="DL17" s="102">
        <f t="shared" si="15"/>
        <v>0</v>
      </c>
      <c r="DM17" s="102">
        <f t="shared" si="15"/>
        <v>0.6</v>
      </c>
      <c r="DN17" s="102">
        <f t="shared" si="15"/>
        <v>0</v>
      </c>
      <c r="DO17" s="97"/>
      <c r="DP17" s="97"/>
      <c r="DQ17" s="97"/>
      <c r="DR17" s="97"/>
      <c r="DS17" s="101" t="s">
        <v>151</v>
      </c>
      <c r="DT17" s="102" t="e">
        <f>IF(DT7="-",NA(),DT7)</f>
        <v>#N/A</v>
      </c>
      <c r="DU17" s="102" t="e">
        <f t="shared" ref="DU17:DX17" si="16">IF(DU7="-",NA(),DU7)</f>
        <v>#N/A</v>
      </c>
      <c r="DV17" s="102">
        <f t="shared" si="16"/>
        <v>0</v>
      </c>
      <c r="DW17" s="102">
        <f t="shared" si="16"/>
        <v>0</v>
      </c>
      <c r="DX17" s="102">
        <f t="shared" si="16"/>
        <v>0</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t="e">
        <f t="shared" ref="EO17:ER17" si="18">IF(EO7="-",NA(),EO7)</f>
        <v>#N/A</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151</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151</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151</v>
      </c>
      <c r="KV17" s="102" t="e">
        <f>IF(KV7="-",NA(),KV7)</f>
        <v>#N/A</v>
      </c>
      <c r="KW17" s="102" t="e">
        <f t="shared" ref="KW17:KZ17" si="34">IF(KW7="-",NA(),KW7)</f>
        <v>#N/A</v>
      </c>
      <c r="KX17" s="102">
        <f t="shared" si="34"/>
        <v>11.4</v>
      </c>
      <c r="KY17" s="102">
        <f t="shared" si="34"/>
        <v>15.1</v>
      </c>
      <c r="KZ17" s="102">
        <f t="shared" si="34"/>
        <v>15.4</v>
      </c>
      <c r="LA17" s="97"/>
      <c r="LB17" s="97"/>
      <c r="LC17" s="97"/>
      <c r="LD17" s="97"/>
      <c r="LE17" s="101" t="s">
        <v>151</v>
      </c>
      <c r="LF17" s="102" t="e">
        <f>IF(LF7="-",NA(),LF7)</f>
        <v>#N/A</v>
      </c>
      <c r="LG17" s="102" t="e">
        <f t="shared" ref="LG17:LJ17" si="35">IF(LG7="-",NA(),LG7)</f>
        <v>#N/A</v>
      </c>
      <c r="LH17" s="102">
        <f t="shared" si="35"/>
        <v>0</v>
      </c>
      <c r="LI17" s="102">
        <f t="shared" si="35"/>
        <v>0.6</v>
      </c>
      <c r="LJ17" s="102">
        <f t="shared" si="35"/>
        <v>0</v>
      </c>
      <c r="LK17" s="97"/>
      <c r="LL17" s="97"/>
      <c r="LM17" s="97"/>
      <c r="LN17" s="97"/>
      <c r="LO17" s="101" t="s">
        <v>151</v>
      </c>
      <c r="LP17" s="102" t="e">
        <f>IF(LP7="-",NA(),LP7)</f>
        <v>#N/A</v>
      </c>
      <c r="LQ17" s="102" t="e">
        <f t="shared" ref="LQ17:LT17" si="36">IF(LQ7="-",NA(),LQ7)</f>
        <v>#N/A</v>
      </c>
      <c r="LR17" s="102">
        <f t="shared" si="36"/>
        <v>0</v>
      </c>
      <c r="LS17" s="102">
        <f t="shared" si="36"/>
        <v>0</v>
      </c>
      <c r="LT17" s="102">
        <f t="shared" si="36"/>
        <v>0</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3" t="s">
        <v>152</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153</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153</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153</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153</v>
      </c>
      <c r="DJ18" s="102" t="e">
        <f>IF(DO7="-",NA(),DO7)</f>
        <v>#N/A</v>
      </c>
      <c r="DK18" s="102" t="e">
        <f t="shared" ref="DK18:DN18" si="45">IF(DP7="-",NA(),DP7)</f>
        <v>#N/A</v>
      </c>
      <c r="DL18" s="102">
        <f t="shared" si="45"/>
        <v>21.6</v>
      </c>
      <c r="DM18" s="102">
        <f t="shared" si="45"/>
        <v>13.7</v>
      </c>
      <c r="DN18" s="102">
        <f t="shared" si="45"/>
        <v>16.3</v>
      </c>
      <c r="DO18" s="97"/>
      <c r="DP18" s="97"/>
      <c r="DQ18" s="97"/>
      <c r="DR18" s="97"/>
      <c r="DS18" s="101" t="s">
        <v>153</v>
      </c>
      <c r="DT18" s="102" t="e">
        <f>IF(DY7="-",NA(),DY7)</f>
        <v>#N/A</v>
      </c>
      <c r="DU18" s="102" t="e">
        <f t="shared" ref="DU18:DX18" si="46">IF(DZ7="-",NA(),DZ7)</f>
        <v>#N/A</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153</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153</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153</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153</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153</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3" t="s">
        <v>154</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3" t="s">
        <v>155</v>
      </c>
      <c r="C20" s="193"/>
      <c r="D20" s="97"/>
    </row>
    <row r="21" spans="1:373" x14ac:dyDescent="0.15">
      <c r="A21" s="94">
        <f t="shared" si="7"/>
        <v>7</v>
      </c>
      <c r="B21" s="193" t="s">
        <v>156</v>
      </c>
      <c r="C21" s="193"/>
      <c r="D21" s="97"/>
    </row>
    <row r="22" spans="1:373" x14ac:dyDescent="0.15">
      <c r="A22" s="94">
        <f t="shared" si="7"/>
        <v>8</v>
      </c>
      <c r="B22" s="193" t="s">
        <v>157</v>
      </c>
      <c r="C22" s="193"/>
      <c r="D22" s="97"/>
      <c r="E22" s="195" t="s">
        <v>158</v>
      </c>
      <c r="F22" s="196"/>
      <c r="G22" s="196"/>
      <c r="H22" s="196"/>
      <c r="I22" s="197"/>
    </row>
    <row r="23" spans="1:373" x14ac:dyDescent="0.15">
      <c r="A23" s="94">
        <f t="shared" si="7"/>
        <v>9</v>
      </c>
      <c r="B23" s="193" t="s">
        <v>159</v>
      </c>
      <c r="C23" s="193"/>
      <c r="D23" s="97"/>
      <c r="E23" s="198"/>
      <c r="F23" s="199"/>
      <c r="G23" s="199"/>
      <c r="H23" s="199"/>
      <c r="I23" s="200"/>
    </row>
    <row r="24" spans="1:373" x14ac:dyDescent="0.15">
      <c r="A24" s="94">
        <f t="shared" si="7"/>
        <v>10</v>
      </c>
      <c r="B24" s="193" t="s">
        <v>160</v>
      </c>
      <c r="C24" s="193"/>
      <c r="D24" s="97"/>
      <c r="E24" s="198"/>
      <c r="F24" s="199"/>
      <c r="G24" s="199"/>
      <c r="H24" s="199"/>
      <c r="I24" s="200"/>
    </row>
    <row r="25" spans="1:373" x14ac:dyDescent="0.15">
      <c r="A25" s="94">
        <f t="shared" si="7"/>
        <v>11</v>
      </c>
      <c r="B25" s="193" t="s">
        <v>161</v>
      </c>
      <c r="C25" s="193"/>
      <c r="D25" s="97"/>
      <c r="E25" s="198"/>
      <c r="F25" s="199"/>
      <c r="G25" s="199"/>
      <c r="H25" s="199"/>
      <c r="I25" s="200"/>
    </row>
    <row r="26" spans="1:373" x14ac:dyDescent="0.15">
      <c r="A26" s="94">
        <f t="shared" si="7"/>
        <v>12</v>
      </c>
      <c r="B26" s="193" t="s">
        <v>162</v>
      </c>
      <c r="C26" s="193"/>
      <c r="D26" s="97"/>
      <c r="E26" s="198"/>
      <c r="F26" s="199"/>
      <c r="G26" s="199"/>
      <c r="H26" s="199"/>
      <c r="I26" s="200"/>
    </row>
    <row r="27" spans="1:373" x14ac:dyDescent="0.15">
      <c r="A27" s="94">
        <f t="shared" si="7"/>
        <v>13</v>
      </c>
      <c r="B27" s="193" t="s">
        <v>163</v>
      </c>
      <c r="C27" s="193"/>
      <c r="D27" s="97"/>
      <c r="E27" s="198"/>
      <c r="F27" s="199"/>
      <c r="G27" s="199"/>
      <c r="H27" s="199"/>
      <c r="I27" s="200"/>
    </row>
    <row r="28" spans="1:373" x14ac:dyDescent="0.15">
      <c r="A28" s="94">
        <f t="shared" si="7"/>
        <v>14</v>
      </c>
      <c r="B28" s="193" t="s">
        <v>164</v>
      </c>
      <c r="C28" s="193"/>
      <c r="D28" s="97"/>
      <c r="E28" s="198"/>
      <c r="F28" s="199"/>
      <c r="G28" s="199"/>
      <c r="H28" s="199"/>
      <c r="I28" s="200"/>
    </row>
    <row r="29" spans="1:373" x14ac:dyDescent="0.15">
      <c r="A29" s="94">
        <f t="shared" si="7"/>
        <v>15</v>
      </c>
      <c r="B29" s="193" t="s">
        <v>165</v>
      </c>
      <c r="C29" s="193"/>
      <c r="D29" s="97"/>
      <c r="E29" s="198"/>
      <c r="F29" s="199"/>
      <c r="G29" s="199"/>
      <c r="H29" s="199"/>
      <c r="I29" s="200"/>
    </row>
    <row r="30" spans="1:373" x14ac:dyDescent="0.15">
      <c r="A30" s="94">
        <f t="shared" si="7"/>
        <v>16</v>
      </c>
      <c r="B30" s="193" t="s">
        <v>166</v>
      </c>
      <c r="C30" s="193"/>
      <c r="D30" s="97"/>
      <c r="E30" s="198"/>
      <c r="F30" s="199"/>
      <c r="G30" s="199"/>
      <c r="H30" s="199"/>
      <c r="I30" s="200"/>
    </row>
    <row r="31" spans="1:373" x14ac:dyDescent="0.15">
      <c r="A31" s="94">
        <f t="shared" si="7"/>
        <v>17</v>
      </c>
      <c r="B31" s="193" t="s">
        <v>167</v>
      </c>
      <c r="C31" s="193"/>
      <c r="D31" s="97"/>
      <c r="E31" s="198"/>
      <c r="F31" s="199"/>
      <c r="G31" s="199"/>
      <c r="H31" s="199"/>
      <c r="I31" s="200"/>
    </row>
    <row r="32" spans="1:373" x14ac:dyDescent="0.15">
      <c r="A32" s="94">
        <f t="shared" si="7"/>
        <v>18</v>
      </c>
      <c r="B32" s="193" t="s">
        <v>168</v>
      </c>
      <c r="C32" s="193"/>
      <c r="D32" s="97"/>
      <c r="E32" s="198"/>
      <c r="F32" s="199"/>
      <c r="G32" s="199"/>
      <c r="H32" s="199"/>
      <c r="I32" s="200"/>
    </row>
    <row r="33" spans="1:15" x14ac:dyDescent="0.15">
      <c r="A33" s="94">
        <f t="shared" si="7"/>
        <v>19</v>
      </c>
      <c r="B33" s="193" t="s">
        <v>169</v>
      </c>
      <c r="C33" s="193"/>
      <c r="D33" s="97"/>
      <c r="E33" s="198"/>
      <c r="F33" s="199"/>
      <c r="G33" s="199"/>
      <c r="H33" s="199"/>
      <c r="I33" s="200"/>
    </row>
    <row r="34" spans="1:15" x14ac:dyDescent="0.15">
      <c r="A34" s="94">
        <f t="shared" si="7"/>
        <v>20</v>
      </c>
      <c r="B34" s="193" t="s">
        <v>170</v>
      </c>
      <c r="C34" s="193"/>
      <c r="D34" s="97"/>
      <c r="E34" s="198"/>
      <c r="F34" s="199"/>
      <c r="G34" s="199"/>
      <c r="H34" s="199"/>
      <c r="I34" s="200"/>
    </row>
    <row r="35" spans="1:15" ht="25.5" customHeight="1" x14ac:dyDescent="0.15">
      <c r="E35" s="201"/>
      <c r="F35" s="202"/>
      <c r="G35" s="202"/>
      <c r="H35" s="202"/>
      <c r="I35" s="203"/>
    </row>
    <row r="37" spans="1:15" x14ac:dyDescent="0.15">
      <c r="K37" s="195" t="s">
        <v>158</v>
      </c>
      <c r="L37" s="196"/>
      <c r="M37" s="196"/>
      <c r="N37" s="196"/>
      <c r="O37" s="197"/>
    </row>
    <row r="38" spans="1:15" x14ac:dyDescent="0.15">
      <c r="K38" s="198"/>
      <c r="L38" s="199"/>
      <c r="M38" s="199"/>
      <c r="N38" s="199"/>
      <c r="O38" s="200"/>
    </row>
    <row r="39" spans="1:15" x14ac:dyDescent="0.15">
      <c r="K39" s="198"/>
      <c r="L39" s="199"/>
      <c r="M39" s="199"/>
      <c r="N39" s="199"/>
      <c r="O39" s="200"/>
    </row>
    <row r="40" spans="1:15" x14ac:dyDescent="0.15">
      <c r="K40" s="198"/>
      <c r="L40" s="199"/>
      <c r="M40" s="199"/>
      <c r="N40" s="199"/>
      <c r="O40" s="200"/>
    </row>
    <row r="41" spans="1:15" x14ac:dyDescent="0.15">
      <c r="K41" s="198"/>
      <c r="L41" s="199"/>
      <c r="M41" s="199"/>
      <c r="N41" s="199"/>
      <c r="O41" s="200"/>
    </row>
    <row r="42" spans="1:15" x14ac:dyDescent="0.15">
      <c r="K42" s="198"/>
      <c r="L42" s="199"/>
      <c r="M42" s="199"/>
      <c r="N42" s="199"/>
      <c r="O42" s="200"/>
    </row>
    <row r="43" spans="1:15" x14ac:dyDescent="0.15">
      <c r="K43" s="198"/>
      <c r="L43" s="199"/>
      <c r="M43" s="199"/>
      <c r="N43" s="199"/>
      <c r="O43" s="200"/>
    </row>
    <row r="44" spans="1:15" x14ac:dyDescent="0.15">
      <c r="K44" s="198"/>
      <c r="L44" s="199"/>
      <c r="M44" s="199"/>
      <c r="N44" s="199"/>
      <c r="O44" s="200"/>
    </row>
    <row r="45" spans="1:15" x14ac:dyDescent="0.15">
      <c r="K45" s="198"/>
      <c r="L45" s="199"/>
      <c r="M45" s="199"/>
      <c r="N45" s="199"/>
      <c r="O45" s="200"/>
    </row>
    <row r="46" spans="1:15" x14ac:dyDescent="0.15">
      <c r="K46" s="198"/>
      <c r="L46" s="199"/>
      <c r="M46" s="199"/>
      <c r="N46" s="199"/>
      <c r="O46" s="200"/>
    </row>
    <row r="47" spans="1:15" x14ac:dyDescent="0.15">
      <c r="K47" s="198"/>
      <c r="L47" s="199"/>
      <c r="M47" s="199"/>
      <c r="N47" s="199"/>
      <c r="O47" s="200"/>
    </row>
    <row r="48" spans="1:15" x14ac:dyDescent="0.15">
      <c r="K48" s="198"/>
      <c r="L48" s="199"/>
      <c r="M48" s="199"/>
      <c r="N48" s="199"/>
      <c r="O48" s="200"/>
    </row>
    <row r="49" spans="11:15" x14ac:dyDescent="0.15">
      <c r="K49" s="198"/>
      <c r="L49" s="199"/>
      <c r="M49" s="199"/>
      <c r="N49" s="199"/>
      <c r="O49" s="200"/>
    </row>
    <row r="50" spans="11:15" ht="26.25" customHeight="1" x14ac:dyDescent="0.15">
      <c r="K50" s="201"/>
      <c r="L50" s="202"/>
      <c r="M50" s="202"/>
      <c r="N50" s="202"/>
      <c r="O50" s="203"/>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2017-08-21T00:02:14Z</cp:lastPrinted>
  <dcterms:created xsi:type="dcterms:W3CDTF">2017-06-20T03:25:47Z</dcterms:created>
  <dcterms:modified xsi:type="dcterms:W3CDTF">2017-08-22T01:05:43Z</dcterms:modified>
</cp:coreProperties>
</file>