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C37" i="10"/>
  <c r="AM36" i="10"/>
  <c r="C34" i="10"/>
  <c r="C35" i="10" s="1"/>
  <c r="C36"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 r="BW34" i="10" l="1"/>
  <c r="BW35" i="10" s="1"/>
  <c r="BW36" i="10" s="1"/>
  <c r="BW37" i="10" s="1"/>
  <c r="BW38" i="10" s="1"/>
  <c r="BW39" i="10" s="1"/>
  <c r="BW40" i="10" s="1"/>
  <c r="CO34" i="10" l="1"/>
  <c r="CO35" i="10" s="1"/>
  <c r="CO36" i="10" s="1"/>
  <c r="CO37" i="10" s="1"/>
</calcChain>
</file>

<file path=xl/sharedStrings.xml><?xml version="1.0" encoding="utf-8"?>
<sst xmlns="http://schemas.openxmlformats.org/spreadsheetml/2006/main" count="1089" uniqueCount="614">
  <si>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</si>
  <si>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</si>
  <si>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</si>
  <si>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</si>
  <si>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</si>
  <si>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</si>
  <si>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</si>
  <si>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</si>
  <si>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</si>
  <si>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</si>
  <si>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</si>
  <si>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</si>
  <si>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</si>
  <si>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</si>
  <si>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</si>
  <si>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</si>
  <si>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</si>
  <si>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</si>
  <si>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</si>
  <si>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</si>
  <si>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</si>
  <si>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</si>
  <si>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</si>
  <si>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</si>
  <si>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</si>
  <si>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</si>
  <si>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</si>
  <si>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</si>
  <si>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</si>
  <si>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</si>
  <si>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</si>
  <si>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</si>
  <si>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</si>
  <si>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</si>
  <si>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</si>
  <si>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</si>
  <si>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</si>
  <si>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</si>
  <si>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</si>
  <si>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</si>
  <si>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</si>
  <si>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</si>
  <si>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</si>
  <si>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</si>
  <si>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</si>
  <si>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</si>
  <si>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</si>
  <si>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</si>
  <si>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</si>
  <si>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</si>
  <si>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</si>
  <si>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</si>
  <si>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</si>
  <si>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</si>
  <si>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</si>
  <si>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</si>
  <si>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</si>
  <si>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</si>
  <si>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</si>
  <si>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</si>
  <si>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</si>
  <si>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</si>
  <si>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</si>
  <si>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</si>
  <si>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</si>
  <si>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</si>
  <si>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</si>
  <si>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</si>
  <si>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</si>
  <si>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</si>
  <si>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</si>
  <si>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</si>
  <si>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</si>
  <si>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</si>
  <si>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</si>
  <si>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</si>
  <si>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</si>
  <si>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</si>
  <si>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</si>
  <si>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</si>
  <si>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</si>
  <si>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</si>
  <si>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</si>
  <si>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</si>
  <si>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</si>
  <si>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</si>
  <si>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</si>
  <si>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</si>
  <si>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</si>
  <si>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</si>
  <si>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</si>
  <si>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</si>
  <si>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藤岡市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</si>
  <si>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</si>
  <si>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</si>
  <si>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</si>
  <si>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</si>
  <si>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</si>
  <si>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</si>
  <si>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</si>
  <si>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</si>
  <si>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</si>
  <si>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</si>
  <si>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</si>
  <si>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</si>
  <si>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</si>
  <si>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</si>
  <si>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</si>
  <si>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</si>
  <si>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</si>
  <si>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</si>
  <si>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</si>
  <si>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</si>
  <si>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</si>
  <si>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</si>
  <si>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</si>
  <si>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</si>
  <si>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</si>
  <si>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</si>
  <si>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</si>
  <si>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</si>
  <si>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</si>
  <si>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</si>
  <si>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</si>
  <si>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</si>
  <si>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</si>
  <si>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</si>
  <si>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</si>
  <si>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</si>
  <si>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</si>
  <si>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</si>
  <si>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</si>
  <si>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</si>
  <si>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</si>
  <si>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</si>
  <si>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</si>
  <si>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</si>
  <si>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</si>
  <si>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</si>
  <si>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</si>
  <si>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</si>
  <si>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</si>
  <si>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</si>
  <si>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</si>
  <si>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</si>
  <si>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</si>
  <si>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</si>
  <si>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</si>
  <si>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</si>
  <si>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</si>
  <si>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</si>
  <si>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</si>
  <si>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</si>
  <si>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</si>
  <si>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</si>
  <si>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</si>
  <si>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</si>
  <si>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</si>
  <si>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</si>
  <si>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</si>
  <si>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</si>
  <si>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</si>
  <si>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</si>
  <si>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</si>
  <si>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</si>
  <si>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</si>
  <si>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</si>
  <si>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</si>
  <si>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</si>
  <si>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</si>
  <si>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</si>
  <si>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</si>
  <si>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</si>
  <si>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</si>
  <si>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</si>
  <si>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</si>
  <si>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</si>
  <si>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</si>
  <si>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</si>
  <si>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</si>
  <si>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</si>
  <si>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</si>
  <si>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</si>
  <si>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</si>
  <si>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</si>
  <si>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</si>
  <si>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</si>
  <si>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</si>
  <si>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</si>
  <si>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</si>
  <si>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</si>
  <si>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</si>
  <si>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</si>
  <si>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</si>
  <si>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</si>
  <si>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</si>
  <si>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</si>
  <si>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</si>
  <si>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</si>
  <si>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</si>
  <si>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</si>
  <si>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</si>
  <si>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</si>
  <si>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</si>
  <si>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</si>
  <si>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</si>
  <si>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</si>
  <si>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</si>
  <si>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</si>
  <si>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</si>
  <si>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</si>
  <si>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群馬県藤岡市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</si>
  <si>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</si>
  <si>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</si>
  <si>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</si>
  <si>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</si>
  <si>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</si>
  <si>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</si>
  <si>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</si>
  <si>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</si>
  <si>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</si>
  <si>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</si>
  <si>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</si>
  <si>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</si>
  <si>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</si>
  <si>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</si>
  <si>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</si>
  <si>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</si>
  <si>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</si>
  <si>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</si>
  <si>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</si>
  <si>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</si>
  <si>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</si>
  <si>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</si>
  <si>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</si>
  <si>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</si>
  <si>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</si>
  <si>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</si>
  <si>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</si>
  <si>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</si>
  <si>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</si>
  <si>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</si>
  <si>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</si>
  <si>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</si>
  <si>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</si>
  <si>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</si>
  <si>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</si>
  <si>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</si>
  <si>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</si>
  <si>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</si>
  <si>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</si>
  <si>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</si>
  <si>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</si>
  <si>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</si>
  <si>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</si>
  <si>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</si>
  <si>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</si>
  <si>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</si>
  <si>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</si>
  <si>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</si>
  <si>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</si>
  <si>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</si>
  <si>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</si>
  <si>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</si>
  <si>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</si>
  <si>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</si>
  <si>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</si>
  <si>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</si>
  <si>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</si>
  <si>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</si>
  <si>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</si>
  <si>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</si>
  <si>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</si>
  <si>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</si>
  <si>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</si>
  <si>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</si>
  <si>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</si>
  <si>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</si>
  <si>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</si>
  <si>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</si>
  <si>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</si>
  <si>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</si>
  <si>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</si>
  <si>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</si>
  <si>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</si>
  <si>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</si>
  <si>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</si>
  <si>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</si>
  <si>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</si>
  <si>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</si>
  <si>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</si>
  <si>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</si>
  <si>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</si>
  <si>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</si>
  <si>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</si>
  <si>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</si>
  <si>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</si>
  <si>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</si>
  <si>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</si>
  <si>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</si>
  <si>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</si>
  <si>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</si>
  <si>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</si>
  <si>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</si>
  <si>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</si>
  <si>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</si>
  <si>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</si>
  <si>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</si>
  <si>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</si>
  <si>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</si>
  <si>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</si>
  <si>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</si>
  <si>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</si>
  <si>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</si>
  <si>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</si>
  <si>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</si>
  <si>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</si>
  <si>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</si>
  <si>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</si>
  <si>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</si>
  <si>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</si>
  <si>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</si>
  <si>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</si>
  <si>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</si>
  <si>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</si>
  <si>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</si>
  <si>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</si>
  <si>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</si>
  <si>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</si>
  <si>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</si>
  <si>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</si>
  <si>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</si>
  <si>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</si>
  <si>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</si>
  <si>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</si>
  <si>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</si>
  <si>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</si>
  <si>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</si>
  <si>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</si>
  <si>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</si>
  <si>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</si>
  <si>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</si>
  <si>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</si>
  <si>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</si>
  <si>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</si>
  <si>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</si>
  <si>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</si>
  <si>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</si>
  <si>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</si>
  <si>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</si>
  <si>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</si>
  <si>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</si>
  <si>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</si>
  <si>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</si>
  <si>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</si>
  <si>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</si>
  <si>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</si>
  <si>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</si>
  <si>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</si>
  <si>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</si>
  <si>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</si>
  <si>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</si>
  <si>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</si>
  <si>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群馬県藤岡市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</si>
  <si>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</si>
  <si>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</si>
  <si>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</si>
  <si>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</si>
  <si>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</si>
  <si>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</si>
  <si>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</si>
  <si>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</si>
  <si>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</si>
  <si>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</si>
  <si>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</si>
  <si>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</si>
  <si>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</si>
  <si>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</si>
  <si>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</si>
  <si>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</si>
  <si>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</si>
  <si>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</si>
  <si>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</si>
  <si>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</si>
  <si>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</si>
  <si>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</si>
  <si>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</si>
  <si>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</si>
  <si>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</si>
  <si>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</si>
  <si>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</si>
  <si>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</si>
  <si>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</si>
  <si>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</si>
  <si>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</si>
  <si>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</si>
  <si>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</si>
  <si>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</si>
  <si>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</si>
  <si>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</si>
  <si>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</si>
  <si>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</si>
  <si>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介護保険事業勘定特別会計</t>
    <phoneticPr fontId="5"/>
  </si>
  <si>
    <t>介護老人保健施設特別会計</t>
    <phoneticPr fontId="5"/>
  </si>
  <si>
    <t>水道事業会計</t>
    <phoneticPr fontId="5"/>
  </si>
  <si>
    <t>法適用企業</t>
    <phoneticPr fontId="5"/>
  </si>
  <si>
    <t>国民健康保険鬼石病院事業会計</t>
    <phoneticPr fontId="5"/>
  </si>
  <si>
    <t>下水道事業特別会計</t>
    <phoneticPr fontId="5"/>
  </si>
  <si>
    <t>法非適用企業</t>
    <phoneticPr fontId="5"/>
  </si>
  <si>
    <t>特定地域生活排水処理事業特別会計</t>
    <phoneticPr fontId="5"/>
  </si>
  <si>
    <t>法非適用企業</t>
    <phoneticPr fontId="5"/>
  </si>
  <si>
    <t>簡易水道事業等特別会計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</si>
  <si>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</si>
  <si>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</si>
  <si>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</si>
  <si>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</si>
  <si>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</si>
  <si>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</si>
  <si>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</si>
  <si>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</si>
  <si>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</si>
  <si>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</si>
  <si>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</si>
  <si>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</si>
  <si>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</si>
  <si>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</si>
  <si>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</si>
  <si>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</si>
  <si>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</si>
  <si>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</si>
  <si>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</si>
  <si>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</si>
  <si>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</si>
  <si>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</si>
  <si>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</si>
  <si>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</si>
  <si>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</si>
  <si>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</si>
  <si>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</si>
  <si>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</si>
  <si>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</si>
  <si>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</si>
  <si>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</si>
  <si>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</si>
  <si>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</si>
  <si>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</si>
  <si>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</si>
  <si>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</si>
  <si>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</si>
  <si>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</si>
  <si>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</si>
  <si>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</si>
  <si>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</si>
  <si>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</si>
  <si>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</si>
  <si>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</si>
  <si>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</si>
  <si>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</si>
  <si>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</si>
  <si>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</si>
  <si>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</si>
  <si>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</si>
  <si>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</si>
  <si>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</si>
  <si>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</si>
  <si>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</si>
  <si>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</si>
  <si>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</si>
  <si>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</si>
  <si>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</si>
  <si>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</si>
  <si>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</si>
  <si>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</si>
  <si>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国民健康保険鬼石病院事業会計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</si>
  <si>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</si>
  <si>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簡易水道事業等特別会計</t>
    <phoneticPr fontId="5"/>
  </si>
  <si>
    <t>(Ｆ)</t>
    <phoneticPr fontId="5"/>
  </si>
  <si>
    <t>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</si>
  <si>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</si>
  <si>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</si>
  <si>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</si>
  <si>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</si>
  <si>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</si>
  <si>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</si>
  <si>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</si>
  <si>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</si>
  <si>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</si>
  <si>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</si>
  <si>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</si>
  <si>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</si>
  <si>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</si>
  <si>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</si>
  <si>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</si>
  <si>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</si>
  <si>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</si>
  <si>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</si>
  <si>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</si>
  <si>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</si>
  <si>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</si>
  <si>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</si>
  <si>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</si>
  <si>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</si>
  <si>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</si>
  <si>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</si>
  <si>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</si>
  <si>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</si>
  <si>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</si>
  <si>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</si>
  <si>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</si>
  <si>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</si>
  <si>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</si>
  <si>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</si>
  <si>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</si>
  <si>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</si>
  <si>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</si>
  <si>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</si>
  <si>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</si>
  <si>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</si>
  <si>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</si>
  <si>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</si>
  <si>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</si>
  <si>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</si>
  <si>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</si>
  <si>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</si>
  <si>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</si>
  <si>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</si>
  <si>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</si>
  <si>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</si>
  <si>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</si>
  <si>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</si>
  <si>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</si>
  <si>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</si>
  <si>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</si>
  <si>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</si>
  <si>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</si>
  <si>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</si>
  <si>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</si>
  <si>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</si>
  <si>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</si>
  <si>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</si>
  <si>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</si>
  <si>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</si>
  <si>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</si>
  <si>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</si>
  <si>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</si>
  <si>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</si>
  <si>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</si>
  <si>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</si>
  <si>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</si>
  <si>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</si>
  <si>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</si>
  <si>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</si>
  <si>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</si>
  <si>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</si>
  <si>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</si>
  <si>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</si>
  <si>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</si>
  <si>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</si>
  <si>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</si>
  <si>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</si>
  <si>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</si>
  <si>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</si>
  <si>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</si>
  <si>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1.10</t>
  </si>
  <si>
    <t>▲ 3.56</t>
  </si>
  <si>
    <t>▲ 1.88</t>
  </si>
  <si>
    <t>▲ 3.39</t>
  </si>
  <si>
    <t>▲ 1.92</t>
  </si>
  <si>
    <t>水道事業会計</t>
  </si>
  <si>
    <t>一般会計</t>
  </si>
  <si>
    <t>国民健康保険事業勘定特別会計</t>
  </si>
  <si>
    <t>国民健康保険鬼石病院事業会計</t>
  </si>
  <si>
    <t>介護保険事業勘定特別会計</t>
  </si>
  <si>
    <t>後期高齢者医療特別会計</t>
  </si>
  <si>
    <t>簡易水道事業等特別会計</t>
  </si>
  <si>
    <t>下水道事業特別会計</t>
  </si>
  <si>
    <t>その他会計（赤字）</t>
  </si>
  <si>
    <t>その他会計（黒字）</t>
  </si>
  <si>
    <t>-</t>
    <phoneticPr fontId="2"/>
  </si>
  <si>
    <t>-</t>
    <phoneticPr fontId="2"/>
  </si>
  <si>
    <t>-</t>
    <phoneticPr fontId="2"/>
  </si>
  <si>
    <t>-</t>
    <phoneticPr fontId="2"/>
  </si>
  <si>
    <t>多野藤岡広域市町村圏振興整備組合</t>
    <rPh sb="0" eb="2">
      <t>タノ</t>
    </rPh>
    <rPh sb="2" eb="4">
      <t>フジオカ</t>
    </rPh>
    <rPh sb="4" eb="6">
      <t>コウイキ</t>
    </rPh>
    <rPh sb="6" eb="9">
      <t>シチョウソン</t>
    </rPh>
    <rPh sb="9" eb="10">
      <t>ケン</t>
    </rPh>
    <rPh sb="10" eb="12">
      <t>シンコウ</t>
    </rPh>
    <rPh sb="12" eb="14">
      <t>セイビ</t>
    </rPh>
    <rPh sb="14" eb="16">
      <t>クミアイ</t>
    </rPh>
    <phoneticPr fontId="2"/>
  </si>
  <si>
    <t>多野藤岡医療事務市町村組合（病院事業会計）</t>
    <rPh sb="0" eb="2">
      <t>タノ</t>
    </rPh>
    <rPh sb="2" eb="4">
      <t>フジオカ</t>
    </rPh>
    <rPh sb="4" eb="6">
      <t>イリョウ</t>
    </rPh>
    <rPh sb="6" eb="8">
      <t>ジム</t>
    </rPh>
    <rPh sb="8" eb="11">
      <t>シチョウソン</t>
    </rPh>
    <rPh sb="11" eb="13">
      <t>クミアイ</t>
    </rPh>
    <rPh sb="14" eb="16">
      <t>ビョウイン</t>
    </rPh>
    <rPh sb="16" eb="18">
      <t>ジギョウ</t>
    </rPh>
    <rPh sb="18" eb="20">
      <t>カイケイ</t>
    </rPh>
    <phoneticPr fontId="2"/>
  </si>
  <si>
    <t>多野藤岡医療事務市町村組合（老健施設会計）</t>
    <rPh sb="0" eb="2">
      <t>タノ</t>
    </rPh>
    <rPh sb="2" eb="4">
      <t>フジオカ</t>
    </rPh>
    <rPh sb="4" eb="6">
      <t>イリョウ</t>
    </rPh>
    <rPh sb="6" eb="8">
      <t>ジム</t>
    </rPh>
    <rPh sb="8" eb="11">
      <t>シチョウソン</t>
    </rPh>
    <rPh sb="11" eb="13">
      <t>クミアイ</t>
    </rPh>
    <rPh sb="14" eb="16">
      <t>ロウケン</t>
    </rPh>
    <rPh sb="16" eb="18">
      <t>シセツ</t>
    </rPh>
    <rPh sb="18" eb="20">
      <t>カイケイ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</si>
  <si>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</si>
  <si>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</si>
  <si>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</si>
  <si>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</si>
  <si>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</si>
  <si>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11"/>
  </si>
  <si>
    <t>藤岡市土地開発公社</t>
    <rPh sb="0" eb="3">
      <t>フジオカシ</t>
    </rPh>
    <rPh sb="3" eb="5">
      <t>トチ</t>
    </rPh>
    <rPh sb="5" eb="7">
      <t>カイハツ</t>
    </rPh>
    <rPh sb="7" eb="9">
      <t>コウシャ</t>
    </rPh>
    <phoneticPr fontId="2"/>
  </si>
  <si>
    <t>-</t>
    <phoneticPr fontId="11"/>
  </si>
  <si>
    <t>藤岡市文化振興事業団</t>
    <rPh sb="0" eb="3">
      <t>フジオカシ</t>
    </rPh>
    <rPh sb="3" eb="5">
      <t>ブンカ</t>
    </rPh>
    <rPh sb="5" eb="7">
      <t>シンコウ</t>
    </rPh>
    <rPh sb="7" eb="10">
      <t>ジギョウダン</t>
    </rPh>
    <phoneticPr fontId="2"/>
  </si>
  <si>
    <t>藤岡クロスパーク</t>
    <rPh sb="0" eb="2">
      <t>フジオカ</t>
    </rPh>
    <phoneticPr fontId="2"/>
  </si>
  <si>
    <t>神流湖整備協会</t>
    <rPh sb="0" eb="2">
      <t>カンナ</t>
    </rPh>
    <rPh sb="2" eb="3">
      <t>コ</t>
    </rPh>
    <rPh sb="3" eb="5">
      <t>セイビ</t>
    </rPh>
    <rPh sb="5" eb="7">
      <t>キョウカイ</t>
    </rPh>
    <phoneticPr fontId="2"/>
  </si>
  <si>
    <t>高齢者保健福祉基金</t>
    <rPh sb="0" eb="3">
      <t>コウレイシャ</t>
    </rPh>
    <rPh sb="3" eb="5">
      <t>ホケン</t>
    </rPh>
    <rPh sb="5" eb="7">
      <t>フクシ</t>
    </rPh>
    <rPh sb="7" eb="9">
      <t>キキン</t>
    </rPh>
    <phoneticPr fontId="11"/>
  </si>
  <si>
    <t>公共施設整備基金</t>
    <rPh sb="0" eb="2">
      <t>コウキョウ</t>
    </rPh>
    <rPh sb="2" eb="4">
      <t>シセツ</t>
    </rPh>
    <rPh sb="4" eb="6">
      <t>セイビ</t>
    </rPh>
    <rPh sb="6" eb="8">
      <t>キキン</t>
    </rPh>
    <phoneticPr fontId="11"/>
  </si>
  <si>
    <t>職員退職手当基金</t>
    <rPh sb="0" eb="2">
      <t>ショクイン</t>
    </rPh>
    <rPh sb="2" eb="4">
      <t>タイショク</t>
    </rPh>
    <rPh sb="4" eb="6">
      <t>テアテ</t>
    </rPh>
    <rPh sb="6" eb="8">
      <t>キキン</t>
    </rPh>
    <phoneticPr fontId="11"/>
  </si>
  <si>
    <t>庁舎建設基金</t>
    <rPh sb="0" eb="2">
      <t>チョウシャ</t>
    </rPh>
    <rPh sb="2" eb="4">
      <t>ケンセツ</t>
    </rPh>
    <rPh sb="4" eb="6">
      <t>キキン</t>
    </rPh>
    <phoneticPr fontId="11"/>
  </si>
  <si>
    <t>ふるさと基金</t>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</si>
  <si>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</si>
  <si>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</si>
  <si>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</si>
  <si>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</si>
  <si>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</si>
  <si>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</si>
  <si>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</si>
  <si>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</si>
  <si>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</si>
  <si>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</si>
  <si>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</si>
  <si>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地方債の新規発行を抑制してきた結果、将来負担比率が低下している。一方で、有形固定資産減価償却率は類似団体よりも高く、上昇傾向にあるが、主な要因としては、公営住宅が有形固定資産減価償却率80％以上になっていること、保育施設の有形固定資産減価償却率が90％以上であることなどが挙げられる。公共施設等総合管理計画に基づき、今後も公共施設等の適正化に取り組んでいく。</t>
    <phoneticPr fontId="5"/>
  </si>
  <si>
    <t>　小中学校耐震補強大規模改修事業等の元金償還が随時開始となっていることによる元利償還金の増加等により、実質公債費比率については増加傾向にある。平成28年度をピークに、今後は公債費は減少傾向となることが見込まれる。しかし、公営企業債・組合債の元利償還金に対する繰出金等は今後増加傾向となることが想定されるため、より一層の公債費の抑制に努める。
　将来負担比率については、分子となる地方債残高や退職手当負担見込額等においてここ数年ピークとなっているが、分母となる標準財政規模が増加傾向となっているため相対的には比率は減少傾向となっている。今後については社会保障関係経費等や、起債の償還年限を10年から15年へと伸ばした影響による地方債残高の増加が見込まれ、基金の取り崩しも必要となることが想定されるため、一般会計及び公営企業会計、組合分も含め、より一層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</si>
</sst>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8C58-4BE2-BE90-2F49201170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55258</c:v>
                </c:pt>
                <c:pt idx="1">
                  <c:v>58319</c:v>
                </c:pt>
                <c:pt idx="2">
                  <c:v>74156</c:v>
                </c:pt>
                <c:pt idx="3">
                  <c:v>64008</c:v>
                </c:pt>
                <c:pt idx="4">
                  <c:v>56222</c:v>
                </c:pt>
              </c:numCache>
            </c:numRef>
          </c:val>
          <c:smooth val="0"/>
          <c:extLst>
            <c:ext xmlns:c16="http://schemas.microsoft.com/office/drawing/2014/chart" uri="{C3380CC4-5D6E-409C-BE32-E72D297353CC}">
              <c16:uniqueId val="{00000001-8C58-4BE2-BE90-2F4920117058}"/>
            </c:ext>
          </c:extLst>
        </c:ser>
        <c:dLbls>
          <c:showLegendKey val="0"/>
          <c:showVal val="0"/>
          <c:showCatName val="0"/>
          <c:showSerName val="0"/>
          <c:showPercent val="0"/>
          <c:showBubbleSize val="0"/>
        </c:dLbls>
        <c:marker val="1"/>
        <c:smooth val="0"/>
        <c:axId val="168142808"/>
        <c:axId val="403621800"/>
      </c:lineChart>
      <c:catAx>
        <c:axId val="168142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621800"/>
        <c:crosses val="autoZero"/>
        <c:auto val="1"/>
        <c:lblAlgn val="ctr"/>
        <c:lblOffset val="100"/>
        <c:tickLblSkip val="1"/>
        <c:tickMarkSkip val="1"/>
        <c:noMultiLvlLbl val="0"/>
      </c:catAx>
      <c:valAx>
        <c:axId val="40362180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142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5.0999999999999996</c:v>
                </c:pt>
                <c:pt idx="1">
                  <c:v>4.78</c:v>
                </c:pt>
                <c:pt idx="2">
                  <c:v>4.78</c:v>
                </c:pt>
                <c:pt idx="3">
                  <c:v>3.99</c:v>
                </c:pt>
                <c:pt idx="4">
                  <c:v>4.6900000000000004</c:v>
                </c:pt>
              </c:numCache>
            </c:numRef>
          </c:val>
          <c:extLst>
            <c:ext xmlns:c16="http://schemas.microsoft.com/office/drawing/2014/chart" uri="{C3380CC4-5D6E-409C-BE32-E72D297353CC}">
              <c16:uniqueId val="{00000000-7B3D-47FC-A577-6F5F6D3C01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20.41</c:v>
                </c:pt>
                <c:pt idx="1">
                  <c:v>19.72</c:v>
                </c:pt>
                <c:pt idx="2">
                  <c:v>20.18</c:v>
                </c:pt>
                <c:pt idx="3">
                  <c:v>20.239999999999998</c:v>
                </c:pt>
                <c:pt idx="4">
                  <c:v>19.71</c:v>
                </c:pt>
              </c:numCache>
            </c:numRef>
          </c:val>
          <c:extLst>
            <c:ext xmlns:c16="http://schemas.microsoft.com/office/drawing/2014/chart" uri="{C3380CC4-5D6E-409C-BE32-E72D297353CC}">
              <c16:uniqueId val="{00000001-7B3D-47FC-A577-6F5F6D3C01E9}"/>
            </c:ext>
          </c:extLst>
        </c:ser>
        <c:dLbls>
          <c:showLegendKey val="0"/>
          <c:showVal val="0"/>
          <c:showCatName val="0"/>
          <c:showSerName val="0"/>
          <c:showPercent val="0"/>
          <c:showBubbleSize val="0"/>
        </c:dLbls>
        <c:gapWidth val="250"/>
        <c:overlap val="100"/>
        <c:axId val="407457672"/>
        <c:axId val="408806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-1.1000000000000001</c:v>
                </c:pt>
                <c:pt idx="1">
                  <c:v>-3.56</c:v>
                </c:pt>
                <c:pt idx="2">
                  <c:v>-1.88</c:v>
                </c:pt>
                <c:pt idx="3">
                  <c:v>-3.39</c:v>
                </c:pt>
                <c:pt idx="4">
                  <c:v>-1.92</c:v>
                </c:pt>
              </c:numCache>
            </c:numRef>
          </c:val>
          <c:smooth val="0"/>
          <c:extLst>
            <c:ext xmlns:c16="http://schemas.microsoft.com/office/drawing/2014/chart" uri="{C3380CC4-5D6E-409C-BE32-E72D297353CC}">
              <c16:uniqueId val="{00000002-7B3D-47FC-A577-6F5F6D3C01E9}"/>
            </c:ext>
          </c:extLst>
        </c:ser>
        <c:dLbls>
          <c:showLegendKey val="0"/>
          <c:showVal val="0"/>
          <c:showCatName val="0"/>
          <c:showSerName val="0"/>
          <c:showPercent val="0"/>
          <c:showBubbleSize val="0"/>
        </c:dLbls>
        <c:marker val="1"/>
        <c:smooth val="0"/>
        <c:axId val="407457672"/>
        <c:axId val="408806552"/>
      </c:lineChart>
      <c:catAx>
        <c:axId val="407457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806552"/>
        <c:crosses val="autoZero"/>
        <c:auto val="1"/>
        <c:lblAlgn val="ctr"/>
        <c:lblOffset val="100"/>
        <c:tickLblSkip val="1"/>
        <c:tickMarkSkip val="1"/>
        <c:noMultiLvlLbl val="0"/>
      </c:catAx>
      <c:valAx>
        <c:axId val="408806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457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0.08</c:v>
                </c:pt>
                <c:pt idx="2">
                  <c:v>#N/A</c:v>
                </c:pt>
                <c:pt idx="3">
                  <c:v>0.11</c:v>
                </c:pt>
                <c:pt idx="4">
                  <c:v>#N/A</c:v>
                </c:pt>
                <c:pt idx="5">
                  <c:v>0.11</c:v>
                </c:pt>
                <c:pt idx="6">
                  <c:v>#N/A</c:v>
                </c:pt>
                <c:pt idx="7">
                  <c:v>0.1</c:v>
                </c:pt>
                <c:pt idx="8">
                  <c:v>#N/A</c:v>
                </c:pt>
                <c:pt idx="9">
                  <c:v>0.05</c:v>
                </c:pt>
              </c:numCache>
            </c:numRef>
          </c:val>
          <c:extLst>
            <c:ext xmlns:c16="http://schemas.microsoft.com/office/drawing/2014/chart" uri="{C3380CC4-5D6E-409C-BE32-E72D297353CC}">
              <c16:uniqueId val="{00000000-CAEA-4CE7-BF33-89493C77E1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EA-4CE7-BF33-89493C77E155}"/>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0.38</c:v>
                </c:pt>
                <c:pt idx="2">
                  <c:v>#N/A</c:v>
                </c:pt>
                <c:pt idx="3">
                  <c:v>0</c:v>
                </c:pt>
                <c:pt idx="4">
                  <c:v>#N/A</c:v>
                </c:pt>
                <c:pt idx="5">
                  <c:v>0.09</c:v>
                </c:pt>
                <c:pt idx="6">
                  <c:v>#N/A</c:v>
                </c:pt>
                <c:pt idx="7">
                  <c:v>0.32</c:v>
                </c:pt>
                <c:pt idx="8">
                  <c:v>#N/A</c:v>
                </c:pt>
                <c:pt idx="9">
                  <c:v>0.02</c:v>
                </c:pt>
              </c:numCache>
            </c:numRef>
          </c:val>
          <c:extLst>
            <c:ext xmlns:c16="http://schemas.microsoft.com/office/drawing/2014/chart" uri="{C3380CC4-5D6E-409C-BE32-E72D297353CC}">
              <c16:uniqueId val="{00000002-CAEA-4CE7-BF33-89493C77E155}"/>
            </c:ext>
          </c:extLst>
        </c:ser>
        <c:ser>
          <c:idx val="3"/>
          <c:order val="3"/>
          <c:tx>
            <c:strRef>
              <c:f>データシート!$A$30</c:f>
              <c:strCache>
                <c:ptCount val="1"/>
                <c:pt idx="0">
                  <c:v>簡易水道事業等特別会計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3-CAEA-4CE7-BF33-89493C77E15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0.08</c:v>
                </c:pt>
                <c:pt idx="4">
                  <c:v>#N/A</c:v>
                </c:pt>
                <c:pt idx="5">
                  <c:v>0.08</c:v>
                </c:pt>
                <c:pt idx="6">
                  <c:v>#N/A</c:v>
                </c:pt>
                <c:pt idx="7">
                  <c:v>0.19</c:v>
                </c:pt>
                <c:pt idx="8">
                  <c:v>#N/A</c:v>
                </c:pt>
                <c:pt idx="9">
                  <c:v>0.09</c:v>
                </c:pt>
              </c:numCache>
            </c:numRef>
          </c:val>
          <c:extLst>
            <c:ext xmlns:c16="http://schemas.microsoft.com/office/drawing/2014/chart" uri="{C3380CC4-5D6E-409C-BE32-E72D297353CC}">
              <c16:uniqueId val="{00000004-CAEA-4CE7-BF33-89493C77E155}"/>
            </c:ext>
          </c:extLst>
        </c:ser>
        <c:ser>
          <c:idx val="5"/>
          <c:order val="5"/>
          <c:tx>
            <c:strRef>
              <c:f>データシート!$A$32</c:f>
              <c:strCache>
                <c:ptCount val="1"/>
                <c:pt idx="0">
                  <c:v>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c:v>
                </c:pt>
                <c:pt idx="2">
                  <c:v>#N/A</c:v>
                </c:pt>
                <c:pt idx="3">
                  <c:v>0.92</c:v>
                </c:pt>
                <c:pt idx="4">
                  <c:v>#N/A</c:v>
                </c:pt>
                <c:pt idx="5">
                  <c:v>0.77</c:v>
                </c:pt>
                <c:pt idx="6">
                  <c:v>#N/A</c:v>
                </c:pt>
                <c:pt idx="7">
                  <c:v>0.67</c:v>
                </c:pt>
                <c:pt idx="8">
                  <c:v>#N/A</c:v>
                </c:pt>
                <c:pt idx="9">
                  <c:v>0.47</c:v>
                </c:pt>
              </c:numCache>
            </c:numRef>
          </c:val>
          <c:extLst>
            <c:ext xmlns:c16="http://schemas.microsoft.com/office/drawing/2014/chart" uri="{C3380CC4-5D6E-409C-BE32-E72D297353CC}">
              <c16:uniqueId val="{00000005-CAEA-4CE7-BF33-89493C77E155}"/>
            </c:ext>
          </c:extLst>
        </c:ser>
        <c:ser>
          <c:idx val="6"/>
          <c:order val="6"/>
          <c:tx>
            <c:strRef>
              <c:f>データシート!$A$33</c:f>
              <c:strCache>
                <c:ptCount val="1"/>
                <c:pt idx="0">
                  <c:v>国民健康保険鬼石病院事業会計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4.84</c:v>
                </c:pt>
                <c:pt idx="2">
                  <c:v>#N/A</c:v>
                </c:pt>
                <c:pt idx="3">
                  <c:v>4.0599999999999996</c:v>
                </c:pt>
                <c:pt idx="4">
                  <c:v>#N/A</c:v>
                </c:pt>
                <c:pt idx="5">
                  <c:v>3.53</c:v>
                </c:pt>
                <c:pt idx="6">
                  <c:v>#N/A</c:v>
                </c:pt>
                <c:pt idx="7">
                  <c:v>2.86</c:v>
                </c:pt>
                <c:pt idx="8">
                  <c:v>#N/A</c:v>
                </c:pt>
                <c:pt idx="9">
                  <c:v>2.42</c:v>
                </c:pt>
              </c:numCache>
            </c:numRef>
          </c:val>
          <c:extLst>
            <c:ext xmlns:c16="http://schemas.microsoft.com/office/drawing/2014/chart" uri="{C3380CC4-5D6E-409C-BE32-E72D297353CC}">
              <c16:uniqueId val="{00000006-CAEA-4CE7-BF33-89493C77E155}"/>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2.4900000000000002</c:v>
                </c:pt>
                <c:pt idx="2">
                  <c:v>#N/A</c:v>
                </c:pt>
                <c:pt idx="3">
                  <c:v>1.44</c:v>
                </c:pt>
                <c:pt idx="4">
                  <c:v>#N/A</c:v>
                </c:pt>
                <c:pt idx="5">
                  <c:v>1.94</c:v>
                </c:pt>
                <c:pt idx="6">
                  <c:v>#N/A</c:v>
                </c:pt>
                <c:pt idx="7">
                  <c:v>2.58</c:v>
                </c:pt>
                <c:pt idx="8">
                  <c:v>#N/A</c:v>
                </c:pt>
                <c:pt idx="9">
                  <c:v>3.31</c:v>
                </c:pt>
              </c:numCache>
            </c:numRef>
          </c:val>
          <c:extLst>
            <c:ext xmlns:c16="http://schemas.microsoft.com/office/drawing/2014/chart" uri="{C3380CC4-5D6E-409C-BE32-E72D297353CC}">
              <c16:uniqueId val="{00000007-CAEA-4CE7-BF33-89493C77E15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5.04</c:v>
                </c:pt>
                <c:pt idx="2">
                  <c:v>#N/A</c:v>
                </c:pt>
                <c:pt idx="3">
                  <c:v>4.71</c:v>
                </c:pt>
                <c:pt idx="4">
                  <c:v>#N/A</c:v>
                </c:pt>
                <c:pt idx="5">
                  <c:v>4.68</c:v>
                </c:pt>
                <c:pt idx="6">
                  <c:v>#N/A</c:v>
                </c:pt>
                <c:pt idx="7">
                  <c:v>3.92</c:v>
                </c:pt>
                <c:pt idx="8">
                  <c:v>#N/A</c:v>
                </c:pt>
                <c:pt idx="9">
                  <c:v>4.66</c:v>
                </c:pt>
              </c:numCache>
            </c:numRef>
          </c:val>
          <c:extLst>
            <c:ext xmlns:c16="http://schemas.microsoft.com/office/drawing/2014/chart" uri="{C3380CC4-5D6E-409C-BE32-E72D297353CC}">
              <c16:uniqueId val="{00000008-CAEA-4CE7-BF33-89493C77E15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9.1199999999999992</c:v>
                </c:pt>
                <c:pt idx="2">
                  <c:v>#N/A</c:v>
                </c:pt>
                <c:pt idx="3">
                  <c:v>9.41</c:v>
                </c:pt>
                <c:pt idx="4">
                  <c:v>#N/A</c:v>
                </c:pt>
                <c:pt idx="5">
                  <c:v>10.19</c:v>
                </c:pt>
                <c:pt idx="6">
                  <c:v>#N/A</c:v>
                </c:pt>
                <c:pt idx="7">
                  <c:v>11.45</c:v>
                </c:pt>
                <c:pt idx="8">
                  <c:v>#N/A</c:v>
                </c:pt>
                <c:pt idx="9">
                  <c:v>11.45</c:v>
                </c:pt>
              </c:numCache>
            </c:numRef>
          </c:val>
          <c:extLst>
            <c:ext xmlns:c16="http://schemas.microsoft.com/office/drawing/2014/chart" uri="{C3380CC4-5D6E-409C-BE32-E72D297353CC}">
              <c16:uniqueId val="{00000009-CAEA-4CE7-BF33-89493C77E155}"/>
            </c:ext>
          </c:extLst>
        </c:ser>
        <c:dLbls>
          <c:showLegendKey val="0"/>
          <c:showVal val="0"/>
          <c:showCatName val="0"/>
          <c:showSerName val="0"/>
          <c:showPercent val="0"/>
          <c:showBubbleSize val="0"/>
        </c:dLbls>
        <c:gapWidth val="150"/>
        <c:overlap val="100"/>
        <c:axId val="407947656"/>
        <c:axId val="416187880"/>
      </c:barChart>
      <c:catAx>
        <c:axId val="407947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187880"/>
        <c:crosses val="autoZero"/>
        <c:auto val="1"/>
        <c:lblAlgn val="ctr"/>
        <c:lblOffset val="100"/>
        <c:tickLblSkip val="1"/>
        <c:tickMarkSkip val="1"/>
        <c:noMultiLvlLbl val="0"/>
      </c:catAx>
      <c:valAx>
        <c:axId val="416187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947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2681</c:v>
                </c:pt>
                <c:pt idx="5">
                  <c:v>2863</c:v>
                </c:pt>
                <c:pt idx="8">
                  <c:v>2818</c:v>
                </c:pt>
                <c:pt idx="11">
                  <c:v>2886</c:v>
                </c:pt>
                <c:pt idx="14">
                  <c:v>2839</c:v>
                </c:pt>
              </c:numCache>
            </c:numRef>
          </c:val>
          <c:extLst>
            <c:ext xmlns:c16="http://schemas.microsoft.com/office/drawing/2014/chart" uri="{C3380CC4-5D6E-409C-BE32-E72D297353CC}">
              <c16:uniqueId val="{00000000-A0DD-4251-9A99-621644B81C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DD-4251-9A99-621644B81C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c:v>
                </c:pt>
                <c:pt idx="3">
                  <c:v>20</c:v>
                </c:pt>
                <c:pt idx="6">
                  <c:v>20</c:v>
                </c:pt>
                <c:pt idx="9">
                  <c:v>29</c:v>
                </c:pt>
                <c:pt idx="12">
                  <c:v>53</c:v>
                </c:pt>
              </c:numCache>
            </c:numRef>
          </c:val>
          <c:extLst>
            <c:ext xmlns:c16="http://schemas.microsoft.com/office/drawing/2014/chart" uri="{C3380CC4-5D6E-409C-BE32-E72D297353CC}">
              <c16:uniqueId val="{00000002-A0DD-4251-9A99-621644B81C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557</c:v>
                </c:pt>
                <c:pt idx="3">
                  <c:v>544</c:v>
                </c:pt>
                <c:pt idx="6">
                  <c:v>497</c:v>
                </c:pt>
                <c:pt idx="9">
                  <c:v>430</c:v>
                </c:pt>
                <c:pt idx="12">
                  <c:v>517</c:v>
                </c:pt>
              </c:numCache>
            </c:numRef>
          </c:val>
          <c:extLst>
            <c:ext xmlns:c16="http://schemas.microsoft.com/office/drawing/2014/chart" uri="{C3380CC4-5D6E-409C-BE32-E72D297353CC}">
              <c16:uniqueId val="{00000003-A0DD-4251-9A99-621644B81C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542</c:v>
                </c:pt>
                <c:pt idx="3">
                  <c:v>479</c:v>
                </c:pt>
                <c:pt idx="6">
                  <c:v>524</c:v>
                </c:pt>
                <c:pt idx="9">
                  <c:v>514</c:v>
                </c:pt>
                <c:pt idx="12">
                  <c:v>457</c:v>
                </c:pt>
              </c:numCache>
            </c:numRef>
          </c:val>
          <c:extLst>
            <c:ext xmlns:c16="http://schemas.microsoft.com/office/drawing/2014/chart" uri="{C3380CC4-5D6E-409C-BE32-E72D297353CC}">
              <c16:uniqueId val="{00000004-A0DD-4251-9A99-621644B81C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DD-4251-9A99-621644B81C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DD-4251-9A99-621644B81C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2951</c:v>
                </c:pt>
                <c:pt idx="3">
                  <c:v>3141</c:v>
                </c:pt>
                <c:pt idx="6">
                  <c:v>3341</c:v>
                </c:pt>
                <c:pt idx="9">
                  <c:v>3390</c:v>
                </c:pt>
                <c:pt idx="12">
                  <c:v>3168</c:v>
                </c:pt>
              </c:numCache>
            </c:numRef>
          </c:val>
          <c:extLst>
            <c:ext xmlns:c16="http://schemas.microsoft.com/office/drawing/2014/chart" uri="{C3380CC4-5D6E-409C-BE32-E72D297353CC}">
              <c16:uniqueId val="{00000007-A0DD-4251-9A99-621644B81CD7}"/>
            </c:ext>
          </c:extLst>
        </c:ser>
        <c:dLbls>
          <c:showLegendKey val="0"/>
          <c:showVal val="0"/>
          <c:showCatName val="0"/>
          <c:showSerName val="0"/>
          <c:showPercent val="0"/>
          <c:showBubbleSize val="0"/>
        </c:dLbls>
        <c:gapWidth val="100"/>
        <c:overlap val="100"/>
        <c:axId val="170369744"/>
        <c:axId val="170370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1377</c:v>
                </c:pt>
                <c:pt idx="2">
                  <c:v>#N/A</c:v>
                </c:pt>
                <c:pt idx="3">
                  <c:v>#N/A</c:v>
                </c:pt>
                <c:pt idx="4">
                  <c:v>1321</c:v>
                </c:pt>
                <c:pt idx="5">
                  <c:v>#N/A</c:v>
                </c:pt>
                <c:pt idx="6">
                  <c:v>#N/A</c:v>
                </c:pt>
                <c:pt idx="7">
                  <c:v>1564</c:v>
                </c:pt>
                <c:pt idx="8">
                  <c:v>#N/A</c:v>
                </c:pt>
                <c:pt idx="9">
                  <c:v>#N/A</c:v>
                </c:pt>
                <c:pt idx="10">
                  <c:v>1477</c:v>
                </c:pt>
                <c:pt idx="11">
                  <c:v>#N/A</c:v>
                </c:pt>
                <c:pt idx="12">
                  <c:v>#N/A</c:v>
                </c:pt>
                <c:pt idx="13">
                  <c:v>1356</c:v>
                </c:pt>
                <c:pt idx="14">
                  <c:v>#N/A</c:v>
                </c:pt>
              </c:numCache>
            </c:numRef>
          </c:val>
          <c:smooth val="0"/>
          <c:extLst>
            <c:ext xmlns:c16="http://schemas.microsoft.com/office/drawing/2014/chart" uri="{C3380CC4-5D6E-409C-BE32-E72D297353CC}">
              <c16:uniqueId val="{00000008-A0DD-4251-9A99-621644B81CD7}"/>
            </c:ext>
          </c:extLst>
        </c:ser>
        <c:dLbls>
          <c:showLegendKey val="0"/>
          <c:showVal val="0"/>
          <c:showCatName val="0"/>
          <c:showSerName val="0"/>
          <c:showPercent val="0"/>
          <c:showBubbleSize val="0"/>
        </c:dLbls>
        <c:marker val="1"/>
        <c:smooth val="0"/>
        <c:axId val="170369744"/>
        <c:axId val="170370128"/>
      </c:lineChart>
      <c:catAx>
        <c:axId val="17036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370128"/>
        <c:crosses val="autoZero"/>
        <c:auto val="1"/>
        <c:lblAlgn val="ctr"/>
        <c:lblOffset val="100"/>
        <c:tickLblSkip val="1"/>
        <c:tickMarkSkip val="1"/>
        <c:noMultiLvlLbl val="0"/>
      </c:catAx>
      <c:valAx>
        <c:axId val="17037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36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25114</c:v>
                </c:pt>
                <c:pt idx="5">
                  <c:v>25139</c:v>
                </c:pt>
                <c:pt idx="8">
                  <c:v>25497</c:v>
                </c:pt>
                <c:pt idx="11">
                  <c:v>25886</c:v>
                </c:pt>
                <c:pt idx="14">
                  <c:v>27576</c:v>
                </c:pt>
              </c:numCache>
            </c:numRef>
          </c:val>
          <c:extLst>
            <c:ext xmlns:c16="http://schemas.microsoft.com/office/drawing/2014/chart" uri="{C3380CC4-5D6E-409C-BE32-E72D297353CC}">
              <c16:uniqueId val="{00000000-3D29-4E0F-A4EB-FFAA975CCC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2774</c:v>
                </c:pt>
                <c:pt idx="5">
                  <c:v>2776</c:v>
                </c:pt>
                <c:pt idx="8">
                  <c:v>2738</c:v>
                </c:pt>
                <c:pt idx="11">
                  <c:v>2724</c:v>
                </c:pt>
                <c:pt idx="14">
                  <c:v>2709</c:v>
                </c:pt>
              </c:numCache>
            </c:numRef>
          </c:val>
          <c:extLst>
            <c:ext xmlns:c16="http://schemas.microsoft.com/office/drawing/2014/chart" uri="{C3380CC4-5D6E-409C-BE32-E72D297353CC}">
              <c16:uniqueId val="{00000001-3D29-4E0F-A4EB-FFAA975CCC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6822</c:v>
                </c:pt>
                <c:pt idx="5">
                  <c:v>6482</c:v>
                </c:pt>
                <c:pt idx="8">
                  <c:v>6353</c:v>
                </c:pt>
                <c:pt idx="11">
                  <c:v>6712</c:v>
                </c:pt>
                <c:pt idx="14">
                  <c:v>6473</c:v>
                </c:pt>
              </c:numCache>
            </c:numRef>
          </c:val>
          <c:extLst>
            <c:ext xmlns:c16="http://schemas.microsoft.com/office/drawing/2014/chart" uri="{C3380CC4-5D6E-409C-BE32-E72D297353CC}">
              <c16:uniqueId val="{00000002-3D29-4E0F-A4EB-FFAA975CCC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29-4E0F-A4EB-FFAA975CCC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29-4E0F-A4EB-FFAA975CCC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17</c:v>
                </c:pt>
                <c:pt idx="3">
                  <c:v>0</c:v>
                </c:pt>
                <c:pt idx="6">
                  <c:v>0</c:v>
                </c:pt>
                <c:pt idx="9">
                  <c:v>0</c:v>
                </c:pt>
                <c:pt idx="12">
                  <c:v>15</c:v>
                </c:pt>
              </c:numCache>
            </c:numRef>
          </c:val>
          <c:extLst>
            <c:ext xmlns:c16="http://schemas.microsoft.com/office/drawing/2014/chart" uri="{C3380CC4-5D6E-409C-BE32-E72D297353CC}">
              <c16:uniqueId val="{00000005-3D29-4E0F-A4EB-FFAA975CCC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4239</c:v>
                </c:pt>
                <c:pt idx="3">
                  <c:v>3797</c:v>
                </c:pt>
                <c:pt idx="6">
                  <c:v>3431</c:v>
                </c:pt>
                <c:pt idx="9">
                  <c:v>3489</c:v>
                </c:pt>
                <c:pt idx="12">
                  <c:v>3158</c:v>
                </c:pt>
              </c:numCache>
            </c:numRef>
          </c:val>
          <c:extLst>
            <c:ext xmlns:c16="http://schemas.microsoft.com/office/drawing/2014/chart" uri="{C3380CC4-5D6E-409C-BE32-E72D297353CC}">
              <c16:uniqueId val="{00000006-3D29-4E0F-A4EB-FFAA975CCC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4756</c:v>
                </c:pt>
                <c:pt idx="3">
                  <c:v>4595</c:v>
                </c:pt>
                <c:pt idx="6">
                  <c:v>5008</c:v>
                </c:pt>
                <c:pt idx="9">
                  <c:v>4575</c:v>
                </c:pt>
                <c:pt idx="12">
                  <c:v>8566</c:v>
                </c:pt>
              </c:numCache>
            </c:numRef>
          </c:val>
          <c:extLst>
            <c:ext xmlns:c16="http://schemas.microsoft.com/office/drawing/2014/chart" uri="{C3380CC4-5D6E-409C-BE32-E72D297353CC}">
              <c16:uniqueId val="{00000007-3D29-4E0F-A4EB-FFAA975CCC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6010</c:v>
                </c:pt>
                <c:pt idx="3">
                  <c:v>5751</c:v>
                </c:pt>
                <c:pt idx="6">
                  <c:v>5712</c:v>
                </c:pt>
                <c:pt idx="9">
                  <c:v>5499</c:v>
                </c:pt>
                <c:pt idx="12">
                  <c:v>5215</c:v>
                </c:pt>
              </c:numCache>
            </c:numRef>
          </c:val>
          <c:extLst>
            <c:ext xmlns:c16="http://schemas.microsoft.com/office/drawing/2014/chart" uri="{C3380CC4-5D6E-409C-BE32-E72D297353CC}">
              <c16:uniqueId val="{00000008-3D29-4E0F-A4EB-FFAA975CCC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80</c:v>
                </c:pt>
                <c:pt idx="3">
                  <c:v>60</c:v>
                </c:pt>
                <c:pt idx="6">
                  <c:v>163</c:v>
                </c:pt>
                <c:pt idx="9">
                  <c:v>20</c:v>
                </c:pt>
                <c:pt idx="12">
                  <c:v>0</c:v>
                </c:pt>
              </c:numCache>
            </c:numRef>
          </c:val>
          <c:extLst>
            <c:ext xmlns:c16="http://schemas.microsoft.com/office/drawing/2014/chart" uri="{C3380CC4-5D6E-409C-BE32-E72D297353CC}">
              <c16:uniqueId val="{00000009-3D29-4E0F-A4EB-FFAA975CCC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22919</c:v>
                </c:pt>
                <c:pt idx="3">
                  <c:v>22963</c:v>
                </c:pt>
                <c:pt idx="6">
                  <c:v>22807</c:v>
                </c:pt>
                <c:pt idx="9">
                  <c:v>22516</c:v>
                </c:pt>
                <c:pt idx="12">
                  <c:v>22164</c:v>
                </c:pt>
              </c:numCache>
            </c:numRef>
          </c:val>
          <c:extLst>
            <c:ext xmlns:c16="http://schemas.microsoft.com/office/drawing/2014/chart" uri="{C3380CC4-5D6E-409C-BE32-E72D297353CC}">
              <c16:uniqueId val="{0000000A-3D29-4E0F-A4EB-FFAA975CCC72}"/>
            </c:ext>
          </c:extLst>
        </c:ser>
        <c:dLbls>
          <c:showLegendKey val="0"/>
          <c:showVal val="0"/>
          <c:showCatName val="0"/>
          <c:showSerName val="0"/>
          <c:showPercent val="0"/>
          <c:showBubbleSize val="0"/>
        </c:dLbls>
        <c:gapWidth val="100"/>
        <c:overlap val="100"/>
        <c:axId val="412918440"/>
        <c:axId val="168047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3309</c:v>
                </c:pt>
                <c:pt idx="2">
                  <c:v>#N/A</c:v>
                </c:pt>
                <c:pt idx="3">
                  <c:v>#N/A</c:v>
                </c:pt>
                <c:pt idx="4">
                  <c:v>2768</c:v>
                </c:pt>
                <c:pt idx="5">
                  <c:v>#N/A</c:v>
                </c:pt>
                <c:pt idx="6">
                  <c:v>#N/A</c:v>
                </c:pt>
                <c:pt idx="7">
                  <c:v>2533</c:v>
                </c:pt>
                <c:pt idx="8">
                  <c:v>#N/A</c:v>
                </c:pt>
                <c:pt idx="9">
                  <c:v>#N/A</c:v>
                </c:pt>
                <c:pt idx="10">
                  <c:v>777</c:v>
                </c:pt>
                <c:pt idx="11">
                  <c:v>#N/A</c:v>
                </c:pt>
                <c:pt idx="12">
                  <c:v>#N/A</c:v>
                </c:pt>
                <c:pt idx="13">
                  <c:v>2361</c:v>
                </c:pt>
                <c:pt idx="14">
                  <c:v>#N/A</c:v>
                </c:pt>
              </c:numCache>
            </c:numRef>
          </c:val>
          <c:smooth val="0"/>
          <c:extLst>
            <c:ext xmlns:c16="http://schemas.microsoft.com/office/drawing/2014/chart" uri="{C3380CC4-5D6E-409C-BE32-E72D297353CC}">
              <c16:uniqueId val="{0000000B-3D29-4E0F-A4EB-FFAA975CCC72}"/>
            </c:ext>
          </c:extLst>
        </c:ser>
        <c:dLbls>
          <c:showLegendKey val="0"/>
          <c:showVal val="0"/>
          <c:showCatName val="0"/>
          <c:showSerName val="0"/>
          <c:showPercent val="0"/>
          <c:showBubbleSize val="0"/>
        </c:dLbls>
        <c:marker val="1"/>
        <c:smooth val="0"/>
        <c:axId val="412918440"/>
        <c:axId val="168047584"/>
      </c:lineChart>
      <c:catAx>
        <c:axId val="412918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047584"/>
        <c:crosses val="autoZero"/>
        <c:auto val="1"/>
        <c:lblAlgn val="ctr"/>
        <c:lblOffset val="100"/>
        <c:tickLblSkip val="1"/>
        <c:tickMarkSkip val="1"/>
        <c:noMultiLvlLbl val="0"/>
      </c:catAx>
      <c:valAx>
        <c:axId val="168047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918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3132</c:v>
                </c:pt>
                <c:pt idx="1">
                  <c:v>3132</c:v>
                </c:pt>
                <c:pt idx="2">
                  <c:v>3032</c:v>
                </c:pt>
              </c:numCache>
            </c:numRef>
          </c:val>
          <c:extLst>
            <c:ext xmlns:c16="http://schemas.microsoft.com/office/drawing/2014/chart" uri="{C3380CC4-5D6E-409C-BE32-E72D297353CC}">
              <c16:uniqueId val="{00000000-96C4-440F-BC21-7A485E1B84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522</c:v>
                </c:pt>
                <c:pt idx="1">
                  <c:v>522</c:v>
                </c:pt>
                <c:pt idx="2">
                  <c:v>522</c:v>
                </c:pt>
              </c:numCache>
            </c:numRef>
          </c:val>
          <c:extLst>
            <c:ext xmlns:c16="http://schemas.microsoft.com/office/drawing/2014/chart" uri="{C3380CC4-5D6E-409C-BE32-E72D297353CC}">
              <c16:uniqueId val="{00000001-96C4-440F-BC21-7A485E1B84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1611</c:v>
                </c:pt>
                <c:pt idx="1">
                  <c:v>1895</c:v>
                </c:pt>
                <c:pt idx="2">
                  <c:v>1786</c:v>
                </c:pt>
              </c:numCache>
            </c:numRef>
          </c:val>
          <c:extLst>
            <c:ext xmlns:c16="http://schemas.microsoft.com/office/drawing/2014/chart" uri="{C3380CC4-5D6E-409C-BE32-E72D297353CC}">
              <c16:uniqueId val="{00000002-96C4-440F-BC21-7A485E1B8432}"/>
            </c:ext>
          </c:extLst>
        </c:ser>
        <c:dLbls>
          <c:showLegendKey val="0"/>
          <c:showVal val="0"/>
          <c:showCatName val="0"/>
          <c:showSerName val="0"/>
          <c:showPercent val="0"/>
          <c:showBubbleSize val="0"/>
        </c:dLbls>
        <c:gapWidth val="120"/>
        <c:overlap val="100"/>
        <c:axId val="168047976"/>
        <c:axId val="417867880"/>
      </c:barChart>
      <c:catAx>
        <c:axId val="168047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7867880"/>
        <c:crosses val="autoZero"/>
        <c:auto val="1"/>
        <c:lblAlgn val="ctr"/>
        <c:lblOffset val="100"/>
        <c:tickLblSkip val="1"/>
        <c:tickMarkSkip val="1"/>
        <c:noMultiLvlLbl val="0"/>
      </c:catAx>
      <c:valAx>
        <c:axId val="417867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8047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{CD15C12D-F86A-4B81-B302-2F29ACFD299B}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367-4C6D-9A26-2C8FFA64B8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{A570F4D6-7A76-4D6E-B384-926C7FB06727}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67-4C6D-9A26-2C8FFA64B8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{C437A815-12E0-4878-9E7C-9DCF1C64B87C}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67-4C6D-9A26-2C8FFA64B8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{A1F1C292-8067-4C10-8D5C-B50305D5B192}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67-4C6D-9A26-2C8FFA64B8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{BBE2A67A-9BA2-43A8-B4CD-6AD9B8C12D48}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67-4C6D-9A26-2C8FFA64B8D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{FF8812DD-119C-4C6E-B94B-EA8EA3188637}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367-4C6D-9A26-2C8FFA64B8D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{5C9CFAFD-69CD-4299-84DD-06AC0A3AC5E8}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367-4C6D-9A26-2C8FFA64B8D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{B6E73461-5660-45C2-8013-28EC609224E4}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367-4C6D-9A26-2C8FFA64B8D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{F4B8C993-5951-49BF-A6E1-A12CCE74078A}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367-4C6D-9A26-2C8FFA64B8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63.1</c:v>
                </c:pt>
              </c:numCache>
            </c:numRef>
          </c:xVal>
          <c:yVal>
            <c:numRef>
              <c:f>公会計指標分析・財政指標組合せ分析表!$BP$51:$DC$51</c:f>
              <c:numCache>
                <c:formatCode>#,##0.0;"▲ "#,##0.0</c:formatCode>
                <c:ptCount val="40"/>
                <c:pt idx="24">
                  <c:v>6</c:v>
                </c:pt>
              </c:numCache>
            </c:numRef>
          </c:yVal>
          <c:smooth val="0"/>
          <c:extLst>
            <c:ext xmlns:c16="http://schemas.microsoft.com/office/drawing/2014/chart" uri="{C3380CC4-5D6E-409C-BE32-E72D297353CC}">
              <c16:uniqueId val="{00000009-9367-4C6D-9A26-2C8FFA64B8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{7D4A6AD6-1AFD-4D43-9EF7-6F96A90E11A7}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367-4C6D-9A26-2C8FFA64B8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{A64634FE-73A8-4F5C-AD0C-8067D9D43ED3}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67-4C6D-9A26-2C8FFA64B8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{886DBD84-E182-4B8A-B4C2-6267986673F7}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67-4C6D-9A26-2C8FFA64B8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{3B3D79B9-67D0-45B2-BE26-3FD5E2C7A035}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67-4C6D-9A26-2C8FFA64B8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{6C10B718-A73B-4D5D-A39A-AE7262349D8E}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67-4C6D-9A26-2C8FFA64B8D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{68E4C73A-FEAB-4BB0-8A39-8C45E6F20E44}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367-4C6D-9A26-2C8FFA64B8D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{AD5DBBF8-780E-4DDD-937E-E6D07B8B65DA}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367-4C6D-9A26-2C8FFA64B8D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{04C14723-6AB0-40CF-AF72-15671301427A}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367-4C6D-9A26-2C8FFA64B8D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{5B9E4E72-FD03-4B4D-8F1A-04A2B2B0EA3E}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367-4C6D-9A26-2C8FFA64B8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numCache>
            </c:numRef>
          </c:xVal>
          <c:yVal>
            <c:numRef>
              <c:f>公会計指標分析・財政指標組合せ分析表!$BP$55:$DC$55</c:f>
              <c:numCache>
                <c:formatCode>#,##0.0;"▲ "#,##0.0</c:formatCode>
                <c:ptCount val="40"/>
                <c:pt idx="24">
                  <c:v>33.1</c:v>
                </c:pt>
              </c:numCache>
            </c:numRef>
          </c:yVal>
          <c:smooth val="0"/>
          <c:extLst>
            <c:ext xmlns:c16="http://schemas.microsoft.com/office/drawing/2014/chart" uri="{C3380CC4-5D6E-409C-BE32-E72D297353CC}">
              <c16:uniqueId val="{00000013-9367-4C6D-9A26-2C8FFA64B8D0}"/>
            </c:ext>
          </c:extLst>
        </c:ser>
        <c:dLbls>
          <c:showLegendKey val="0"/>
          <c:showVal val="1"/>
          <c:showCatName val="0"/>
          <c:showSerName val="0"/>
          <c:showPercent val="0"/>
          <c:showBubbleSize val="0"/>
        </c:dLbls>
        <c:axId val="46179840"/>
        <c:axId val="46181760"/>
      </c:scatterChart>
      <c:valAx>
        <c:axId val="46179840"/>
        <c:scaling>
          <c:orientation val="minMax"/>
          <c:max val="63.6"/>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{4CAE493A-317A-4BA7-A690-366E885BEF10}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EF1-408F-B16A-6B88AF263D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{A0D3EE83-77AB-403C-9FF5-71EBDE230E1A}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F1-408F-B16A-6B88AF263D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{EB47530A-1C7C-4BD1-9DE1-4B094DF22525}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F1-408F-B16A-6B88AF263D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{82499D7E-E023-45D6-9BE9-09DAF4AC85DC}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F1-408F-B16A-6B88AF263D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{E5BEEB0B-2CB8-46CD-81BE-5F4BA3F37E58}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F1-408F-B16A-6B88AF263D4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{3D579DF6-756E-4883-9557-395A46885262}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EF1-408F-B16A-6B88AF263D4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{DC4CD4AF-767E-479C-B603-F85DB4885746}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EF1-408F-B16A-6B88AF263D4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{70203B5F-7A9E-42F3-8BE6-9A2266B085E0}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EF1-408F-B16A-6B88AF263D4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{1B0F2E6A-DD4C-4D46-A0D9-F6A13990D8A2}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EF1-408F-B16A-6B88AF263D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10.8</c:v>
                </c:pt>
                <c:pt idx="16">
                  <c:v>11</c:v>
                </c:pt>
                <c:pt idx="24">
                  <c:v>11.2</c:v>
                </c:pt>
                <c:pt idx="32">
                  <c:v>11.3</c:v>
                </c:pt>
              </c:numCache>
            </c:numRef>
          </c:xVal>
          <c:yVal>
            <c:numRef>
              <c:f>公会計指標分析・財政指標組合せ分析表!$BP$73:$DC$73</c:f>
              <c:numCache>
                <c:formatCode>#,##0.0;"▲ "#,##0.0</c:formatCode>
                <c:ptCount val="40"/>
                <c:pt idx="0">
                  <c:v>25.5</c:v>
                </c:pt>
                <c:pt idx="8">
                  <c:v>21.6</c:v>
                </c:pt>
                <c:pt idx="16">
                  <c:v>19.5</c:v>
                </c:pt>
                <c:pt idx="24">
                  <c:v>6</c:v>
                </c:pt>
                <c:pt idx="32">
                  <c:v>18.3</c:v>
                </c:pt>
              </c:numCache>
            </c:numRef>
          </c:yVal>
          <c:smooth val="0"/>
          <c:extLst>
            <c:ext xmlns:c16="http://schemas.microsoft.com/office/drawing/2014/chart" uri="{C3380CC4-5D6E-409C-BE32-E72D297353CC}">
              <c16:uniqueId val="{00000009-4EF1-408F-B16A-6B88AF263D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{CF4D9434-85B0-427D-9EBA-3C90DCB1EF5D}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EF1-408F-B16A-6B88AF263D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{9C521912-F90A-49DF-8357-2D97139E1952}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F1-408F-B16A-6B88AF263D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{FAECA24B-E21A-4AD6-8E1A-8B8FC80CE899}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F1-408F-B16A-6B88AF263D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{DDE34686-51FD-413D-B6B8-ED8F1571863F}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F1-408F-B16A-6B88AF263D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{D5B643CD-D9AD-4FE6-81E8-D4D742DDAE35}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F1-408F-B16A-6B88AF263D4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{48F728AA-4CCD-4ABA-9D6A-3672A200A416}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EF1-408F-B16A-6B88AF263D4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{4B5AA7ED-7516-4D42-BFD8-15035F85ECCB}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EF1-408F-B16A-6B88AF263D4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{254C54B7-311A-4464-8536-50EAE0553E0D}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EF1-408F-B16A-6B88AF263D4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{D237E692-FA33-4D47-A135-A698E00AD22D}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EF1-408F-B16A-6B88AF263D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4EF1-408F-B16A-6B88AF263D4C}"/>
            </c:ext>
          </c:extLst>
        </c:ser>
        <c:dLbls>
          <c:showLegendKey val="0"/>
          <c:showVal val="1"/>
          <c:showCatName val="0"/>
          <c:showSerName val="0"/>
          <c:showPercent val="0"/>
          <c:showBubbleSize val="0"/>
        </c:dLbls>
        <c:axId val="84219776"/>
        <c:axId val="84234240"/>
      </c:scatterChart>
      <c:valAx>
        <c:axId val="84219776"/>
        <c:scaling>
          <c:orientation val="minMax"/>
          <c:max val="11.7"/>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元利償還金においては、合併特例事業債等を活用した小中学校耐震補強大規模改修事業や臨時財政対策債の元金償還が随時開始となったことで、ここ数年は増加傾向となっている。しかし、平成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年度債から償還年数を伸ばしたことによる影響等により、平成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年度からは減少に転じた。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また、当市の地方債借入は交付税措置の高いものを選択していることによって、算入公債費等も同様に伸びていることから、実質の一般財源（分子）は低く抑えられている。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においても元利償還金は高い水準で推移することが見込まれるうえ、公営企業債・組合債の元利償還金に対する繰出金等もこの水準を保っていくことが想定されることから、比率としては低く抑えられていながらも、公債費比率の動向に注意し、さらなる健全財政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地方債残高は、平成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年度に始まった小中学校耐震補強大規模改修事業等により多額となっており、ここ数年がピークとなっている。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それらの事業に係る地方債を交付税措置の高い合併特例事業債等で借入していることから、基準財政需要額算入見込額に反映し、分子から控除されるため大幅に将来負担比率を悪化させる大きな原因とはなってい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当市の将来負担比率の抑制に寄与しているものとして、出資等をしている土地開発公社、藤岡クロスパークの経営状態が良いため、設立法人等の負債額等負担見込額が小さいことなどが挙げられる。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現在は類似団体と比較して比率が低く抑えられているが、これからも社会保障関係経費等が大きくなり、基金の取り崩しも必要となることから、一般会計及び公営企業会計、組合等も含め、より一層健全な財政運営を行う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群馬県藤岡市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藤岡インターチェンジ西産業団地関連事業に公共施設整備基金を約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億円取り崩したこと、職員退職手当基金を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財政調整基金の残高は適当な水準であると考えられることから、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億円前後を維持することとし、その他特定目的基金については適正な事業へ充当を行い、基金の残高が過大とならないよう運用する。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高齢者保健福祉基金：高齢者の保健福祉の向上を図るため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ふるさと基金：生活及び環境に関する事業、健康及び福祉に関する事業、世界遺産高山社跡の保存及び活用に関する事業など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公共施設整備基金：藤岡インターチェンジ西産業団地関連事業の財源として約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庁舎建設基金：予算積立約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ふるさと基金：ふるさと寄附金及び利息により、約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公共施設整備基金：藤岡インターチェンジ西産業団地関連事業の財源として総額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億円を取り崩す予定であるため、短期的には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億円程度まで減少見込だが、今後の施設改修に備えて積立を行う必要があると考えられるため、長期的には増加見込</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職員退職手当基金：退職者数のピークを越えたが、次のピークに備えて積立を行う必要があると考えられるため長期的には増加見込</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庁舎建設基金：新庁舎の建設のため、毎年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億円程度の積立を行い、少なくとも総額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億円程度までは積立予定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普通交付税の合併算定替の影響等により、財源不足が生じたため。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地方債償還のピークは乗り越えたが、繰り上げ償還等に備え、現在の水準で維持していく。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DEDDE1C-E40A-435E-92FA-A6439AB341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359EE78-DC5D-4412-B716-6D11949BA5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2E029EF-A5AB-4F82-821D-F2115BEC2C8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8F45C8E-AC19-4521-9196-7260FA4A1F0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FE0CD26-B7CD-4B42-BCFD-CA40DE84F17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A0DB45E-AB3E-4CD8-AAF4-D67CF4F669A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9F51BFB-2CE9-4747-88F8-09006D566B8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0CF1E2B-FD57-416F-8ECC-C429BF6BCFF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7D06B39-920E-4C23-B547-7A7457C91E9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794DD12-7C70-445A-87AA-64FCD423842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F03ED96-647F-4659-9E4D-1B9599EAF51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D147965-FF39-4AFE-B9A7-D00298EEE53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66,223
65,534
180.29
26,602,362
25,765,086
722,002
15,384,364
22,029,883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9AF6EA0-08CC-4CBC-B7B9-503E1C08ACA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1951288-4238-4038-958B-DA4F995004B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117B3F8-110D-4EA0-9ECE-1E1AA77E524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777E754-9F2B-400B-B8D8-074070FA09E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F172C33-6524-4865-800A-27489CDE970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7CCA8B7-7ECF-40AF-A823-C3A6D44EAC3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8F0F089-59A6-4880-8D5A-80382ADF62B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C7E9EF6-3AF5-4189-B1E7-EB2EFBFF82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C8316FF-9ED0-4F33-9CBE-DA959B5172B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55573DC-8F81-484C-9522-43504930AFB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4B05F9F-8DC4-45CF-B5FD-70A6D3BB92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C7B30E5-182B-420E-B9D3-31BC500822E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6EE5094-7D22-431D-9338-D11910D5CC2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909764F-3191-4C3A-9ADB-11120FFEB88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6EF9FC2-5B4F-41F8-B943-FC3A460D1F5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F2AD8BF-4AF9-4D6C-A982-841184994B8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5AFFCFE-98F3-42F8-904B-E8E3A9D412E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966D9434-E11E-4DF9-AB5D-2138FA5F3FE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66C89D34-95C8-49D2-A40D-101A2BBB38D4}"/>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9C766F03-1E9E-4459-AE0D-8389752E5CF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CA81FAC4-FB58-4CAD-9BE4-CA084B900056}"/>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66DCC70-DE73-4849-924C-652AB95E472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FC125B02-8B50-46ED-80AE-84EB881A9BD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27FC9981-DD9E-4940-AF3B-BAD2BA1B461B}"/>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54525989-09F7-4E5F-8CD5-776CA8EAB4F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1064CB13-BCF0-4AF4-9553-769F16D20FC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184D48EF-E0EF-4005-A674-907CE5EDBBA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84A9A942-A56A-4221-BDB5-92841EEBCAA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8D453010-B5A2-484C-8F50-F5F683094F6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12515907-0FB8-41FC-A3DD-52F35E02490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4B2ABC34-0305-4510-A4AA-0974099D223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834528AD-C463-41F3-A53F-8BEB4609634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31BAE676-2EBD-4165-8A55-D9A4D4C127E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63C91890-AA1B-4581-8EC9-75F1F65A35F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有形固定資産減価償却率については、類似団体平均と比較すると</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ポイント上回っている状況である。公共施設等総合管理計画に基づき、今後も公共施設等の適正化に取り組んでいく。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412A2A59-A853-45AD-B31B-346149F8C1C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44D8FD81-E634-46A7-8DA0-50784AB4E16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5F6C79BD-2CF5-4987-887D-F1B58AB67D4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97362915-9DA9-4F7B-A05F-BE460AA11C6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A6A450A2-E9DD-4989-B337-1F281EF54AA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CFAD28B4-BE4C-4B4F-B0E9-2EEE5E2D82B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961540A1-43E5-459D-9525-BEB7BB12F5B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870ADA9C-8963-4ECF-AA78-174F0CF4B88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5316A0E8-1677-460E-A99C-7ADF8DFB16E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3ECB6B21-E80F-4B7D-AE49-4C3F8F5DEE1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9A537B91-8A86-4631-AED9-71CCE98F0F2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FC5BEE42-9308-4B8C-BF14-35A8B2D0DA3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A3056EF9-5820-4C0E-884C-6C454C42D33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280F3B37-3897-4929-AF85-3A34AD9A953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17B602AC-E1F2-4368-9533-1A77DE64D46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2D961D79-C822-4D3B-8B37-46619C6DDA3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a:extLst>
            <a:ext uri="{FF2B5EF4-FFF2-40B4-BE49-F238E27FC236}">
              <a16:creationId xmlns:a16="http://schemas.microsoft.com/office/drawing/2014/main" id="{DC4CA95F-2C7F-4332-882F-28BE3E9C4713}"/>
            </a:ext>
          </a:extLst>
        </xdr:cNvPr>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a:extLst>
            <a:ext uri="{FF2B5EF4-FFF2-40B4-BE49-F238E27FC236}">
              <a16:creationId xmlns:a16="http://schemas.microsoft.com/office/drawing/2014/main" id="{0D5E9E49-5605-4AEE-9C68-DAF7C4D3273E}"/>
            </a:ext>
          </a:extLst>
        </xdr:cNvPr>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a:extLst>
            <a:ext uri="{FF2B5EF4-FFF2-40B4-BE49-F238E27FC236}">
              <a16:creationId xmlns:a16="http://schemas.microsoft.com/office/drawing/2014/main" id="{9AD4D426-1C11-4779-8346-40E4AE6A551B}"/>
            </a:ext>
          </a:extLst>
        </xdr:cNvPr>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a:extLst>
            <a:ext uri="{FF2B5EF4-FFF2-40B4-BE49-F238E27FC236}">
              <a16:creationId xmlns:a16="http://schemas.microsoft.com/office/drawing/2014/main" id="{95C81DEB-53B5-4E0B-9F22-1998D6F64BD1}"/>
            </a:ext>
          </a:extLst>
        </xdr:cNvPr>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a:extLst>
            <a:ext uri="{FF2B5EF4-FFF2-40B4-BE49-F238E27FC236}">
              <a16:creationId xmlns:a16="http://schemas.microsoft.com/office/drawing/2014/main" id="{E9DABDFA-73CF-43C9-80C3-E0FEA3CD3A7B}"/>
            </a:ext>
          </a:extLst>
        </xdr:cNvPr>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a:extLst>
            <a:ext uri="{FF2B5EF4-FFF2-40B4-BE49-F238E27FC236}">
              <a16:creationId xmlns:a16="http://schemas.microsoft.com/office/drawing/2014/main" id="{0CAC1125-C520-482E-9831-C0F6156F8487}"/>
            </a:ext>
          </a:extLst>
        </xdr:cNvPr>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a:extLst>
            <a:ext uri="{FF2B5EF4-FFF2-40B4-BE49-F238E27FC236}">
              <a16:creationId xmlns:a16="http://schemas.microsoft.com/office/drawing/2014/main" id="{4CD01960-1EE6-41DC-B215-969C8CEE7AAE}"/>
            </a:ext>
          </a:extLst>
        </xdr:cNvPr>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a:extLst>
            <a:ext uri="{FF2B5EF4-FFF2-40B4-BE49-F238E27FC236}">
              <a16:creationId xmlns:a16="http://schemas.microsoft.com/office/drawing/2014/main" id="{F233946F-FACB-4B18-BF51-113F81EE6462}"/>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a:extLst>
            <a:ext uri="{FF2B5EF4-FFF2-40B4-BE49-F238E27FC236}">
              <a16:creationId xmlns:a16="http://schemas.microsoft.com/office/drawing/2014/main" id="{D2B835E9-4F1F-4CC0-99F0-D80C14CA7F61}"/>
            </a:ext>
          </a:extLst>
        </xdr:cNvPr>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F64B5A88-D9D6-4C0D-882F-A509C736081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161D3AB-0706-4697-BDCB-1B03EB15309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6D15C85E-D3D0-4507-8021-F478DD92238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6C18E09-8502-4DE4-914E-C1DBB4C3A0C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89BCCD8-1DDE-4384-9E6C-811FB2C9869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126577</xdr:rowOff>
    </xdr:from>
    <xdr:to>
      <xdr:col>19</xdr:col>
      <xdr:colOff>187325</xdr:colOff>
      <xdr:row>30</xdr:row>
      <xdr:rowOff>56727</xdr:rowOff>
    </xdr:to>
    <xdr:sp macro="" textlink="">
      <xdr:nvSpPr>
        <xdr:cNvPr id="78" name="楕円 77">
          <a:extLst>
            <a:ext uri="{FF2B5EF4-FFF2-40B4-BE49-F238E27FC236}">
              <a16:creationId xmlns:a16="http://schemas.microsoft.com/office/drawing/2014/main" id="{78A23E18-FABD-4141-82C7-3C03CDE2022B}"/>
            </a:ext>
          </a:extLst>
        </xdr:cNvPr>
        <xdr:cNvSpPr/>
      </xdr:nvSpPr>
      <xdr:spPr>
        <a:xfrm>
          <a:off x="4000500" y="5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88705</xdr:rowOff>
    </xdr:from>
    <xdr:ext cx="405111" cy="259045"/>
    <xdr:sp macro="" textlink="">
      <xdr:nvSpPr>
        <xdr:cNvPr id="79" name="n_1aveValue有形固定資産減価償却率">
          <a:extLst>
            <a:ext uri="{FF2B5EF4-FFF2-40B4-BE49-F238E27FC236}">
              <a16:creationId xmlns:a16="http://schemas.microsoft.com/office/drawing/2014/main" id="{D6994248-8EE3-48AA-B9DD-5A13F0821928}"/>
            </a:ext>
          </a:extLst>
        </xdr:cNvPr>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0" name="n_2aveValue有形固定資産減価償却率">
          <a:extLst>
            <a:ext uri="{FF2B5EF4-FFF2-40B4-BE49-F238E27FC236}">
              <a16:creationId xmlns:a16="http://schemas.microsoft.com/office/drawing/2014/main" id="{3D9DEF6D-2771-4123-98BE-4102EC90E46C}"/>
            </a:ext>
          </a:extLst>
        </xdr:cNvPr>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73254</xdr:rowOff>
    </xdr:from>
    <xdr:ext cx="405111" cy="259045"/>
    <xdr:sp macro="" textlink="">
      <xdr:nvSpPr>
        <xdr:cNvPr id="81" name="n_1mainValue有形固定資産減価償却率">
          <a:extLst>
            <a:ext uri="{FF2B5EF4-FFF2-40B4-BE49-F238E27FC236}">
              <a16:creationId xmlns:a16="http://schemas.microsoft.com/office/drawing/2014/main" id="{8486191B-19C6-4314-BEBB-E77DD8ED8877}"/>
            </a:ext>
          </a:extLst>
        </xdr:cNvPr>
        <xdr:cNvSpPr txBox="1"/>
      </xdr:nvSpPr>
      <xdr:spPr>
        <a:xfrm>
          <a:off x="3836044" y="564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a:extLst>
            <a:ext uri="{FF2B5EF4-FFF2-40B4-BE49-F238E27FC236}">
              <a16:creationId xmlns:a16="http://schemas.microsoft.com/office/drawing/2014/main" id="{05E1F8DE-546D-4EE9-AEF9-9210A0F5858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a:extLst>
            <a:ext uri="{FF2B5EF4-FFF2-40B4-BE49-F238E27FC236}">
              <a16:creationId xmlns:a16="http://schemas.microsoft.com/office/drawing/2014/main" id="{2B9AFE7A-C6BF-4625-A9D7-64C7B9C9CDD4}"/>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a:extLst>
            <a:ext uri="{FF2B5EF4-FFF2-40B4-BE49-F238E27FC236}">
              <a16:creationId xmlns:a16="http://schemas.microsoft.com/office/drawing/2014/main" id="{0B66EEEE-9573-4B88-B6BB-12821FE26FEB}"/>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a:extLst>
            <a:ext uri="{FF2B5EF4-FFF2-40B4-BE49-F238E27FC236}">
              <a16:creationId xmlns:a16="http://schemas.microsoft.com/office/drawing/2014/main" id="{DAC59FE8-2A01-4901-85ED-B0E45E3810F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a:extLst>
            <a:ext uri="{FF2B5EF4-FFF2-40B4-BE49-F238E27FC236}">
              <a16:creationId xmlns:a16="http://schemas.microsoft.com/office/drawing/2014/main" id="{687BD1E0-885E-4787-B0EB-B058EC6CC36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a:extLst>
            <a:ext uri="{FF2B5EF4-FFF2-40B4-BE49-F238E27FC236}">
              <a16:creationId xmlns:a16="http://schemas.microsoft.com/office/drawing/2014/main" id="{16E89D78-7FC7-440D-8FFE-7BE97490DA8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a:extLst>
            <a:ext uri="{FF2B5EF4-FFF2-40B4-BE49-F238E27FC236}">
              <a16:creationId xmlns:a16="http://schemas.microsoft.com/office/drawing/2014/main" id="{04C2317E-8010-4913-B69E-94C8CA45161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a:extLst>
            <a:ext uri="{FF2B5EF4-FFF2-40B4-BE49-F238E27FC236}">
              <a16:creationId xmlns:a16="http://schemas.microsoft.com/office/drawing/2014/main" id="{876E7A2B-AA19-4208-986A-F39DD2ACF2B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a:extLst>
            <a:ext uri="{FF2B5EF4-FFF2-40B4-BE49-F238E27FC236}">
              <a16:creationId xmlns:a16="http://schemas.microsoft.com/office/drawing/2014/main" id="{0B89D9AE-297F-4EBF-9734-DEFAE5F874F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a:extLst>
            <a:ext uri="{FF2B5EF4-FFF2-40B4-BE49-F238E27FC236}">
              <a16:creationId xmlns:a16="http://schemas.microsoft.com/office/drawing/2014/main" id="{45758A4B-404B-4BB9-8410-30A12AE356C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a:extLst>
            <a:ext uri="{FF2B5EF4-FFF2-40B4-BE49-F238E27FC236}">
              <a16:creationId xmlns:a16="http://schemas.microsoft.com/office/drawing/2014/main" id="{687EBAF3-B2EC-470A-9CEA-9C09C8F6601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a:extLst>
            <a:ext uri="{FF2B5EF4-FFF2-40B4-BE49-F238E27FC236}">
              <a16:creationId xmlns:a16="http://schemas.microsoft.com/office/drawing/2014/main" id="{6FE7229F-5EE1-490B-9E14-CCA91AB590A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a:extLst>
            <a:ext uri="{FF2B5EF4-FFF2-40B4-BE49-F238E27FC236}">
              <a16:creationId xmlns:a16="http://schemas.microsoft.com/office/drawing/2014/main" id="{443B9A08-CD45-47B1-B825-4AF62E514F5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完成した公立藤岡総合病院に係る公債費負担額が多額であることなどから、将来負担額が増加傾向にあるものの、類似団体と比較して人件費や物件費などが低く抑えられていることから、債務償還可能年数は類似団体と同程度となっていると考えられ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年度債から地方債の償還年数を伸ばした影響から、今後も将来負担額が増加することが考えられるため、経常経費の抑制をはじめとしたよりいっそうの健全な財政運営に努める。</a:t>
          </a:r>
        </a:p>
      </xdr:txBody>
    </xdr:sp>
    <xdr:clientData/>
  </xdr:twoCellAnchor>
  <xdr:oneCellAnchor>
    <xdr:from>
      <xdr:col>57</xdr:col>
      <xdr:colOff>111125</xdr:colOff>
      <xdr:row>23</xdr:row>
      <xdr:rowOff>47625</xdr:rowOff>
    </xdr:from>
    <xdr:ext cx="349839" cy="225703"/>
    <xdr:sp macro="" textlink="">
      <xdr:nvSpPr>
        <xdr:cNvPr id="95" name="テキスト ボックス 94">
          <a:extLst>
            <a:ext uri="{FF2B5EF4-FFF2-40B4-BE49-F238E27FC236}">
              <a16:creationId xmlns:a16="http://schemas.microsoft.com/office/drawing/2014/main" id="{111733DB-3B39-4314-B451-5E0DBF04126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a:extLst>
            <a:ext uri="{FF2B5EF4-FFF2-40B4-BE49-F238E27FC236}">
              <a16:creationId xmlns:a16="http://schemas.microsoft.com/office/drawing/2014/main" id="{79EE41B3-D330-4C91-8D9E-D3282B58654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a:extLst>
            <a:ext uri="{FF2B5EF4-FFF2-40B4-BE49-F238E27FC236}">
              <a16:creationId xmlns:a16="http://schemas.microsoft.com/office/drawing/2014/main" id="{ECD65009-D280-467B-91FB-6CAB574CB75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a:extLst>
            <a:ext uri="{FF2B5EF4-FFF2-40B4-BE49-F238E27FC236}">
              <a16:creationId xmlns:a16="http://schemas.microsoft.com/office/drawing/2014/main" id="{32BEAFFA-F27B-4036-8CC0-C8846F310B35}"/>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a:extLst>
            <a:ext uri="{FF2B5EF4-FFF2-40B4-BE49-F238E27FC236}">
              <a16:creationId xmlns:a16="http://schemas.microsoft.com/office/drawing/2014/main" id="{42298C22-C9BB-4581-89F5-687F09D9086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a:extLst>
            <a:ext uri="{FF2B5EF4-FFF2-40B4-BE49-F238E27FC236}">
              <a16:creationId xmlns:a16="http://schemas.microsoft.com/office/drawing/2014/main" id="{207859E4-30D6-4310-9BF0-D99945324D2D}"/>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a:extLst>
            <a:ext uri="{FF2B5EF4-FFF2-40B4-BE49-F238E27FC236}">
              <a16:creationId xmlns:a16="http://schemas.microsoft.com/office/drawing/2014/main" id="{452B23F7-62FB-4484-9B6D-DF1AD259F1A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a:extLst>
            <a:ext uri="{FF2B5EF4-FFF2-40B4-BE49-F238E27FC236}">
              <a16:creationId xmlns:a16="http://schemas.microsoft.com/office/drawing/2014/main" id="{472450B3-1851-484A-B1A2-220DD8EE691C}"/>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a:extLst>
            <a:ext uri="{FF2B5EF4-FFF2-40B4-BE49-F238E27FC236}">
              <a16:creationId xmlns:a16="http://schemas.microsoft.com/office/drawing/2014/main" id="{99024724-8E9E-4B3D-98EA-7C1161856A6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a:extLst>
            <a:ext uri="{FF2B5EF4-FFF2-40B4-BE49-F238E27FC236}">
              <a16:creationId xmlns:a16="http://schemas.microsoft.com/office/drawing/2014/main" id="{E8EE1526-708C-4102-A6CD-4428C3517531}"/>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a:extLst>
            <a:ext uri="{FF2B5EF4-FFF2-40B4-BE49-F238E27FC236}">
              <a16:creationId xmlns:a16="http://schemas.microsoft.com/office/drawing/2014/main" id="{F14D0DE6-E8F2-4B0E-BF88-C79BAEC6693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a:extLst>
            <a:ext uri="{FF2B5EF4-FFF2-40B4-BE49-F238E27FC236}">
              <a16:creationId xmlns:a16="http://schemas.microsoft.com/office/drawing/2014/main" id="{A40996FB-2AC1-4D84-B430-25C3C64EDD3C}"/>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a:extLst>
            <a:ext uri="{FF2B5EF4-FFF2-40B4-BE49-F238E27FC236}">
              <a16:creationId xmlns:a16="http://schemas.microsoft.com/office/drawing/2014/main" id="{1EE54B98-F0F3-41EC-B826-C04BB768921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a:extLst>
            <a:ext uri="{FF2B5EF4-FFF2-40B4-BE49-F238E27FC236}">
              <a16:creationId xmlns:a16="http://schemas.microsoft.com/office/drawing/2014/main" id="{27E001BF-9CD9-4F5D-823A-73EC558C9434}"/>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a:extLst>
            <a:ext uri="{FF2B5EF4-FFF2-40B4-BE49-F238E27FC236}">
              <a16:creationId xmlns:a16="http://schemas.microsoft.com/office/drawing/2014/main" id="{BB80BD3F-E84E-41D1-B3D1-91FF5AA898C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0" name="直線コネクタ 109">
          <a:extLst>
            <a:ext uri="{FF2B5EF4-FFF2-40B4-BE49-F238E27FC236}">
              <a16:creationId xmlns:a16="http://schemas.microsoft.com/office/drawing/2014/main" id="{D696584D-8FED-4991-AA1E-246974A9D58F}"/>
            </a:ext>
          </a:extLst>
        </xdr:cNvPr>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a:extLst>
            <a:ext uri="{FF2B5EF4-FFF2-40B4-BE49-F238E27FC236}">
              <a16:creationId xmlns:a16="http://schemas.microsoft.com/office/drawing/2014/main" id="{8D3C498B-996F-4664-AAD2-6A554DEF0A2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a:extLst>
            <a:ext uri="{FF2B5EF4-FFF2-40B4-BE49-F238E27FC236}">
              <a16:creationId xmlns:a16="http://schemas.microsoft.com/office/drawing/2014/main" id="{5BE728C7-F890-46F2-991D-B4176BD62104}"/>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3" name="債務償還可能年数最大値テキスト">
          <a:extLst>
            <a:ext uri="{FF2B5EF4-FFF2-40B4-BE49-F238E27FC236}">
              <a16:creationId xmlns:a16="http://schemas.microsoft.com/office/drawing/2014/main" id="{CDAD27BE-4804-4B62-B397-FC4746E8A776}"/>
            </a:ext>
          </a:extLst>
        </xdr:cNvPr>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4" name="直線コネクタ 113">
          <a:extLst>
            <a:ext uri="{FF2B5EF4-FFF2-40B4-BE49-F238E27FC236}">
              <a16:creationId xmlns:a16="http://schemas.microsoft.com/office/drawing/2014/main" id="{E4FF59CE-CE88-4E16-A0FB-A49D01E37FEB}"/>
            </a:ext>
          </a:extLst>
        </xdr:cNvPr>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5" name="債務償還可能年数平均値テキスト">
          <a:extLst>
            <a:ext uri="{FF2B5EF4-FFF2-40B4-BE49-F238E27FC236}">
              <a16:creationId xmlns:a16="http://schemas.microsoft.com/office/drawing/2014/main" id="{176AC613-754C-4316-B602-FE86C1F8EE98}"/>
            </a:ext>
          </a:extLst>
        </xdr:cNvPr>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6" name="フローチャート: 判断 115">
          <a:extLst>
            <a:ext uri="{FF2B5EF4-FFF2-40B4-BE49-F238E27FC236}">
              <a16:creationId xmlns:a16="http://schemas.microsoft.com/office/drawing/2014/main" id="{6DD9AA68-38F3-4638-A9BE-8D0C4BAB33A7}"/>
            </a:ext>
          </a:extLst>
        </xdr:cNvPr>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a:extLst>
            <a:ext uri="{FF2B5EF4-FFF2-40B4-BE49-F238E27FC236}">
              <a16:creationId xmlns:a16="http://schemas.microsoft.com/office/drawing/2014/main" id="{C363DB91-52F4-490C-A910-924BFB2ECC1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a:extLst>
            <a:ext uri="{FF2B5EF4-FFF2-40B4-BE49-F238E27FC236}">
              <a16:creationId xmlns:a16="http://schemas.microsoft.com/office/drawing/2014/main" id="{C43797A9-B09D-480B-A723-2F4FBEAFB72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38467A79-BE32-4C38-8B77-6726DC3D22A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88179857-4EF8-4277-9FBC-58358145625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3E2D0D03-F5F2-472C-BBC8-891F0174916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22" name="楕円 121">
          <a:extLst>
            <a:ext uri="{FF2B5EF4-FFF2-40B4-BE49-F238E27FC236}">
              <a16:creationId xmlns:a16="http://schemas.microsoft.com/office/drawing/2014/main" id="{D88D5BD9-948F-4879-9FF9-63EA3A657B35}"/>
            </a:ext>
          </a:extLst>
        </xdr:cNvPr>
        <xdr:cNvSpPr/>
      </xdr:nvSpPr>
      <xdr:spPr>
        <a:xfrm>
          <a:off x="14744700" y="58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5591</xdr:rowOff>
    </xdr:from>
    <xdr:ext cx="340478" cy="259045"/>
    <xdr:sp macro="" textlink="">
      <xdr:nvSpPr>
        <xdr:cNvPr id="123" name="債務償還可能年数該当値テキスト">
          <a:extLst>
            <a:ext uri="{FF2B5EF4-FFF2-40B4-BE49-F238E27FC236}">
              <a16:creationId xmlns:a16="http://schemas.microsoft.com/office/drawing/2014/main" id="{1CA363BD-BF82-4B91-ABCF-900C076A60D2}"/>
            </a:ext>
          </a:extLst>
        </xdr:cNvPr>
        <xdr:cNvSpPr txBox="1"/>
      </xdr:nvSpPr>
      <xdr:spPr>
        <a:xfrm>
          <a:off x="14846300" y="57491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a:extLst>
            <a:ext uri="{FF2B5EF4-FFF2-40B4-BE49-F238E27FC236}">
              <a16:creationId xmlns:a16="http://schemas.microsoft.com/office/drawing/2014/main" id="{BFBDF966-8BA2-49C9-99BA-1E84C4F6135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a:extLst>
            <a:ext uri="{FF2B5EF4-FFF2-40B4-BE49-F238E27FC236}">
              <a16:creationId xmlns:a16="http://schemas.microsoft.com/office/drawing/2014/main" id="{494B7694-90BA-42E6-A902-CA0ED86FBD7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a:extLst>
            <a:ext uri="{FF2B5EF4-FFF2-40B4-BE49-F238E27FC236}">
              <a16:creationId xmlns:a16="http://schemas.microsoft.com/office/drawing/2014/main" id="{12A7B2BB-C2AC-4F44-81FE-AF3FF02A3F1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a:extLst>
            <a:ext uri="{FF2B5EF4-FFF2-40B4-BE49-F238E27FC236}">
              <a16:creationId xmlns:a16="http://schemas.microsoft.com/office/drawing/2014/main" id="{6A8C6061-F8D7-4772-B7ED-0C00BAB910F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a:extLst>
            <a:ext uri="{FF2B5EF4-FFF2-40B4-BE49-F238E27FC236}">
              <a16:creationId xmlns:a16="http://schemas.microsoft.com/office/drawing/2014/main" id="{5DA2C44A-9637-40A4-8063-C8AF9447AFF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a:extLst>
            <a:ext uri="{FF2B5EF4-FFF2-40B4-BE49-F238E27FC236}">
              <a16:creationId xmlns:a16="http://schemas.microsoft.com/office/drawing/2014/main" id="{B3ED0C95-EB6B-4F4C-8B45-FA77F16A3B0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6B32BA-32D6-4270-9952-9014AAB728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71EDD37-A683-49FE-A334-E9DB581F8DB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4E81405-98A7-4692-BEA9-888693DE33B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73C407F-A712-460F-B04E-FB21A3447DB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65F6FFE-482A-4EBB-9956-F2CA9297E69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AAA12D7-65C6-42B8-95DB-313B70DA33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D79CC1D-CA7A-46E4-8B7B-39674533036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FC35842-5650-42C3-B772-ED51F6CF12F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6BE757D-64D2-4DBD-A4E5-20CCFCCB56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B84A2B-DC2F-4A85-B14F-8C3471843B2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66,223
65,534
180.29
26,602,362
25,765,086
722,002
15,384,364
22,029,883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26CA5A5-8C2D-4179-9B8C-15B2C70C22D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540CB5-EEF0-42A5-B543-A15AE0F7A5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9A6B2E3-57CF-4A2F-BB98-638772DB53F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1D447F-2BEB-4D59-A7D8-99AFEAAAB2C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FBFAEAE-D83B-487D-9ED7-BAF53FD87B6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C2E861C-9424-4032-914D-F362CF14709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1939714-767A-41B0-86C1-534D8A4192F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C167779-36A1-4769-8211-C850860919C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05988B5-508B-41E3-8112-5BE8B5BF7D6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FB34125-93F2-4C94-808F-7C5CE1826EF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0A8D462-4224-4FB7-B3A7-6005AE1CCE2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5786580-3EDE-4E6D-B648-79D0ACDA2A0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B52F67-7175-4DE9-8AED-13B6056D29C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64B6A15-727F-476B-9834-80591DAD7B2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A55C1D-5CC6-43CB-AE77-16C372E0134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BE6BEB7-B9D7-481F-A784-C6C6251603A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4DBD9C6-9389-4703-B890-9432D07F96F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0C62B39-D0B2-4E84-AE42-D3CAA37CD81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1EE23FB5-7F86-4424-A596-156CBCEA67E2}"/>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DA6A22A-F0C3-493C-A2AF-09FC9DABEF0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4585504-72BC-4C63-A753-92002D826AA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796201D-9643-4708-A899-A286CE10C78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BABD1AC-F179-413D-B9B7-2F3655964A0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B74EB39-7863-47CA-8521-1749E7EED4F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D9FE242-1F09-47E1-BF29-63FFC38634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8B877F5-DD82-4AEA-B465-A09343BE814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842BD79-06B4-48AB-BD43-59141152BD8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CF90052-6E9E-4DCE-8B83-20446E06912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BBD024E-78C1-4145-ACC9-C1CF24D3407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CA00F8A-C78F-4071-BD2A-67C85E1CC0B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71C00AE6-CA12-4686-811E-5F9B600EEEA3}"/>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2A6C7AEE-3B8C-4678-B861-2600B3B99CD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9BEB9BC5-104F-4F53-80E4-7DA6A94D7E53}"/>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07CA7BE-8C5F-4074-BCEB-90FC303292C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60579874-9545-4FC9-976F-1FAD9045A18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A9C30ADD-3885-477B-AA64-AA147DCFB35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76E93EE4-1259-4643-B798-FDC72591A0E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833D60DA-7DD3-4CE5-82D7-919538AFA48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8789C01C-78EB-41A1-9557-554DCFD7195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AFEBEBC9-4CD2-4CFC-85EC-F9C95AC8C11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A4B4AFB1-E5B4-47FE-897A-2FB56E20C5B4}"/>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7CC56B34-54EF-4673-B02C-4364BB774CC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59B0CC89-FA37-4436-B215-ECE767896C1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74F94681-D26B-43E3-8897-688F1EC680F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1596736E-91D8-469D-8C4C-DD4A781499DB}"/>
            </a:ext>
          </a:extLst>
        </xdr:cNvPr>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3DDDB4BF-169F-47C5-B709-380E858C12C9}"/>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2649EABD-D2C0-4AAF-96F5-666B4930C9F9}"/>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a:extLst>
            <a:ext uri="{FF2B5EF4-FFF2-40B4-BE49-F238E27FC236}">
              <a16:creationId xmlns:a16="http://schemas.microsoft.com/office/drawing/2014/main" id="{3233DD6A-270E-4896-B4C5-FB3770237808}"/>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a:extLst>
            <a:ext uri="{FF2B5EF4-FFF2-40B4-BE49-F238E27FC236}">
              <a16:creationId xmlns:a16="http://schemas.microsoft.com/office/drawing/2014/main" id="{B08B8755-FE83-41D5-B224-61F7461D01AF}"/>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a:extLst>
            <a:ext uri="{FF2B5EF4-FFF2-40B4-BE49-F238E27FC236}">
              <a16:creationId xmlns:a16="http://schemas.microsoft.com/office/drawing/2014/main" id="{12F2B8EB-2AD8-4F9A-80CD-BE505F894FF1}"/>
            </a:ext>
          </a:extLst>
        </xdr:cNvPr>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a:extLst>
            <a:ext uri="{FF2B5EF4-FFF2-40B4-BE49-F238E27FC236}">
              <a16:creationId xmlns:a16="http://schemas.microsoft.com/office/drawing/2014/main" id="{D6890B43-48D4-4445-969E-FB3F856AD992}"/>
            </a:ext>
          </a:extLst>
        </xdr:cNvPr>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a:extLst>
            <a:ext uri="{FF2B5EF4-FFF2-40B4-BE49-F238E27FC236}">
              <a16:creationId xmlns:a16="http://schemas.microsoft.com/office/drawing/2014/main" id="{D7BCC30C-3BDD-451A-94C7-208B56504E16}"/>
            </a:ext>
          </a:extLst>
        </xdr:cNvPr>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a:extLst>
            <a:ext uri="{FF2B5EF4-FFF2-40B4-BE49-F238E27FC236}">
              <a16:creationId xmlns:a16="http://schemas.microsoft.com/office/drawing/2014/main" id="{FFD70870-0741-4521-9944-540164FF8D10}"/>
            </a:ext>
          </a:extLst>
        </xdr:cNvPr>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347D5784-55EC-41C0-87B2-917F87CBEE8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8E6D873-1F4C-454A-A7D3-3AF4EDF8911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CE31DE1-9DBB-4CD7-B66B-6746F8BDD27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226675A-9130-4CAA-8CF3-447133DC50D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9711003-875B-4644-93CC-747BCB87A99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38735</xdr:rowOff>
    </xdr:from>
    <xdr:to>
      <xdr:col>20</xdr:col>
      <xdr:colOff>38100</xdr:colOff>
      <xdr:row>37</xdr:row>
      <xdr:rowOff>140335</xdr:rowOff>
    </xdr:to>
    <xdr:sp macro="" textlink="">
      <xdr:nvSpPr>
        <xdr:cNvPr id="70" name="楕円 69">
          <a:extLst>
            <a:ext uri="{FF2B5EF4-FFF2-40B4-BE49-F238E27FC236}">
              <a16:creationId xmlns:a16="http://schemas.microsoft.com/office/drawing/2014/main" id="{5A295A48-EBD2-4433-88D5-DBD9C59B4985}"/>
            </a:ext>
          </a:extLst>
        </xdr:cNvPr>
        <xdr:cNvSpPr/>
      </xdr:nvSpPr>
      <xdr:spPr>
        <a:xfrm>
          <a:off x="3746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83837</xdr:rowOff>
    </xdr:from>
    <xdr:ext cx="405111" cy="259045"/>
    <xdr:sp macro="" textlink="">
      <xdr:nvSpPr>
        <xdr:cNvPr id="71" name="n_1aveValue【道路】&#10;有形固定資産減価償却率">
          <a:extLst>
            <a:ext uri="{FF2B5EF4-FFF2-40B4-BE49-F238E27FC236}">
              <a16:creationId xmlns:a16="http://schemas.microsoft.com/office/drawing/2014/main" id="{196E278E-3050-4B01-BC97-798700484882}"/>
            </a:ext>
          </a:extLst>
        </xdr:cNvPr>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2" name="n_2aveValue【道路】&#10;有形固定資産減価償却率">
          <a:extLst>
            <a:ext uri="{FF2B5EF4-FFF2-40B4-BE49-F238E27FC236}">
              <a16:creationId xmlns:a16="http://schemas.microsoft.com/office/drawing/2014/main" id="{C158D096-CFD7-491B-AFB1-77EA0C507189}"/>
            </a:ext>
          </a:extLst>
        </xdr:cNvPr>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156862</xdr:rowOff>
    </xdr:from>
    <xdr:ext cx="405111" cy="259045"/>
    <xdr:sp macro="" textlink="">
      <xdr:nvSpPr>
        <xdr:cNvPr id="73" name="n_1mainValue【道路】&#10;有形固定資産減価償却率">
          <a:extLst>
            <a:ext uri="{FF2B5EF4-FFF2-40B4-BE49-F238E27FC236}">
              <a16:creationId xmlns:a16="http://schemas.microsoft.com/office/drawing/2014/main" id="{403B3532-A45E-4177-A6D8-C6F316D001DE}"/>
            </a:ext>
          </a:extLst>
        </xdr:cNvPr>
        <xdr:cNvSpPr txBox="1"/>
      </xdr:nvSpPr>
      <xdr:spPr>
        <a:xfrm>
          <a:off x="3582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1B0AFD6C-10C5-4ED2-9BBF-054B703ABB1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EEBD145D-051C-4FF4-8B6E-2CEC580BC4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C1E11EAC-DFBF-43E7-9A82-69242449D85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A5FF1415-E821-4E93-A88A-4097BBE29E0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B012ABA5-571B-4576-9F73-318887E57F3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89BA5116-D4AE-40C6-AE05-3F19121B3D4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6E9DD61F-B629-4B73-AC8D-68CE6F84157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E35AD592-E47F-4D46-993E-6BFAB77BD55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id="{50E535B6-5D40-4840-9D0F-402E2583060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87208E10-39CF-4B75-B1C2-1698B93CADA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a:extLst>
            <a:ext uri="{FF2B5EF4-FFF2-40B4-BE49-F238E27FC236}">
              <a16:creationId xmlns:a16="http://schemas.microsoft.com/office/drawing/2014/main" id="{00F152DD-7AB1-4099-891E-98798FCFD3B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a:extLst>
            <a:ext uri="{FF2B5EF4-FFF2-40B4-BE49-F238E27FC236}">
              <a16:creationId xmlns:a16="http://schemas.microsoft.com/office/drawing/2014/main" id="{A30126F3-37F3-404A-92CD-650EF3D119B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a:extLst>
            <a:ext uri="{FF2B5EF4-FFF2-40B4-BE49-F238E27FC236}">
              <a16:creationId xmlns:a16="http://schemas.microsoft.com/office/drawing/2014/main" id="{849D5782-ED7D-4C26-B5C3-5DEC3F12585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a:extLst>
            <a:ext uri="{FF2B5EF4-FFF2-40B4-BE49-F238E27FC236}">
              <a16:creationId xmlns:a16="http://schemas.microsoft.com/office/drawing/2014/main" id="{8121E9BB-5AB3-48A0-B836-039EF623ECB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a:extLst>
            <a:ext uri="{FF2B5EF4-FFF2-40B4-BE49-F238E27FC236}">
              <a16:creationId xmlns:a16="http://schemas.microsoft.com/office/drawing/2014/main" id="{E4236180-4C93-4246-895A-1750C39501A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a:extLst>
            <a:ext uri="{FF2B5EF4-FFF2-40B4-BE49-F238E27FC236}">
              <a16:creationId xmlns:a16="http://schemas.microsoft.com/office/drawing/2014/main" id="{C907760A-1962-4CCF-8DBF-CB7E0677AB3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a:extLst>
            <a:ext uri="{FF2B5EF4-FFF2-40B4-BE49-F238E27FC236}">
              <a16:creationId xmlns:a16="http://schemas.microsoft.com/office/drawing/2014/main" id="{90683F54-FF72-42B5-AFDC-AE8AD010972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a:extLst>
            <a:ext uri="{FF2B5EF4-FFF2-40B4-BE49-F238E27FC236}">
              <a16:creationId xmlns:a16="http://schemas.microsoft.com/office/drawing/2014/main" id="{0E44C7AB-7F95-456D-8A8F-42F34961525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a:extLst>
            <a:ext uri="{FF2B5EF4-FFF2-40B4-BE49-F238E27FC236}">
              <a16:creationId xmlns:a16="http://schemas.microsoft.com/office/drawing/2014/main" id="{9256A15A-2319-4B30-A137-0B44C28AE5E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a:extLst>
            <a:ext uri="{FF2B5EF4-FFF2-40B4-BE49-F238E27FC236}">
              <a16:creationId xmlns:a16="http://schemas.microsoft.com/office/drawing/2014/main" id="{8A33A4AC-7D48-4FBC-AFF3-9B95BEF0A96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a:extLst>
            <a:ext uri="{FF2B5EF4-FFF2-40B4-BE49-F238E27FC236}">
              <a16:creationId xmlns:a16="http://schemas.microsoft.com/office/drawing/2014/main" id="{77CC7D63-9A46-497A-8CA7-649B222455D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a:extLst>
            <a:ext uri="{FF2B5EF4-FFF2-40B4-BE49-F238E27FC236}">
              <a16:creationId xmlns:a16="http://schemas.microsoft.com/office/drawing/2014/main" id="{716C03E5-3766-42E7-995D-278486F5B5E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a:extLst>
            <a:ext uri="{FF2B5EF4-FFF2-40B4-BE49-F238E27FC236}">
              <a16:creationId xmlns:a16="http://schemas.microsoft.com/office/drawing/2014/main" id="{8411B23E-0D8C-42CA-9DC8-97DC0F3B2C9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97" name="直線コネクタ 96">
          <a:extLst>
            <a:ext uri="{FF2B5EF4-FFF2-40B4-BE49-F238E27FC236}">
              <a16:creationId xmlns:a16="http://schemas.microsoft.com/office/drawing/2014/main" id="{09652B13-137A-4EB2-9BF7-7CBB6194DA31}"/>
            </a:ext>
          </a:extLst>
        </xdr:cNvPr>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98" name="【道路】&#10;一人当たり延長最小値テキスト">
          <a:extLst>
            <a:ext uri="{FF2B5EF4-FFF2-40B4-BE49-F238E27FC236}">
              <a16:creationId xmlns:a16="http://schemas.microsoft.com/office/drawing/2014/main" id="{75EF997D-27E7-4C5E-83D1-6CE44B88BCAC}"/>
            </a:ext>
          </a:extLst>
        </xdr:cNvPr>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99" name="直線コネクタ 98">
          <a:extLst>
            <a:ext uri="{FF2B5EF4-FFF2-40B4-BE49-F238E27FC236}">
              <a16:creationId xmlns:a16="http://schemas.microsoft.com/office/drawing/2014/main" id="{CBA33EEC-12A4-4156-B1F9-6887C67DBCCF}"/>
            </a:ext>
          </a:extLst>
        </xdr:cNvPr>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0" name="【道路】&#10;一人当たり延長最大値テキスト">
          <a:extLst>
            <a:ext uri="{FF2B5EF4-FFF2-40B4-BE49-F238E27FC236}">
              <a16:creationId xmlns:a16="http://schemas.microsoft.com/office/drawing/2014/main" id="{217A1947-5789-4AEA-B86C-ECC394F35CC0}"/>
            </a:ext>
          </a:extLst>
        </xdr:cNvPr>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1" name="直線コネクタ 100">
          <a:extLst>
            <a:ext uri="{FF2B5EF4-FFF2-40B4-BE49-F238E27FC236}">
              <a16:creationId xmlns:a16="http://schemas.microsoft.com/office/drawing/2014/main" id="{6C13750A-C7EB-4C89-B0BC-643B0153A4B2}"/>
            </a:ext>
          </a:extLst>
        </xdr:cNvPr>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2" name="【道路】&#10;一人当たり延長平均値テキスト">
          <a:extLst>
            <a:ext uri="{FF2B5EF4-FFF2-40B4-BE49-F238E27FC236}">
              <a16:creationId xmlns:a16="http://schemas.microsoft.com/office/drawing/2014/main" id="{07034DBA-BA50-4855-85AC-AF97E6332C6F}"/>
            </a:ext>
          </a:extLst>
        </xdr:cNvPr>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3" name="フローチャート: 判断 102">
          <a:extLst>
            <a:ext uri="{FF2B5EF4-FFF2-40B4-BE49-F238E27FC236}">
              <a16:creationId xmlns:a16="http://schemas.microsoft.com/office/drawing/2014/main" id="{A73220A6-A7CA-4106-B31F-A70D837418A6}"/>
            </a:ext>
          </a:extLst>
        </xdr:cNvPr>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4" name="フローチャート: 判断 103">
          <a:extLst>
            <a:ext uri="{FF2B5EF4-FFF2-40B4-BE49-F238E27FC236}">
              <a16:creationId xmlns:a16="http://schemas.microsoft.com/office/drawing/2014/main" id="{BD9C9AF2-B7E2-4769-A5D3-D577431A38D3}"/>
            </a:ext>
          </a:extLst>
        </xdr:cNvPr>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5" name="フローチャート: 判断 104">
          <a:extLst>
            <a:ext uri="{FF2B5EF4-FFF2-40B4-BE49-F238E27FC236}">
              <a16:creationId xmlns:a16="http://schemas.microsoft.com/office/drawing/2014/main" id="{E5C65A5E-F32C-45E6-A267-DD70FF09D46F}"/>
            </a:ext>
          </a:extLst>
        </xdr:cNvPr>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943456E8-9E26-4991-8EBD-DF6AB70BAE2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6C6A20EB-75C0-4043-A963-121E974CD24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B079485C-EED5-42A1-AFCB-4DEAC26C20C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4E20FA9C-929D-4D4B-8684-E4E7FFFED58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F2C29057-5FB0-4DAA-B8A8-2F208B0664E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119545</xdr:rowOff>
    </xdr:from>
    <xdr:to>
      <xdr:col>50</xdr:col>
      <xdr:colOff>165100</xdr:colOff>
      <xdr:row>41</xdr:row>
      <xdr:rowOff>49695</xdr:rowOff>
    </xdr:to>
    <xdr:sp macro="" textlink="">
      <xdr:nvSpPr>
        <xdr:cNvPr id="111" name="楕円 110">
          <a:extLst>
            <a:ext uri="{FF2B5EF4-FFF2-40B4-BE49-F238E27FC236}">
              <a16:creationId xmlns:a16="http://schemas.microsoft.com/office/drawing/2014/main" id="{A03130DD-43CB-4AEF-A05D-07AAF463D29A}"/>
            </a:ext>
          </a:extLst>
        </xdr:cNvPr>
        <xdr:cNvSpPr/>
      </xdr:nvSpPr>
      <xdr:spPr>
        <a:xfrm>
          <a:off x="9588500" y="69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11377</xdr:rowOff>
    </xdr:from>
    <xdr:ext cx="534377" cy="259045"/>
    <xdr:sp macro="" textlink="">
      <xdr:nvSpPr>
        <xdr:cNvPr id="112" name="n_1aveValue【道路】&#10;一人当たり延長">
          <a:extLst>
            <a:ext uri="{FF2B5EF4-FFF2-40B4-BE49-F238E27FC236}">
              <a16:creationId xmlns:a16="http://schemas.microsoft.com/office/drawing/2014/main" id="{11671658-9F78-439C-9DB5-2A4350B9FAC0}"/>
            </a:ext>
          </a:extLst>
        </xdr:cNvPr>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3" name="n_2aveValue【道路】&#10;一人当たり延長">
          <a:extLst>
            <a:ext uri="{FF2B5EF4-FFF2-40B4-BE49-F238E27FC236}">
              <a16:creationId xmlns:a16="http://schemas.microsoft.com/office/drawing/2014/main" id="{890B6897-F895-4D6C-9483-FE4077A80ACC}"/>
            </a:ext>
          </a:extLst>
        </xdr:cNvPr>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40822</xdr:rowOff>
    </xdr:from>
    <xdr:ext cx="534377" cy="259045"/>
    <xdr:sp macro="" textlink="">
      <xdr:nvSpPr>
        <xdr:cNvPr id="114" name="n_1mainValue【道路】&#10;一人当たり延長">
          <a:extLst>
            <a:ext uri="{FF2B5EF4-FFF2-40B4-BE49-F238E27FC236}">
              <a16:creationId xmlns:a16="http://schemas.microsoft.com/office/drawing/2014/main" id="{C3385D05-A34D-46B3-ADB0-F6EFF91DE449}"/>
            </a:ext>
          </a:extLst>
        </xdr:cNvPr>
        <xdr:cNvSpPr txBox="1"/>
      </xdr:nvSpPr>
      <xdr:spPr>
        <a:xfrm>
          <a:off x="9359411" y="70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a:extLst>
            <a:ext uri="{FF2B5EF4-FFF2-40B4-BE49-F238E27FC236}">
              <a16:creationId xmlns:a16="http://schemas.microsoft.com/office/drawing/2014/main" id="{5E1F25BF-261C-4980-89AA-78380AABE71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a:extLst>
            <a:ext uri="{FF2B5EF4-FFF2-40B4-BE49-F238E27FC236}">
              <a16:creationId xmlns:a16="http://schemas.microsoft.com/office/drawing/2014/main" id="{6F2F3E2A-5A37-4FB5-B2F3-DF3971AA95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a:extLst>
            <a:ext uri="{FF2B5EF4-FFF2-40B4-BE49-F238E27FC236}">
              <a16:creationId xmlns:a16="http://schemas.microsoft.com/office/drawing/2014/main" id="{F39CCC20-4AC6-4695-BCB6-7C639E1BBF8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a:extLst>
            <a:ext uri="{FF2B5EF4-FFF2-40B4-BE49-F238E27FC236}">
              <a16:creationId xmlns:a16="http://schemas.microsoft.com/office/drawing/2014/main" id="{1CEFAF50-2D21-49C6-8E85-CAB70DB8949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a:extLst>
            <a:ext uri="{FF2B5EF4-FFF2-40B4-BE49-F238E27FC236}">
              <a16:creationId xmlns:a16="http://schemas.microsoft.com/office/drawing/2014/main" id="{DDE34B71-6331-4F6B-A145-F67BE7363AF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a:extLst>
            <a:ext uri="{FF2B5EF4-FFF2-40B4-BE49-F238E27FC236}">
              <a16:creationId xmlns:a16="http://schemas.microsoft.com/office/drawing/2014/main" id="{37EF0975-0CF0-47C6-9480-F394803A693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a:extLst>
            <a:ext uri="{FF2B5EF4-FFF2-40B4-BE49-F238E27FC236}">
              <a16:creationId xmlns:a16="http://schemas.microsoft.com/office/drawing/2014/main" id="{3A84DBAE-1246-4B2F-9E61-4B239D52F94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a:extLst>
            <a:ext uri="{FF2B5EF4-FFF2-40B4-BE49-F238E27FC236}">
              <a16:creationId xmlns:a16="http://schemas.microsoft.com/office/drawing/2014/main" id="{1C99EAF3-3904-4E75-8171-07012CC24C1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a:extLst>
            <a:ext uri="{FF2B5EF4-FFF2-40B4-BE49-F238E27FC236}">
              <a16:creationId xmlns:a16="http://schemas.microsoft.com/office/drawing/2014/main" id="{84596956-E22A-4C6D-A9D5-0C48F0BC046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a:extLst>
            <a:ext uri="{FF2B5EF4-FFF2-40B4-BE49-F238E27FC236}">
              <a16:creationId xmlns:a16="http://schemas.microsoft.com/office/drawing/2014/main" id="{DF55C8D5-880C-4407-AF9A-DC1C4ECCAAB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a:extLst>
            <a:ext uri="{FF2B5EF4-FFF2-40B4-BE49-F238E27FC236}">
              <a16:creationId xmlns:a16="http://schemas.microsoft.com/office/drawing/2014/main" id="{01E4FCC1-1B27-4B5A-8218-AD72DD80257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a:extLst>
            <a:ext uri="{FF2B5EF4-FFF2-40B4-BE49-F238E27FC236}">
              <a16:creationId xmlns:a16="http://schemas.microsoft.com/office/drawing/2014/main" id="{F6A0C85F-FE01-44CB-ADEA-1C33C336E86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a:extLst>
            <a:ext uri="{FF2B5EF4-FFF2-40B4-BE49-F238E27FC236}">
              <a16:creationId xmlns:a16="http://schemas.microsoft.com/office/drawing/2014/main" id="{EF97E229-2792-4762-9FFF-FC4019CE109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a:extLst>
            <a:ext uri="{FF2B5EF4-FFF2-40B4-BE49-F238E27FC236}">
              <a16:creationId xmlns:a16="http://schemas.microsoft.com/office/drawing/2014/main" id="{50B4004D-3089-46B4-91DD-2AF2ED7545A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a:extLst>
            <a:ext uri="{FF2B5EF4-FFF2-40B4-BE49-F238E27FC236}">
              <a16:creationId xmlns:a16="http://schemas.microsoft.com/office/drawing/2014/main" id="{B35287C6-9A00-4FA6-A31A-EC88E01554F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a:extLst>
            <a:ext uri="{FF2B5EF4-FFF2-40B4-BE49-F238E27FC236}">
              <a16:creationId xmlns:a16="http://schemas.microsoft.com/office/drawing/2014/main" id="{2989D4C6-DC59-4953-A621-047B774E24E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a:extLst>
            <a:ext uri="{FF2B5EF4-FFF2-40B4-BE49-F238E27FC236}">
              <a16:creationId xmlns:a16="http://schemas.microsoft.com/office/drawing/2014/main" id="{BE94DC32-E28C-4B9C-8111-D5957102EB6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a:extLst>
            <a:ext uri="{FF2B5EF4-FFF2-40B4-BE49-F238E27FC236}">
              <a16:creationId xmlns:a16="http://schemas.microsoft.com/office/drawing/2014/main" id="{316B1A4E-4DC6-44E3-A3E9-A137F82B0E2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a:extLst>
            <a:ext uri="{FF2B5EF4-FFF2-40B4-BE49-F238E27FC236}">
              <a16:creationId xmlns:a16="http://schemas.microsoft.com/office/drawing/2014/main" id="{9D910A84-9B73-4B92-B1D2-B68B8C7889A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a:extLst>
            <a:ext uri="{FF2B5EF4-FFF2-40B4-BE49-F238E27FC236}">
              <a16:creationId xmlns:a16="http://schemas.microsoft.com/office/drawing/2014/main" id="{5B6DA3E6-9556-43A8-8240-095F8B24217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a:extLst>
            <a:ext uri="{FF2B5EF4-FFF2-40B4-BE49-F238E27FC236}">
              <a16:creationId xmlns:a16="http://schemas.microsoft.com/office/drawing/2014/main" id="{0B0EB9D1-56F1-4547-ADAC-CD2A22175879}"/>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a:extLst>
            <a:ext uri="{FF2B5EF4-FFF2-40B4-BE49-F238E27FC236}">
              <a16:creationId xmlns:a16="http://schemas.microsoft.com/office/drawing/2014/main" id="{B4243DA6-85D5-4CD1-A77D-760EDC7FC85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a:extLst>
            <a:ext uri="{FF2B5EF4-FFF2-40B4-BE49-F238E27FC236}">
              <a16:creationId xmlns:a16="http://schemas.microsoft.com/office/drawing/2014/main" id="{CC86D7E6-730C-4E88-8401-35438CC701A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a:extLst>
            <a:ext uri="{FF2B5EF4-FFF2-40B4-BE49-F238E27FC236}">
              <a16:creationId xmlns:a16="http://schemas.microsoft.com/office/drawing/2014/main" id="{BCC8E097-28FE-4C9D-A452-C306EDEB02C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39" name="直線コネクタ 138">
          <a:extLst>
            <a:ext uri="{FF2B5EF4-FFF2-40B4-BE49-F238E27FC236}">
              <a16:creationId xmlns:a16="http://schemas.microsoft.com/office/drawing/2014/main" id="{CA3962EA-8B1C-49D2-B45E-CF027F154EA8}"/>
            </a:ext>
          </a:extLst>
        </xdr:cNvPr>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0" name="【橋りょう・トンネル】&#10;有形固定資産減価償却率最小値テキスト">
          <a:extLst>
            <a:ext uri="{FF2B5EF4-FFF2-40B4-BE49-F238E27FC236}">
              <a16:creationId xmlns:a16="http://schemas.microsoft.com/office/drawing/2014/main" id="{B21B2DDD-CE56-408A-A499-4925DF2C7E19}"/>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1" name="直線コネクタ 140">
          <a:extLst>
            <a:ext uri="{FF2B5EF4-FFF2-40B4-BE49-F238E27FC236}">
              <a16:creationId xmlns:a16="http://schemas.microsoft.com/office/drawing/2014/main" id="{CE07EC0F-F9E8-4A58-8ECA-441E048D10C7}"/>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2" name="【橋りょう・トンネル】&#10;有形固定資産減価償却率最大値テキスト">
          <a:extLst>
            <a:ext uri="{FF2B5EF4-FFF2-40B4-BE49-F238E27FC236}">
              <a16:creationId xmlns:a16="http://schemas.microsoft.com/office/drawing/2014/main" id="{E9C22E56-6A79-4843-849A-0F044C25C1B1}"/>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3" name="直線コネクタ 142">
          <a:extLst>
            <a:ext uri="{FF2B5EF4-FFF2-40B4-BE49-F238E27FC236}">
              <a16:creationId xmlns:a16="http://schemas.microsoft.com/office/drawing/2014/main" id="{D7806A5D-BF4D-4244-9939-5532E5A5DC2C}"/>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44" name="【橋りょう・トンネル】&#10;有形固定資産減価償却率平均値テキスト">
          <a:extLst>
            <a:ext uri="{FF2B5EF4-FFF2-40B4-BE49-F238E27FC236}">
              <a16:creationId xmlns:a16="http://schemas.microsoft.com/office/drawing/2014/main" id="{E5CE9EBD-659A-4482-BA16-264B1A1F1256}"/>
            </a:ext>
          </a:extLst>
        </xdr:cNvPr>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45" name="フローチャート: 判断 144">
          <a:extLst>
            <a:ext uri="{FF2B5EF4-FFF2-40B4-BE49-F238E27FC236}">
              <a16:creationId xmlns:a16="http://schemas.microsoft.com/office/drawing/2014/main" id="{8248E31E-76B5-4EAC-9664-85FC0B7FE218}"/>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46" name="フローチャート: 判断 145">
          <a:extLst>
            <a:ext uri="{FF2B5EF4-FFF2-40B4-BE49-F238E27FC236}">
              <a16:creationId xmlns:a16="http://schemas.microsoft.com/office/drawing/2014/main" id="{4B0B4360-A154-4A5E-8AE3-F937FAD1D6D7}"/>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47" name="フローチャート: 判断 146">
          <a:extLst>
            <a:ext uri="{FF2B5EF4-FFF2-40B4-BE49-F238E27FC236}">
              <a16:creationId xmlns:a16="http://schemas.microsoft.com/office/drawing/2014/main" id="{08832592-7B4E-4C34-87BB-0FAA316CD3E9}"/>
            </a:ext>
          </a:extLst>
        </xdr:cNvPr>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1AA838B-CC30-4613-9D8C-DB290EBFD2D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9A41A4FA-FC32-468E-9FDF-4C82A8B91BA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D5CF20FA-2A8F-4F5E-AD76-17DDE747406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38F307D7-1079-4318-B89A-021FAF59B11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5A56392B-8C64-435C-A93B-FFD1CDD3554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149225</xdr:rowOff>
    </xdr:from>
    <xdr:to>
      <xdr:col>20</xdr:col>
      <xdr:colOff>38100</xdr:colOff>
      <xdr:row>60</xdr:row>
      <xdr:rowOff>79375</xdr:rowOff>
    </xdr:to>
    <xdr:sp macro="" textlink="">
      <xdr:nvSpPr>
        <xdr:cNvPr id="153" name="楕円 152">
          <a:extLst>
            <a:ext uri="{FF2B5EF4-FFF2-40B4-BE49-F238E27FC236}">
              <a16:creationId xmlns:a16="http://schemas.microsoft.com/office/drawing/2014/main" id="{E32E631A-8B4B-43B9-86E4-F345E232CB1E}"/>
            </a:ext>
          </a:extLst>
        </xdr:cNvPr>
        <xdr:cNvSpPr/>
      </xdr:nvSpPr>
      <xdr:spPr>
        <a:xfrm>
          <a:off x="3746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123842</xdr:rowOff>
    </xdr:from>
    <xdr:ext cx="405111" cy="259045"/>
    <xdr:sp macro="" textlink="">
      <xdr:nvSpPr>
        <xdr:cNvPr id="154" name="n_1aveValue【橋りょう・トンネル】&#10;有形固定資産減価償却率">
          <a:extLst>
            <a:ext uri="{FF2B5EF4-FFF2-40B4-BE49-F238E27FC236}">
              <a16:creationId xmlns:a16="http://schemas.microsoft.com/office/drawing/2014/main" id="{9D2BA69C-8283-4240-8F06-6F95EB05FAE9}"/>
            </a:ext>
          </a:extLst>
        </xdr:cNvPr>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55" name="n_2aveValue【橋りょう・トンネル】&#10;有形固定資産減価償却率">
          <a:extLst>
            <a:ext uri="{FF2B5EF4-FFF2-40B4-BE49-F238E27FC236}">
              <a16:creationId xmlns:a16="http://schemas.microsoft.com/office/drawing/2014/main" id="{3D142ADB-6918-43C7-A132-524AEED273DC}"/>
            </a:ext>
          </a:extLst>
        </xdr:cNvPr>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95902</xdr:rowOff>
    </xdr:from>
    <xdr:ext cx="405111" cy="259045"/>
    <xdr:sp macro="" textlink="">
      <xdr:nvSpPr>
        <xdr:cNvPr id="156" name="n_1mainValue【橋りょう・トンネル】&#10;有形固定資産減価償却率">
          <a:extLst>
            <a:ext uri="{FF2B5EF4-FFF2-40B4-BE49-F238E27FC236}">
              <a16:creationId xmlns:a16="http://schemas.microsoft.com/office/drawing/2014/main" id="{E879DF9F-9514-4AEC-B6D7-066073ED5AB2}"/>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id="{BFD66CD5-3914-4794-B0CA-AD1F7F74124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51217E12-F341-4E96-B085-CBCE374BBE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id="{322228BE-5609-49BA-83B8-8FB695BCB5F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E10E31B4-0731-4E08-AC88-60742D60530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id="{05CB3845-8ACC-4527-BAF1-E2A20437801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0A0F20AB-B2BF-4268-ABFE-24D3A24D4F7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id="{25223628-0BA5-435D-917B-1965D27F395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id="{5AA82D8E-518F-45B2-AE83-AD30641A71C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a:extLst>
            <a:ext uri="{FF2B5EF4-FFF2-40B4-BE49-F238E27FC236}">
              <a16:creationId xmlns:a16="http://schemas.microsoft.com/office/drawing/2014/main" id="{E1A0FE2A-E5BC-4696-A80E-163903FF821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a:extLst>
            <a:ext uri="{FF2B5EF4-FFF2-40B4-BE49-F238E27FC236}">
              <a16:creationId xmlns:a16="http://schemas.microsoft.com/office/drawing/2014/main" id="{68EB76FD-7B35-4AA8-A09B-EF76D85C3BB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7" name="直線コネクタ 166">
          <a:extLst>
            <a:ext uri="{FF2B5EF4-FFF2-40B4-BE49-F238E27FC236}">
              <a16:creationId xmlns:a16="http://schemas.microsoft.com/office/drawing/2014/main" id="{CE1E2844-2B92-4A2B-BF21-30BE322D264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8" name="テキスト ボックス 167">
          <a:extLst>
            <a:ext uri="{FF2B5EF4-FFF2-40B4-BE49-F238E27FC236}">
              <a16:creationId xmlns:a16="http://schemas.microsoft.com/office/drawing/2014/main" id="{90346F92-1696-45AA-9CC0-EC90EF2E24B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a:extLst>
            <a:ext uri="{FF2B5EF4-FFF2-40B4-BE49-F238E27FC236}">
              <a16:creationId xmlns:a16="http://schemas.microsoft.com/office/drawing/2014/main" id="{614CD09D-B6AC-4DD0-A2A4-00DE6B9133F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a:extLst>
            <a:ext uri="{FF2B5EF4-FFF2-40B4-BE49-F238E27FC236}">
              <a16:creationId xmlns:a16="http://schemas.microsoft.com/office/drawing/2014/main" id="{CB6D68DA-3E53-4D02-A6C8-2144D41B224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a:extLst>
            <a:ext uri="{FF2B5EF4-FFF2-40B4-BE49-F238E27FC236}">
              <a16:creationId xmlns:a16="http://schemas.microsoft.com/office/drawing/2014/main" id="{2C517CFE-49C2-41E4-850E-335499D9ED0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a:extLst>
            <a:ext uri="{FF2B5EF4-FFF2-40B4-BE49-F238E27FC236}">
              <a16:creationId xmlns:a16="http://schemas.microsoft.com/office/drawing/2014/main" id="{0D5DFC43-A532-4935-AFC7-DF2A776D46B6}"/>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a:extLst>
            <a:ext uri="{FF2B5EF4-FFF2-40B4-BE49-F238E27FC236}">
              <a16:creationId xmlns:a16="http://schemas.microsoft.com/office/drawing/2014/main" id="{59CCF018-EE78-4E1A-A71F-9EB1087E51A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a:extLst>
            <a:ext uri="{FF2B5EF4-FFF2-40B4-BE49-F238E27FC236}">
              <a16:creationId xmlns:a16="http://schemas.microsoft.com/office/drawing/2014/main" id="{04F87080-58BE-4FEA-B77B-DB0F28D6DD51}"/>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a:extLst>
            <a:ext uri="{FF2B5EF4-FFF2-40B4-BE49-F238E27FC236}">
              <a16:creationId xmlns:a16="http://schemas.microsoft.com/office/drawing/2014/main" id="{7B1C34A9-1B9A-41CC-8BF7-6A62C539E34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a:extLst>
            <a:ext uri="{FF2B5EF4-FFF2-40B4-BE49-F238E27FC236}">
              <a16:creationId xmlns:a16="http://schemas.microsoft.com/office/drawing/2014/main" id="{17D96698-C7DC-43A7-A7F8-C6D5F9BCAD86}"/>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a:extLst>
            <a:ext uri="{FF2B5EF4-FFF2-40B4-BE49-F238E27FC236}">
              <a16:creationId xmlns:a16="http://schemas.microsoft.com/office/drawing/2014/main" id="{E1622A46-07CF-421D-A4A1-C2E00A3D1F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78" name="直線コネクタ 177">
          <a:extLst>
            <a:ext uri="{FF2B5EF4-FFF2-40B4-BE49-F238E27FC236}">
              <a16:creationId xmlns:a16="http://schemas.microsoft.com/office/drawing/2014/main" id="{571EA7D9-90B7-48EA-9410-4E3C1A81A5B6}"/>
            </a:ext>
          </a:extLst>
        </xdr:cNvPr>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79" name="【橋りょう・トンネル】&#10;一人当たり有形固定資産（償却資産）額最小値テキスト">
          <a:extLst>
            <a:ext uri="{FF2B5EF4-FFF2-40B4-BE49-F238E27FC236}">
              <a16:creationId xmlns:a16="http://schemas.microsoft.com/office/drawing/2014/main" id="{25E8FD9B-81DF-4323-9F4E-3ECE3D619659}"/>
            </a:ext>
          </a:extLst>
        </xdr:cNvPr>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0" name="直線コネクタ 179">
          <a:extLst>
            <a:ext uri="{FF2B5EF4-FFF2-40B4-BE49-F238E27FC236}">
              <a16:creationId xmlns:a16="http://schemas.microsoft.com/office/drawing/2014/main" id="{C925454B-5B68-45FB-AB24-C1C7CC302B1D}"/>
            </a:ext>
          </a:extLst>
        </xdr:cNvPr>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81" name="【橋りょう・トンネル】&#10;一人当たり有形固定資産（償却資産）額最大値テキスト">
          <a:extLst>
            <a:ext uri="{FF2B5EF4-FFF2-40B4-BE49-F238E27FC236}">
              <a16:creationId xmlns:a16="http://schemas.microsoft.com/office/drawing/2014/main" id="{BB5EFBD4-4F2B-43D1-BA36-5FFB7A686F8D}"/>
            </a:ext>
          </a:extLst>
        </xdr:cNvPr>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82" name="直線コネクタ 181">
          <a:extLst>
            <a:ext uri="{FF2B5EF4-FFF2-40B4-BE49-F238E27FC236}">
              <a16:creationId xmlns:a16="http://schemas.microsoft.com/office/drawing/2014/main" id="{59ADBACD-2C2E-400A-83D4-DBDF153A73D6}"/>
            </a:ext>
          </a:extLst>
        </xdr:cNvPr>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83" name="【橋りょう・トンネル】&#10;一人当たり有形固定資産（償却資産）額平均値テキスト">
          <a:extLst>
            <a:ext uri="{FF2B5EF4-FFF2-40B4-BE49-F238E27FC236}">
              <a16:creationId xmlns:a16="http://schemas.microsoft.com/office/drawing/2014/main" id="{CAACDBEC-7703-40E4-A190-F92C2610306C}"/>
            </a:ext>
          </a:extLst>
        </xdr:cNvPr>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84" name="フローチャート: 判断 183">
          <a:extLst>
            <a:ext uri="{FF2B5EF4-FFF2-40B4-BE49-F238E27FC236}">
              <a16:creationId xmlns:a16="http://schemas.microsoft.com/office/drawing/2014/main" id="{3C65C169-9ED3-4DB7-B807-290980A194B3}"/>
            </a:ext>
          </a:extLst>
        </xdr:cNvPr>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85" name="フローチャート: 判断 184">
          <a:extLst>
            <a:ext uri="{FF2B5EF4-FFF2-40B4-BE49-F238E27FC236}">
              <a16:creationId xmlns:a16="http://schemas.microsoft.com/office/drawing/2014/main" id="{698A478C-0550-4162-8067-E1F12B87FB16}"/>
            </a:ext>
          </a:extLst>
        </xdr:cNvPr>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86" name="フローチャート: 判断 185">
          <a:extLst>
            <a:ext uri="{FF2B5EF4-FFF2-40B4-BE49-F238E27FC236}">
              <a16:creationId xmlns:a16="http://schemas.microsoft.com/office/drawing/2014/main" id="{4756A0B3-EE54-4A9B-A754-D71F61C740F2}"/>
            </a:ext>
          </a:extLst>
        </xdr:cNvPr>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83976CF-BCAA-4253-82EC-5DA7E98A5ED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2D0E89E-ED85-4869-8265-76DB5DFE402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9E62CD0-5A9E-4865-9D6E-6E9F41C3D49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EAE47AB-25E2-4060-8AB8-0592929CFB7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A12FBB20-F486-4251-8037-9E9D45DCE46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40279</xdr:rowOff>
    </xdr:from>
    <xdr:to>
      <xdr:col>50</xdr:col>
      <xdr:colOff>165100</xdr:colOff>
      <xdr:row>61</xdr:row>
      <xdr:rowOff>141879</xdr:rowOff>
    </xdr:to>
    <xdr:sp macro="" textlink="">
      <xdr:nvSpPr>
        <xdr:cNvPr id="192" name="楕円 191">
          <a:extLst>
            <a:ext uri="{FF2B5EF4-FFF2-40B4-BE49-F238E27FC236}">
              <a16:creationId xmlns:a16="http://schemas.microsoft.com/office/drawing/2014/main" id="{7334D230-B517-4131-B2F1-6317D1C79744}"/>
            </a:ext>
          </a:extLst>
        </xdr:cNvPr>
        <xdr:cNvSpPr/>
      </xdr:nvSpPr>
      <xdr:spPr>
        <a:xfrm>
          <a:off x="9588500" y="104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154460</xdr:rowOff>
    </xdr:from>
    <xdr:ext cx="599010" cy="259045"/>
    <xdr:sp macro="" textlink="">
      <xdr:nvSpPr>
        <xdr:cNvPr id="193" name="n_1aveValue【橋りょう・トンネル】&#10;一人当たり有形固定資産（償却資産）額">
          <a:extLst>
            <a:ext uri="{FF2B5EF4-FFF2-40B4-BE49-F238E27FC236}">
              <a16:creationId xmlns:a16="http://schemas.microsoft.com/office/drawing/2014/main" id="{01813ECC-41A6-4086-A90B-C4E9DF2C5579}"/>
            </a:ext>
          </a:extLst>
        </xdr:cNvPr>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194" name="n_2aveValue【橋りょう・トンネル】&#10;一人当たり有形固定資産（償却資産）額">
          <a:extLst>
            <a:ext uri="{FF2B5EF4-FFF2-40B4-BE49-F238E27FC236}">
              <a16:creationId xmlns:a16="http://schemas.microsoft.com/office/drawing/2014/main" id="{A8D6C753-20E4-4677-A29C-4E7606C65C4D}"/>
            </a:ext>
          </a:extLst>
        </xdr:cNvPr>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133006</xdr:rowOff>
    </xdr:from>
    <xdr:ext cx="599010" cy="259045"/>
    <xdr:sp macro="" textlink="">
      <xdr:nvSpPr>
        <xdr:cNvPr id="195" name="n_1mainValue【橋りょう・トンネル】&#10;一人当たり有形固定資産（償却資産）額">
          <a:extLst>
            <a:ext uri="{FF2B5EF4-FFF2-40B4-BE49-F238E27FC236}">
              <a16:creationId xmlns:a16="http://schemas.microsoft.com/office/drawing/2014/main" id="{524CD64C-95DC-4FF5-8159-5B5666376AAF}"/>
            </a:ext>
          </a:extLst>
        </xdr:cNvPr>
        <xdr:cNvSpPr txBox="1"/>
      </xdr:nvSpPr>
      <xdr:spPr>
        <a:xfrm>
          <a:off x="9327095" y="105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a:extLst>
            <a:ext uri="{FF2B5EF4-FFF2-40B4-BE49-F238E27FC236}">
              <a16:creationId xmlns:a16="http://schemas.microsoft.com/office/drawing/2014/main" id="{56AE027D-7729-4466-AE92-8780B9E4206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a:extLst>
            <a:ext uri="{FF2B5EF4-FFF2-40B4-BE49-F238E27FC236}">
              <a16:creationId xmlns:a16="http://schemas.microsoft.com/office/drawing/2014/main" id="{3D75AF2A-0574-4D3E-AF7A-000653BDD3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a:extLst>
            <a:ext uri="{FF2B5EF4-FFF2-40B4-BE49-F238E27FC236}">
              <a16:creationId xmlns:a16="http://schemas.microsoft.com/office/drawing/2014/main" id="{F0ECBDB0-1D9C-4921-8656-2ECEDAC9FF5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a:extLst>
            <a:ext uri="{FF2B5EF4-FFF2-40B4-BE49-F238E27FC236}">
              <a16:creationId xmlns:a16="http://schemas.microsoft.com/office/drawing/2014/main" id="{98AC4C4A-84C6-47F4-B69B-81B26C78C72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a:extLst>
            <a:ext uri="{FF2B5EF4-FFF2-40B4-BE49-F238E27FC236}">
              <a16:creationId xmlns:a16="http://schemas.microsoft.com/office/drawing/2014/main" id="{60F5B7BF-6A01-4E1B-9C4F-0E81B53F0B8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a:extLst>
            <a:ext uri="{FF2B5EF4-FFF2-40B4-BE49-F238E27FC236}">
              <a16:creationId xmlns:a16="http://schemas.microsoft.com/office/drawing/2014/main" id="{DCE4CE64-5859-48B1-9EC4-82943FC2040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a:extLst>
            <a:ext uri="{FF2B5EF4-FFF2-40B4-BE49-F238E27FC236}">
              <a16:creationId xmlns:a16="http://schemas.microsoft.com/office/drawing/2014/main" id="{3FB0770E-D3AE-46A6-A452-1788C35F2D1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a:extLst>
            <a:ext uri="{FF2B5EF4-FFF2-40B4-BE49-F238E27FC236}">
              <a16:creationId xmlns:a16="http://schemas.microsoft.com/office/drawing/2014/main" id="{77CE0B24-DA93-4347-B6A5-9646B5E8DA9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a:extLst>
            <a:ext uri="{FF2B5EF4-FFF2-40B4-BE49-F238E27FC236}">
              <a16:creationId xmlns:a16="http://schemas.microsoft.com/office/drawing/2014/main" id="{B8DBF96D-7B78-4CBE-93BA-D1DB0AD14DE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a:extLst>
            <a:ext uri="{FF2B5EF4-FFF2-40B4-BE49-F238E27FC236}">
              <a16:creationId xmlns:a16="http://schemas.microsoft.com/office/drawing/2014/main" id="{B37D4256-A1DF-4417-8A50-80D12310165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6" name="直線コネクタ 205">
          <a:extLst>
            <a:ext uri="{FF2B5EF4-FFF2-40B4-BE49-F238E27FC236}">
              <a16:creationId xmlns:a16="http://schemas.microsoft.com/office/drawing/2014/main" id="{A61B8566-F60E-444C-BB17-CD2B1612B5E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7" name="テキスト ボックス 206">
          <a:extLst>
            <a:ext uri="{FF2B5EF4-FFF2-40B4-BE49-F238E27FC236}">
              <a16:creationId xmlns:a16="http://schemas.microsoft.com/office/drawing/2014/main" id="{5EC4EF8E-39C4-4A6F-9DEE-EBF814C80552}"/>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8" name="直線コネクタ 207">
          <a:extLst>
            <a:ext uri="{FF2B5EF4-FFF2-40B4-BE49-F238E27FC236}">
              <a16:creationId xmlns:a16="http://schemas.microsoft.com/office/drawing/2014/main" id="{084B1984-7EF2-4611-80D5-C3C884E293C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9" name="テキスト ボックス 208">
          <a:extLst>
            <a:ext uri="{FF2B5EF4-FFF2-40B4-BE49-F238E27FC236}">
              <a16:creationId xmlns:a16="http://schemas.microsoft.com/office/drawing/2014/main" id="{952E6E5C-6F95-4676-BF70-803D2F0AEE6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0" name="直線コネクタ 209">
          <a:extLst>
            <a:ext uri="{FF2B5EF4-FFF2-40B4-BE49-F238E27FC236}">
              <a16:creationId xmlns:a16="http://schemas.microsoft.com/office/drawing/2014/main" id="{89DC216E-B0F9-4D41-94C5-DBA73534A1A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1" name="テキスト ボックス 210">
          <a:extLst>
            <a:ext uri="{FF2B5EF4-FFF2-40B4-BE49-F238E27FC236}">
              <a16:creationId xmlns:a16="http://schemas.microsoft.com/office/drawing/2014/main" id="{2F5525B8-CE12-482A-BED6-E3DC3D8732D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2" name="直線コネクタ 211">
          <a:extLst>
            <a:ext uri="{FF2B5EF4-FFF2-40B4-BE49-F238E27FC236}">
              <a16:creationId xmlns:a16="http://schemas.microsoft.com/office/drawing/2014/main" id="{0B5F4858-BE5E-486B-BFBE-F526C8DBDC0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3" name="テキスト ボックス 212">
          <a:extLst>
            <a:ext uri="{FF2B5EF4-FFF2-40B4-BE49-F238E27FC236}">
              <a16:creationId xmlns:a16="http://schemas.microsoft.com/office/drawing/2014/main" id="{BAEBD6D2-51C9-4731-9BCC-06ED566A448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4" name="直線コネクタ 213">
          <a:extLst>
            <a:ext uri="{FF2B5EF4-FFF2-40B4-BE49-F238E27FC236}">
              <a16:creationId xmlns:a16="http://schemas.microsoft.com/office/drawing/2014/main" id="{142DF984-8736-470E-A95B-096852EDA9F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5" name="テキスト ボックス 214">
          <a:extLst>
            <a:ext uri="{FF2B5EF4-FFF2-40B4-BE49-F238E27FC236}">
              <a16:creationId xmlns:a16="http://schemas.microsoft.com/office/drawing/2014/main" id="{8AA5227D-9099-4BB8-8565-E0DEBC535F9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6" name="直線コネクタ 215">
          <a:extLst>
            <a:ext uri="{FF2B5EF4-FFF2-40B4-BE49-F238E27FC236}">
              <a16:creationId xmlns:a16="http://schemas.microsoft.com/office/drawing/2014/main" id="{0EC343F0-D891-4C60-99A9-80A6A181C78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7" name="テキスト ボックス 216">
          <a:extLst>
            <a:ext uri="{FF2B5EF4-FFF2-40B4-BE49-F238E27FC236}">
              <a16:creationId xmlns:a16="http://schemas.microsoft.com/office/drawing/2014/main" id="{380EBBB8-F628-4D2E-9197-11EAC6C19AF2}"/>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a:extLst>
            <a:ext uri="{FF2B5EF4-FFF2-40B4-BE49-F238E27FC236}">
              <a16:creationId xmlns:a16="http://schemas.microsoft.com/office/drawing/2014/main" id="{053821C3-6201-4A16-9400-0CF417BC9A7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a:extLst>
            <a:ext uri="{FF2B5EF4-FFF2-40B4-BE49-F238E27FC236}">
              <a16:creationId xmlns:a16="http://schemas.microsoft.com/office/drawing/2014/main" id="{8582F861-D39B-4D15-8E6D-A4D97B05672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a:extLst>
            <a:ext uri="{FF2B5EF4-FFF2-40B4-BE49-F238E27FC236}">
              <a16:creationId xmlns:a16="http://schemas.microsoft.com/office/drawing/2014/main" id="{2590D15A-4646-435F-BCC3-F6E65C02317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21" name="直線コネクタ 220">
          <a:extLst>
            <a:ext uri="{FF2B5EF4-FFF2-40B4-BE49-F238E27FC236}">
              <a16:creationId xmlns:a16="http://schemas.microsoft.com/office/drawing/2014/main" id="{5ACBF1EC-0F61-45B5-BEAA-5BC0BF70730B}"/>
            </a:ext>
          </a:extLst>
        </xdr:cNvPr>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22" name="【公営住宅】&#10;有形固定資産減価償却率最小値テキスト">
          <a:extLst>
            <a:ext uri="{FF2B5EF4-FFF2-40B4-BE49-F238E27FC236}">
              <a16:creationId xmlns:a16="http://schemas.microsoft.com/office/drawing/2014/main" id="{8CFDDF87-D61A-45B4-93EC-715D808AE0BB}"/>
            </a:ext>
          </a:extLst>
        </xdr:cNvPr>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23" name="直線コネクタ 222">
          <a:extLst>
            <a:ext uri="{FF2B5EF4-FFF2-40B4-BE49-F238E27FC236}">
              <a16:creationId xmlns:a16="http://schemas.microsoft.com/office/drawing/2014/main" id="{10706621-69A5-4C63-8D28-40297FF9CFAC}"/>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24" name="【公営住宅】&#10;有形固定資産減価償却率最大値テキスト">
          <a:extLst>
            <a:ext uri="{FF2B5EF4-FFF2-40B4-BE49-F238E27FC236}">
              <a16:creationId xmlns:a16="http://schemas.microsoft.com/office/drawing/2014/main" id="{65D8FFDB-4663-4A41-AC63-6F286EC9E4F5}"/>
            </a:ext>
          </a:extLst>
        </xdr:cNvPr>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25" name="直線コネクタ 224">
          <a:extLst>
            <a:ext uri="{FF2B5EF4-FFF2-40B4-BE49-F238E27FC236}">
              <a16:creationId xmlns:a16="http://schemas.microsoft.com/office/drawing/2014/main" id="{9484CEB3-58DC-4411-8204-65F5D7442B09}"/>
            </a:ext>
          </a:extLst>
        </xdr:cNvPr>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26" name="【公営住宅】&#10;有形固定資産減価償却率平均値テキスト">
          <a:extLst>
            <a:ext uri="{FF2B5EF4-FFF2-40B4-BE49-F238E27FC236}">
              <a16:creationId xmlns:a16="http://schemas.microsoft.com/office/drawing/2014/main" id="{B1AC6942-9BB1-432E-B8D8-DFBE41661D16}"/>
            </a:ext>
          </a:extLst>
        </xdr:cNvPr>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27" name="フローチャート: 判断 226">
          <a:extLst>
            <a:ext uri="{FF2B5EF4-FFF2-40B4-BE49-F238E27FC236}">
              <a16:creationId xmlns:a16="http://schemas.microsoft.com/office/drawing/2014/main" id="{18AF9A9E-4F4B-4488-9446-DD7A76C7259E}"/>
            </a:ext>
          </a:extLst>
        </xdr:cNvPr>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28" name="フローチャート: 判断 227">
          <a:extLst>
            <a:ext uri="{FF2B5EF4-FFF2-40B4-BE49-F238E27FC236}">
              <a16:creationId xmlns:a16="http://schemas.microsoft.com/office/drawing/2014/main" id="{537DCB2A-7960-42ED-AD05-625950CF1ED3}"/>
            </a:ext>
          </a:extLst>
        </xdr:cNvPr>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29" name="フローチャート: 判断 228">
          <a:extLst>
            <a:ext uri="{FF2B5EF4-FFF2-40B4-BE49-F238E27FC236}">
              <a16:creationId xmlns:a16="http://schemas.microsoft.com/office/drawing/2014/main" id="{A813D111-7064-4FC0-BF2A-6C6480D53E88}"/>
            </a:ext>
          </a:extLst>
        </xdr:cNvPr>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960336D5-A0CA-46A7-ABD6-E5BFA94F1CB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CA7CBF78-4AC6-48F1-81BD-655A6B92A3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CD123F6-3962-4849-91BB-18A6EB908F7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E47129D-E5D5-4B3A-B4CA-5BC971A8BE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A67F3C43-5B78-4D6F-9F6E-67A60FC07AC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54248</xdr:rowOff>
    </xdr:from>
    <xdr:to>
      <xdr:col>20</xdr:col>
      <xdr:colOff>38100</xdr:colOff>
      <xdr:row>78</xdr:row>
      <xdr:rowOff>155848</xdr:rowOff>
    </xdr:to>
    <xdr:sp macro="" textlink="">
      <xdr:nvSpPr>
        <xdr:cNvPr id="235" name="楕円 234">
          <a:extLst>
            <a:ext uri="{FF2B5EF4-FFF2-40B4-BE49-F238E27FC236}">
              <a16:creationId xmlns:a16="http://schemas.microsoft.com/office/drawing/2014/main" id="{6C3A3C60-D8BA-4BE7-83D2-DBE0E6412686}"/>
            </a:ext>
          </a:extLst>
        </xdr:cNvPr>
        <xdr:cNvSpPr/>
      </xdr:nvSpPr>
      <xdr:spPr>
        <a:xfrm>
          <a:off x="3746500" y="134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24509</xdr:rowOff>
    </xdr:from>
    <xdr:ext cx="405111" cy="259045"/>
    <xdr:sp macro="" textlink="">
      <xdr:nvSpPr>
        <xdr:cNvPr id="236" name="n_1aveValue【公営住宅】&#10;有形固定資産減価償却率">
          <a:extLst>
            <a:ext uri="{FF2B5EF4-FFF2-40B4-BE49-F238E27FC236}">
              <a16:creationId xmlns:a16="http://schemas.microsoft.com/office/drawing/2014/main" id="{99CC4EE5-05EA-40F5-B20B-AD1B5E155B3E}"/>
            </a:ext>
          </a:extLst>
        </xdr:cNvPr>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37" name="n_2aveValue【公営住宅】&#10;有形固定資産減価償却率">
          <a:extLst>
            <a:ext uri="{FF2B5EF4-FFF2-40B4-BE49-F238E27FC236}">
              <a16:creationId xmlns:a16="http://schemas.microsoft.com/office/drawing/2014/main" id="{8000A94E-2D25-4ADA-BB62-6939C5101908}"/>
            </a:ext>
          </a:extLst>
        </xdr:cNvPr>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925</xdr:rowOff>
    </xdr:from>
    <xdr:ext cx="405111" cy="259045"/>
    <xdr:sp macro="" textlink="">
      <xdr:nvSpPr>
        <xdr:cNvPr id="238" name="n_1mainValue【公営住宅】&#10;有形固定資産減価償却率">
          <a:extLst>
            <a:ext uri="{FF2B5EF4-FFF2-40B4-BE49-F238E27FC236}">
              <a16:creationId xmlns:a16="http://schemas.microsoft.com/office/drawing/2014/main" id="{3A81B882-E717-427D-876E-C1C9C64E9BB3}"/>
            </a:ext>
          </a:extLst>
        </xdr:cNvPr>
        <xdr:cNvSpPr txBox="1"/>
      </xdr:nvSpPr>
      <xdr:spPr>
        <a:xfrm>
          <a:off x="3582044" y="1320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a:extLst>
            <a:ext uri="{FF2B5EF4-FFF2-40B4-BE49-F238E27FC236}">
              <a16:creationId xmlns:a16="http://schemas.microsoft.com/office/drawing/2014/main" id="{F59B5BF0-9734-4564-A4F8-8519F9BF7A5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a:extLst>
            <a:ext uri="{FF2B5EF4-FFF2-40B4-BE49-F238E27FC236}">
              <a16:creationId xmlns:a16="http://schemas.microsoft.com/office/drawing/2014/main" id="{08758A40-7D7B-417E-AF12-6214F933AF3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a:extLst>
            <a:ext uri="{FF2B5EF4-FFF2-40B4-BE49-F238E27FC236}">
              <a16:creationId xmlns:a16="http://schemas.microsoft.com/office/drawing/2014/main" id="{24C9727C-8198-4347-B036-38066546FAA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a:extLst>
            <a:ext uri="{FF2B5EF4-FFF2-40B4-BE49-F238E27FC236}">
              <a16:creationId xmlns:a16="http://schemas.microsoft.com/office/drawing/2014/main" id="{0FD62B23-2B57-4EE6-8552-8BDC941C65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a:extLst>
            <a:ext uri="{FF2B5EF4-FFF2-40B4-BE49-F238E27FC236}">
              <a16:creationId xmlns:a16="http://schemas.microsoft.com/office/drawing/2014/main" id="{EBD884D0-5AA0-461F-989D-33C333DF5AF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a:extLst>
            <a:ext uri="{FF2B5EF4-FFF2-40B4-BE49-F238E27FC236}">
              <a16:creationId xmlns:a16="http://schemas.microsoft.com/office/drawing/2014/main" id="{ECA19624-96A0-4692-923C-B56A1D59A61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a:extLst>
            <a:ext uri="{FF2B5EF4-FFF2-40B4-BE49-F238E27FC236}">
              <a16:creationId xmlns:a16="http://schemas.microsoft.com/office/drawing/2014/main" id="{E7CEC6B8-BBF0-4F4E-B584-65F2E8E6727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a:extLst>
            <a:ext uri="{FF2B5EF4-FFF2-40B4-BE49-F238E27FC236}">
              <a16:creationId xmlns:a16="http://schemas.microsoft.com/office/drawing/2014/main" id="{164CD887-DE21-4B2D-B11B-C549756848A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a:extLst>
            <a:ext uri="{FF2B5EF4-FFF2-40B4-BE49-F238E27FC236}">
              <a16:creationId xmlns:a16="http://schemas.microsoft.com/office/drawing/2014/main" id="{963DA4CB-E6DE-44F3-B6E6-FDCBE19FE20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a:extLst>
            <a:ext uri="{FF2B5EF4-FFF2-40B4-BE49-F238E27FC236}">
              <a16:creationId xmlns:a16="http://schemas.microsoft.com/office/drawing/2014/main" id="{08A3316F-F47C-4864-A485-53FE70D31EA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a:extLst>
            <a:ext uri="{FF2B5EF4-FFF2-40B4-BE49-F238E27FC236}">
              <a16:creationId xmlns:a16="http://schemas.microsoft.com/office/drawing/2014/main" id="{C6E22AE2-B708-443D-B13C-1D0C02DEC83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a:extLst>
            <a:ext uri="{FF2B5EF4-FFF2-40B4-BE49-F238E27FC236}">
              <a16:creationId xmlns:a16="http://schemas.microsoft.com/office/drawing/2014/main" id="{2546866A-C4FD-4A1C-95B7-D37EA574AAD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a:extLst>
            <a:ext uri="{FF2B5EF4-FFF2-40B4-BE49-F238E27FC236}">
              <a16:creationId xmlns:a16="http://schemas.microsoft.com/office/drawing/2014/main" id="{53006EF1-AFD1-4633-BCC3-8191D4D968A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a:extLst>
            <a:ext uri="{FF2B5EF4-FFF2-40B4-BE49-F238E27FC236}">
              <a16:creationId xmlns:a16="http://schemas.microsoft.com/office/drawing/2014/main" id="{72790909-EE1B-4340-B643-B3C1D5A3E59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a:extLst>
            <a:ext uri="{FF2B5EF4-FFF2-40B4-BE49-F238E27FC236}">
              <a16:creationId xmlns:a16="http://schemas.microsoft.com/office/drawing/2014/main" id="{CA0557B0-E983-4751-93C9-C16A706A64E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a:extLst>
            <a:ext uri="{FF2B5EF4-FFF2-40B4-BE49-F238E27FC236}">
              <a16:creationId xmlns:a16="http://schemas.microsoft.com/office/drawing/2014/main" id="{8D2D127B-40EE-4659-B02A-A9649F89C88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a:extLst>
            <a:ext uri="{FF2B5EF4-FFF2-40B4-BE49-F238E27FC236}">
              <a16:creationId xmlns:a16="http://schemas.microsoft.com/office/drawing/2014/main" id="{D90520A9-A003-40BC-AB00-2D696E1C6CC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a:extLst>
            <a:ext uri="{FF2B5EF4-FFF2-40B4-BE49-F238E27FC236}">
              <a16:creationId xmlns:a16="http://schemas.microsoft.com/office/drawing/2014/main" id="{A5A9F000-CD3E-427D-A4EE-C204D3E94C7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a:extLst>
            <a:ext uri="{FF2B5EF4-FFF2-40B4-BE49-F238E27FC236}">
              <a16:creationId xmlns:a16="http://schemas.microsoft.com/office/drawing/2014/main" id="{9A4D3F4B-B555-40AF-94E9-E9CB2524E02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a:extLst>
            <a:ext uri="{FF2B5EF4-FFF2-40B4-BE49-F238E27FC236}">
              <a16:creationId xmlns:a16="http://schemas.microsoft.com/office/drawing/2014/main" id="{B0ABB810-5BF4-4A71-BB23-A7419C62224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a:extLst>
            <a:ext uri="{FF2B5EF4-FFF2-40B4-BE49-F238E27FC236}">
              <a16:creationId xmlns:a16="http://schemas.microsoft.com/office/drawing/2014/main" id="{F76426B7-0DA3-4200-869B-695DE15CC3D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a:extLst>
            <a:ext uri="{FF2B5EF4-FFF2-40B4-BE49-F238E27FC236}">
              <a16:creationId xmlns:a16="http://schemas.microsoft.com/office/drawing/2014/main" id="{8B7D8859-A4D1-4678-B2B5-4CC77537299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a:extLst>
            <a:ext uri="{FF2B5EF4-FFF2-40B4-BE49-F238E27FC236}">
              <a16:creationId xmlns:a16="http://schemas.microsoft.com/office/drawing/2014/main" id="{44490096-7E27-4009-BE64-62C18D723E1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62" name="直線コネクタ 261">
          <a:extLst>
            <a:ext uri="{FF2B5EF4-FFF2-40B4-BE49-F238E27FC236}">
              <a16:creationId xmlns:a16="http://schemas.microsoft.com/office/drawing/2014/main" id="{DC8FE2C0-D16C-4D5F-81EA-F364EB92B9D2}"/>
            </a:ext>
          </a:extLst>
        </xdr:cNvPr>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63" name="【公営住宅】&#10;一人当たり面積最小値テキスト">
          <a:extLst>
            <a:ext uri="{FF2B5EF4-FFF2-40B4-BE49-F238E27FC236}">
              <a16:creationId xmlns:a16="http://schemas.microsoft.com/office/drawing/2014/main" id="{0FE2E3D2-2814-414E-9F45-41D4A8C1ACC7}"/>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64" name="直線コネクタ 263">
          <a:extLst>
            <a:ext uri="{FF2B5EF4-FFF2-40B4-BE49-F238E27FC236}">
              <a16:creationId xmlns:a16="http://schemas.microsoft.com/office/drawing/2014/main" id="{69CA949A-44DC-4FE4-BBAF-F7281255F56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65" name="【公営住宅】&#10;一人当たり面積最大値テキスト">
          <a:extLst>
            <a:ext uri="{FF2B5EF4-FFF2-40B4-BE49-F238E27FC236}">
              <a16:creationId xmlns:a16="http://schemas.microsoft.com/office/drawing/2014/main" id="{12BC7E4E-E74E-4FC8-B6AF-2CE128A073AC}"/>
            </a:ext>
          </a:extLst>
        </xdr:cNvPr>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66" name="直線コネクタ 265">
          <a:extLst>
            <a:ext uri="{FF2B5EF4-FFF2-40B4-BE49-F238E27FC236}">
              <a16:creationId xmlns:a16="http://schemas.microsoft.com/office/drawing/2014/main" id="{2714CB33-33F5-48E1-921D-1698E4FEC569}"/>
            </a:ext>
          </a:extLst>
        </xdr:cNvPr>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67" name="【公営住宅】&#10;一人当たり面積平均値テキスト">
          <a:extLst>
            <a:ext uri="{FF2B5EF4-FFF2-40B4-BE49-F238E27FC236}">
              <a16:creationId xmlns:a16="http://schemas.microsoft.com/office/drawing/2014/main" id="{F5AD871D-A150-4A41-A4D4-53C3F25FCB10}"/>
            </a:ext>
          </a:extLst>
        </xdr:cNvPr>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68" name="フローチャート: 判断 267">
          <a:extLst>
            <a:ext uri="{FF2B5EF4-FFF2-40B4-BE49-F238E27FC236}">
              <a16:creationId xmlns:a16="http://schemas.microsoft.com/office/drawing/2014/main" id="{379326C3-F31A-4F37-8F10-9B82612846B2}"/>
            </a:ext>
          </a:extLst>
        </xdr:cNvPr>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69" name="フローチャート: 判断 268">
          <a:extLst>
            <a:ext uri="{FF2B5EF4-FFF2-40B4-BE49-F238E27FC236}">
              <a16:creationId xmlns:a16="http://schemas.microsoft.com/office/drawing/2014/main" id="{980BE038-AF06-4976-AFDA-B8298A4B392D}"/>
            </a:ext>
          </a:extLst>
        </xdr:cNvPr>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70" name="フローチャート: 判断 269">
          <a:extLst>
            <a:ext uri="{FF2B5EF4-FFF2-40B4-BE49-F238E27FC236}">
              <a16:creationId xmlns:a16="http://schemas.microsoft.com/office/drawing/2014/main" id="{E684EB5C-6D20-450C-B91F-A9A1B1D70B43}"/>
            </a:ext>
          </a:extLst>
        </xdr:cNvPr>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D8F03D30-0F0F-4F3C-B48D-3F1219AA2A6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FFE3A37A-0C47-4A17-910A-6400B2C7A04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80B38B47-D7AD-4837-AF7A-AAD970E3479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53673440-A418-4E62-A7AE-B5DF44DCC89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8E5CA35F-4331-4B95-BCEE-6814E96FB81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13970</xdr:rowOff>
    </xdr:from>
    <xdr:to>
      <xdr:col>50</xdr:col>
      <xdr:colOff>165100</xdr:colOff>
      <xdr:row>84</xdr:row>
      <xdr:rowOff>115570</xdr:rowOff>
    </xdr:to>
    <xdr:sp macro="" textlink="">
      <xdr:nvSpPr>
        <xdr:cNvPr id="276" name="楕円 275">
          <a:extLst>
            <a:ext uri="{FF2B5EF4-FFF2-40B4-BE49-F238E27FC236}">
              <a16:creationId xmlns:a16="http://schemas.microsoft.com/office/drawing/2014/main" id="{4AFF2EA5-F7BB-4AA7-8A0D-C728E9BB7FA5}"/>
            </a:ext>
          </a:extLst>
        </xdr:cNvPr>
        <xdr:cNvSpPr/>
      </xdr:nvSpPr>
      <xdr:spPr>
        <a:xfrm>
          <a:off x="9588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129049</xdr:rowOff>
    </xdr:from>
    <xdr:ext cx="469744" cy="259045"/>
    <xdr:sp macro="" textlink="">
      <xdr:nvSpPr>
        <xdr:cNvPr id="277" name="n_1aveValue【公営住宅】&#10;一人当たり面積">
          <a:extLst>
            <a:ext uri="{FF2B5EF4-FFF2-40B4-BE49-F238E27FC236}">
              <a16:creationId xmlns:a16="http://schemas.microsoft.com/office/drawing/2014/main" id="{A672BE8E-EBF3-49FD-A6E8-FBCEEF5E51D4}"/>
            </a:ext>
          </a:extLst>
        </xdr:cNvPr>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78" name="n_2aveValue【公営住宅】&#10;一人当たり面積">
          <a:extLst>
            <a:ext uri="{FF2B5EF4-FFF2-40B4-BE49-F238E27FC236}">
              <a16:creationId xmlns:a16="http://schemas.microsoft.com/office/drawing/2014/main" id="{1AB190BE-40E3-4A24-A789-48AABDE81CE5}"/>
            </a:ext>
          </a:extLst>
        </xdr:cNvPr>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106697</xdr:rowOff>
    </xdr:from>
    <xdr:ext cx="469744" cy="259045"/>
    <xdr:sp macro="" textlink="">
      <xdr:nvSpPr>
        <xdr:cNvPr id="279" name="n_1mainValue【公営住宅】&#10;一人当たり面積">
          <a:extLst>
            <a:ext uri="{FF2B5EF4-FFF2-40B4-BE49-F238E27FC236}">
              <a16:creationId xmlns:a16="http://schemas.microsoft.com/office/drawing/2014/main" id="{BE18B671-B39B-4486-855E-412BC62CC4E1}"/>
            </a:ext>
          </a:extLst>
        </xdr:cNvPr>
        <xdr:cNvSpPr txBox="1"/>
      </xdr:nvSpPr>
      <xdr:spPr>
        <a:xfrm>
          <a:off x="9391727"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6332A5B9-4C81-4667-AB13-86573819BD0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5B97E6A2-FC23-46FD-AD80-1B744F6094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A416A3AB-799B-4FFB-8942-388EFDECD6C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49109BC4-D0AF-4191-BBD6-012D18D3A91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84F99079-C623-4E2B-9D0E-AE5B321055B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A5A5D7EF-3DB7-48E3-BB7A-09A036B8B13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BD7BEE20-F324-4F77-A44D-AD927734542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76D81F2B-F03F-4E94-9936-7E835B14BAC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9A36C331-72EE-48D2-AE45-421EDDE4DE5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4B1E95B5-FF0F-443D-B581-BBE96B76AB2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4AE9F2F0-D519-4133-89E5-FB86260BA14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2E5EE31C-0176-47DE-A61B-FCD88716253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4F2F7787-AFFC-41A4-9D46-9206538B61E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5E35FF67-692A-483D-8074-E95F4C8C9AB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E07A7A5C-4D4F-44FD-977C-412604D9EF6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2CC927E8-35A4-44C0-9635-4A15661B0EC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59D4E2E-C71E-4AEB-A625-C6EBB0595A6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6EA3E68F-E994-4CBA-BE2D-806A43EF36B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D99B5335-BEE4-476A-8C21-8496C4A089E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6B5FDD8C-6EBA-4AD3-AF5A-058CA5304C2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C8999CE8-F12B-4F5B-8D36-1FE9965FDAA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54757A53-B927-43D7-B3E9-A2B633B9924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8BB3BB6D-02EB-4F0B-864E-96F6EE67310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313D280F-CA46-4236-96B6-1AE604E03A7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877DAE44-013C-44F3-BFEB-5F92459E9AC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EE419744-E352-40CD-ADFA-A0C39C8AC46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F6D6C75C-5F2F-4074-9BD9-1C161B670BE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a:extLst>
            <a:ext uri="{FF2B5EF4-FFF2-40B4-BE49-F238E27FC236}">
              <a16:creationId xmlns:a16="http://schemas.microsoft.com/office/drawing/2014/main" id="{DB652C84-1F62-462A-BD7A-B99E41A0D949}"/>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3CB8A77B-5A45-4FC9-8F48-C079576FDEF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35020C9B-E357-4A0C-B5E9-44CC2A60E4F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5C69FC9B-1E64-46A4-9EAB-B76D40515A6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C05F4025-A33D-4453-A38D-A76856472E1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D6766794-6F54-4EC1-9F6F-8C8A1A5988F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BAFDC50E-0AF2-41F9-B3AF-4224AC6B34E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CC4FCFB0-0185-4367-8BDF-8D18F1FEF20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FF30933F-D7FB-4FD4-8A82-B32A7475155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6D8A1E99-956E-4355-8107-56F9D99F567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a:extLst>
            <a:ext uri="{FF2B5EF4-FFF2-40B4-BE49-F238E27FC236}">
              <a16:creationId xmlns:a16="http://schemas.microsoft.com/office/drawing/2014/main" id="{48234A48-35A5-48AB-B0ED-3779BEF311A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DA92E347-C45B-40B2-94F8-774D1EDE5F7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a:extLst>
            <a:ext uri="{FF2B5EF4-FFF2-40B4-BE49-F238E27FC236}">
              <a16:creationId xmlns:a16="http://schemas.microsoft.com/office/drawing/2014/main" id="{1D89196B-3DB9-433B-B9AB-28EB86D9656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697D7F63-14B8-41E1-87B1-6ED923E9BED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21" name="直線コネクタ 320">
          <a:extLst>
            <a:ext uri="{FF2B5EF4-FFF2-40B4-BE49-F238E27FC236}">
              <a16:creationId xmlns:a16="http://schemas.microsoft.com/office/drawing/2014/main" id="{6AD545CA-953C-478F-9B03-EF0C8EE2FA19}"/>
            </a:ext>
          </a:extLst>
        </xdr:cNvPr>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22" name="【認定こども園・幼稚園・保育所】&#10;有形固定資産減価償却率最小値テキスト">
          <a:extLst>
            <a:ext uri="{FF2B5EF4-FFF2-40B4-BE49-F238E27FC236}">
              <a16:creationId xmlns:a16="http://schemas.microsoft.com/office/drawing/2014/main" id="{3018D1A1-53D6-4974-A0A3-EA5B8941EE65}"/>
            </a:ext>
          </a:extLst>
        </xdr:cNvPr>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23" name="直線コネクタ 322">
          <a:extLst>
            <a:ext uri="{FF2B5EF4-FFF2-40B4-BE49-F238E27FC236}">
              <a16:creationId xmlns:a16="http://schemas.microsoft.com/office/drawing/2014/main" id="{E1E9C04A-4ECA-4A50-A545-D1CC716A88A2}"/>
            </a:ext>
          </a:extLst>
        </xdr:cNvPr>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24" name="【認定こども園・幼稚園・保育所】&#10;有形固定資産減価償却率最大値テキスト">
          <a:extLst>
            <a:ext uri="{FF2B5EF4-FFF2-40B4-BE49-F238E27FC236}">
              <a16:creationId xmlns:a16="http://schemas.microsoft.com/office/drawing/2014/main" id="{842DB7FC-DE20-495C-BE1F-10CD79B13569}"/>
            </a:ext>
          </a:extLst>
        </xdr:cNvPr>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25" name="直線コネクタ 324">
          <a:extLst>
            <a:ext uri="{FF2B5EF4-FFF2-40B4-BE49-F238E27FC236}">
              <a16:creationId xmlns:a16="http://schemas.microsoft.com/office/drawing/2014/main" id="{B3726591-8FA3-4C42-AC9A-2C1E66CFD8C3}"/>
            </a:ext>
          </a:extLst>
        </xdr:cNvPr>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0BFA721C-972C-477F-8437-5050799BEF1D}"/>
            </a:ext>
          </a:extLst>
        </xdr:cNvPr>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27" name="フローチャート: 判断 326">
          <a:extLst>
            <a:ext uri="{FF2B5EF4-FFF2-40B4-BE49-F238E27FC236}">
              <a16:creationId xmlns:a16="http://schemas.microsoft.com/office/drawing/2014/main" id="{A8BD06E6-DAB0-4355-81EF-3DA916DB5D4B}"/>
            </a:ext>
          </a:extLst>
        </xdr:cNvPr>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28" name="フローチャート: 判断 327">
          <a:extLst>
            <a:ext uri="{FF2B5EF4-FFF2-40B4-BE49-F238E27FC236}">
              <a16:creationId xmlns:a16="http://schemas.microsoft.com/office/drawing/2014/main" id="{80A8E7CD-83C0-42C9-A99B-FF6133213BBD}"/>
            </a:ext>
          </a:extLst>
        </xdr:cNvPr>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29" name="フローチャート: 判断 328">
          <a:extLst>
            <a:ext uri="{FF2B5EF4-FFF2-40B4-BE49-F238E27FC236}">
              <a16:creationId xmlns:a16="http://schemas.microsoft.com/office/drawing/2014/main" id="{ACCEB275-9C7A-4E27-93C9-C1FD4AAF8BF6}"/>
            </a:ext>
          </a:extLst>
        </xdr:cNvPr>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FF2CC3DB-DE92-41D8-A82C-F78262B86DB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8B817DE3-F9B9-4152-97E8-57B5F557A14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2AC151C3-2D4C-40B6-87B4-8DAB20E899F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F13E71FA-943F-4DF0-BB3C-3448F2F1DE3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FA91E8DC-B6B6-4616-A0E9-4983760C10D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40096</xdr:rowOff>
    </xdr:from>
    <xdr:to>
      <xdr:col>81</xdr:col>
      <xdr:colOff>101600</xdr:colOff>
      <xdr:row>33</xdr:row>
      <xdr:rowOff>141696</xdr:rowOff>
    </xdr:to>
    <xdr:sp macro="" textlink="">
      <xdr:nvSpPr>
        <xdr:cNvPr id="335" name="楕円 334">
          <a:extLst>
            <a:ext uri="{FF2B5EF4-FFF2-40B4-BE49-F238E27FC236}">
              <a16:creationId xmlns:a16="http://schemas.microsoft.com/office/drawing/2014/main" id="{139400CE-C9D1-415E-8699-54D613DA1851}"/>
            </a:ext>
          </a:extLst>
        </xdr:cNvPr>
        <xdr:cNvSpPr/>
      </xdr:nvSpPr>
      <xdr:spPr>
        <a:xfrm>
          <a:off x="15430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11991</xdr:rowOff>
    </xdr:from>
    <xdr:ext cx="405111" cy="259045"/>
    <xdr:sp macro="" textlink="">
      <xdr:nvSpPr>
        <xdr:cNvPr id="336" name="n_1aveValue【認定こども園・幼稚園・保育所】&#10;有形固定資産減価償却率">
          <a:extLst>
            <a:ext uri="{FF2B5EF4-FFF2-40B4-BE49-F238E27FC236}">
              <a16:creationId xmlns:a16="http://schemas.microsoft.com/office/drawing/2014/main" id="{F55E7DCC-AB83-421E-96EC-96D66156C539}"/>
            </a:ext>
          </a:extLst>
        </xdr:cNvPr>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37" name="n_2aveValue【認定こども園・幼稚園・保育所】&#10;有形固定資産減価償却率">
          <a:extLst>
            <a:ext uri="{FF2B5EF4-FFF2-40B4-BE49-F238E27FC236}">
              <a16:creationId xmlns:a16="http://schemas.microsoft.com/office/drawing/2014/main" id="{A2D004FC-05F3-43A1-940F-79F243A6BB47}"/>
            </a:ext>
          </a:extLst>
        </xdr:cNvPr>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158223</xdr:rowOff>
    </xdr:from>
    <xdr:ext cx="405111" cy="259045"/>
    <xdr:sp macro="" textlink="">
      <xdr:nvSpPr>
        <xdr:cNvPr id="338" name="n_1mainValue【認定こども園・幼稚園・保育所】&#10;有形固定資産減価償却率">
          <a:extLst>
            <a:ext uri="{FF2B5EF4-FFF2-40B4-BE49-F238E27FC236}">
              <a16:creationId xmlns:a16="http://schemas.microsoft.com/office/drawing/2014/main" id="{C720F5EB-01B1-45A7-903C-63324FA3576A}"/>
            </a:ext>
          </a:extLst>
        </xdr:cNvPr>
        <xdr:cNvSpPr txBox="1"/>
      </xdr:nvSpPr>
      <xdr:spPr>
        <a:xfrm>
          <a:off x="152660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a:extLst>
            <a:ext uri="{FF2B5EF4-FFF2-40B4-BE49-F238E27FC236}">
              <a16:creationId xmlns:a16="http://schemas.microsoft.com/office/drawing/2014/main" id="{D877DB11-B83E-4BE4-B28D-BFAE59523C7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a:extLst>
            <a:ext uri="{FF2B5EF4-FFF2-40B4-BE49-F238E27FC236}">
              <a16:creationId xmlns:a16="http://schemas.microsoft.com/office/drawing/2014/main" id="{49D8C649-96A4-4C63-A6A9-D6D707AF48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a:extLst>
            <a:ext uri="{FF2B5EF4-FFF2-40B4-BE49-F238E27FC236}">
              <a16:creationId xmlns:a16="http://schemas.microsoft.com/office/drawing/2014/main" id="{52500874-A42A-4501-A1D1-9B7E1541617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a:extLst>
            <a:ext uri="{FF2B5EF4-FFF2-40B4-BE49-F238E27FC236}">
              <a16:creationId xmlns:a16="http://schemas.microsoft.com/office/drawing/2014/main" id="{706B8D06-E1CF-4E0E-9DA6-3943BFAB9D7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a:extLst>
            <a:ext uri="{FF2B5EF4-FFF2-40B4-BE49-F238E27FC236}">
              <a16:creationId xmlns:a16="http://schemas.microsoft.com/office/drawing/2014/main" id="{0C54384D-6D90-4872-8FA2-EC0FBF735DD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a:extLst>
            <a:ext uri="{FF2B5EF4-FFF2-40B4-BE49-F238E27FC236}">
              <a16:creationId xmlns:a16="http://schemas.microsoft.com/office/drawing/2014/main" id="{FAF9A38D-8B4A-48E5-9DDB-25F42FBE839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a:extLst>
            <a:ext uri="{FF2B5EF4-FFF2-40B4-BE49-F238E27FC236}">
              <a16:creationId xmlns:a16="http://schemas.microsoft.com/office/drawing/2014/main" id="{676B11A8-4041-479C-BE78-53FDA72A94E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a:extLst>
            <a:ext uri="{FF2B5EF4-FFF2-40B4-BE49-F238E27FC236}">
              <a16:creationId xmlns:a16="http://schemas.microsoft.com/office/drawing/2014/main" id="{8B580923-2171-431A-A134-0B9A8E607FB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a:extLst>
            <a:ext uri="{FF2B5EF4-FFF2-40B4-BE49-F238E27FC236}">
              <a16:creationId xmlns:a16="http://schemas.microsoft.com/office/drawing/2014/main" id="{C01551DD-35F6-49DF-8C52-2352DF54004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a:extLst>
            <a:ext uri="{FF2B5EF4-FFF2-40B4-BE49-F238E27FC236}">
              <a16:creationId xmlns:a16="http://schemas.microsoft.com/office/drawing/2014/main" id="{C620F1B3-D1D5-4F5C-AAF2-D210C676596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9" name="直線コネクタ 348">
          <a:extLst>
            <a:ext uri="{FF2B5EF4-FFF2-40B4-BE49-F238E27FC236}">
              <a16:creationId xmlns:a16="http://schemas.microsoft.com/office/drawing/2014/main" id="{6FE0A0C0-5944-4604-89E9-931E5A78B38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0" name="テキスト ボックス 349">
          <a:extLst>
            <a:ext uri="{FF2B5EF4-FFF2-40B4-BE49-F238E27FC236}">
              <a16:creationId xmlns:a16="http://schemas.microsoft.com/office/drawing/2014/main" id="{9D8BE168-B537-4C95-8B2A-F099CAFC5B7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1" name="直線コネクタ 350">
          <a:extLst>
            <a:ext uri="{FF2B5EF4-FFF2-40B4-BE49-F238E27FC236}">
              <a16:creationId xmlns:a16="http://schemas.microsoft.com/office/drawing/2014/main" id="{B8FF4466-FE09-4286-A5B8-7F01111BBA0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2" name="テキスト ボックス 351">
          <a:extLst>
            <a:ext uri="{FF2B5EF4-FFF2-40B4-BE49-F238E27FC236}">
              <a16:creationId xmlns:a16="http://schemas.microsoft.com/office/drawing/2014/main" id="{B4CE6659-0000-4A9E-92FA-8B40040B786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3" name="直線コネクタ 352">
          <a:extLst>
            <a:ext uri="{FF2B5EF4-FFF2-40B4-BE49-F238E27FC236}">
              <a16:creationId xmlns:a16="http://schemas.microsoft.com/office/drawing/2014/main" id="{C672FAEA-DC94-48AD-B720-C67DF7E9189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4" name="テキスト ボックス 353">
          <a:extLst>
            <a:ext uri="{FF2B5EF4-FFF2-40B4-BE49-F238E27FC236}">
              <a16:creationId xmlns:a16="http://schemas.microsoft.com/office/drawing/2014/main" id="{68064B17-085A-4F18-B01C-D066A8FE41C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5" name="直線コネクタ 354">
          <a:extLst>
            <a:ext uri="{FF2B5EF4-FFF2-40B4-BE49-F238E27FC236}">
              <a16:creationId xmlns:a16="http://schemas.microsoft.com/office/drawing/2014/main" id="{E441779B-8CD8-4450-BF93-53587A3A9C5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6" name="テキスト ボックス 355">
          <a:extLst>
            <a:ext uri="{FF2B5EF4-FFF2-40B4-BE49-F238E27FC236}">
              <a16:creationId xmlns:a16="http://schemas.microsoft.com/office/drawing/2014/main" id="{D8741354-21C6-4C8F-9B08-AB94CC697A5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7" name="直線コネクタ 356">
          <a:extLst>
            <a:ext uri="{FF2B5EF4-FFF2-40B4-BE49-F238E27FC236}">
              <a16:creationId xmlns:a16="http://schemas.microsoft.com/office/drawing/2014/main" id="{C06A7F1D-ADE9-46D7-870F-0D2D2F4A4B6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8" name="テキスト ボックス 357">
          <a:extLst>
            <a:ext uri="{FF2B5EF4-FFF2-40B4-BE49-F238E27FC236}">
              <a16:creationId xmlns:a16="http://schemas.microsoft.com/office/drawing/2014/main" id="{63AD55F7-9EA8-4AD7-9E16-D01E362F32C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a:extLst>
            <a:ext uri="{FF2B5EF4-FFF2-40B4-BE49-F238E27FC236}">
              <a16:creationId xmlns:a16="http://schemas.microsoft.com/office/drawing/2014/main" id="{54CA6265-1605-4372-8998-7EF23F123FA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0" name="テキスト ボックス 359">
          <a:extLst>
            <a:ext uri="{FF2B5EF4-FFF2-40B4-BE49-F238E27FC236}">
              <a16:creationId xmlns:a16="http://schemas.microsoft.com/office/drawing/2014/main" id="{ABFF511C-BED0-4C4C-A026-D6C9298B122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認定こども園・幼稚園・保育所】&#10;一人当たり面積グラフ枠">
          <a:extLst>
            <a:ext uri="{FF2B5EF4-FFF2-40B4-BE49-F238E27FC236}">
              <a16:creationId xmlns:a16="http://schemas.microsoft.com/office/drawing/2014/main" id="{E734BAD6-B370-4EFE-AF2C-EB205041677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62" name="直線コネクタ 361">
          <a:extLst>
            <a:ext uri="{FF2B5EF4-FFF2-40B4-BE49-F238E27FC236}">
              <a16:creationId xmlns:a16="http://schemas.microsoft.com/office/drawing/2014/main" id="{C578103D-0847-48AF-BC00-9D449B03B4FE}"/>
            </a:ext>
          </a:extLst>
        </xdr:cNvPr>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63" name="【認定こども園・幼稚園・保育所】&#10;一人当たり面積最小値テキスト">
          <a:extLst>
            <a:ext uri="{FF2B5EF4-FFF2-40B4-BE49-F238E27FC236}">
              <a16:creationId xmlns:a16="http://schemas.microsoft.com/office/drawing/2014/main" id="{D300D50E-2925-448E-BB4A-8A8DF9CBA3CB}"/>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64" name="直線コネクタ 363">
          <a:extLst>
            <a:ext uri="{FF2B5EF4-FFF2-40B4-BE49-F238E27FC236}">
              <a16:creationId xmlns:a16="http://schemas.microsoft.com/office/drawing/2014/main" id="{ABA94F71-2B98-4775-8630-A31AD6217528}"/>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65" name="【認定こども園・幼稚園・保育所】&#10;一人当たり面積最大値テキスト">
          <a:extLst>
            <a:ext uri="{FF2B5EF4-FFF2-40B4-BE49-F238E27FC236}">
              <a16:creationId xmlns:a16="http://schemas.microsoft.com/office/drawing/2014/main" id="{1D61D96B-28FE-4A0E-B0BC-023054C2BA7B}"/>
            </a:ext>
          </a:extLst>
        </xdr:cNvPr>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66" name="直線コネクタ 365">
          <a:extLst>
            <a:ext uri="{FF2B5EF4-FFF2-40B4-BE49-F238E27FC236}">
              <a16:creationId xmlns:a16="http://schemas.microsoft.com/office/drawing/2014/main" id="{CAF736BE-39AD-4A3D-B98E-256CB3E2D50F}"/>
            </a:ext>
          </a:extLst>
        </xdr:cNvPr>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67" name="【認定こども園・幼稚園・保育所】&#10;一人当たり面積平均値テキスト">
          <a:extLst>
            <a:ext uri="{FF2B5EF4-FFF2-40B4-BE49-F238E27FC236}">
              <a16:creationId xmlns:a16="http://schemas.microsoft.com/office/drawing/2014/main" id="{3E6E982C-35B6-4BAC-A411-36E0B569F378}"/>
            </a:ext>
          </a:extLst>
        </xdr:cNvPr>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68" name="フローチャート: 判断 367">
          <a:extLst>
            <a:ext uri="{FF2B5EF4-FFF2-40B4-BE49-F238E27FC236}">
              <a16:creationId xmlns:a16="http://schemas.microsoft.com/office/drawing/2014/main" id="{3772937A-FBE4-4D51-A011-CA5991624162}"/>
            </a:ext>
          </a:extLst>
        </xdr:cNvPr>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69" name="フローチャート: 判断 368">
          <a:extLst>
            <a:ext uri="{FF2B5EF4-FFF2-40B4-BE49-F238E27FC236}">
              <a16:creationId xmlns:a16="http://schemas.microsoft.com/office/drawing/2014/main" id="{97EA7F7A-85AF-4B4B-9C87-09FCEF379A34}"/>
            </a:ext>
          </a:extLst>
        </xdr:cNvPr>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70" name="フローチャート: 判断 369">
          <a:extLst>
            <a:ext uri="{FF2B5EF4-FFF2-40B4-BE49-F238E27FC236}">
              <a16:creationId xmlns:a16="http://schemas.microsoft.com/office/drawing/2014/main" id="{68911D29-8D70-4AB0-9329-ADEFEDCE8DD9}"/>
            </a:ext>
          </a:extLst>
        </xdr:cNvPr>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A14618A7-7AF4-4C28-9E54-BA25435E655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4CED8B35-1259-4B7F-988A-BDC2AFBFFF8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C520175D-6563-42F7-A244-D8B5DB55CCA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4963DA2C-ECDC-47EC-8645-DF113498328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F167779D-AAA7-4841-A134-CD1B817E5B7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74930</xdr:rowOff>
    </xdr:from>
    <xdr:to>
      <xdr:col>112</xdr:col>
      <xdr:colOff>38100</xdr:colOff>
      <xdr:row>42</xdr:row>
      <xdr:rowOff>5080</xdr:rowOff>
    </xdr:to>
    <xdr:sp macro="" textlink="">
      <xdr:nvSpPr>
        <xdr:cNvPr id="376" name="楕円 375">
          <a:extLst>
            <a:ext uri="{FF2B5EF4-FFF2-40B4-BE49-F238E27FC236}">
              <a16:creationId xmlns:a16="http://schemas.microsoft.com/office/drawing/2014/main" id="{5B5E8714-7B4C-4935-B30F-A52ADE264D45}"/>
            </a:ext>
          </a:extLst>
        </xdr:cNvPr>
        <xdr:cNvSpPr/>
      </xdr:nvSpPr>
      <xdr:spPr>
        <a:xfrm>
          <a:off x="21272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59707</xdr:rowOff>
    </xdr:from>
    <xdr:ext cx="469744" cy="259045"/>
    <xdr:sp macro="" textlink="">
      <xdr:nvSpPr>
        <xdr:cNvPr id="377" name="n_1aveValue【認定こども園・幼稚園・保育所】&#10;一人当たり面積">
          <a:extLst>
            <a:ext uri="{FF2B5EF4-FFF2-40B4-BE49-F238E27FC236}">
              <a16:creationId xmlns:a16="http://schemas.microsoft.com/office/drawing/2014/main" id="{BC0D0061-CEF5-4EDB-BA0E-C6E707FE1776}"/>
            </a:ext>
          </a:extLst>
        </xdr:cNvPr>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378" name="n_2aveValue【認定こども園・幼稚園・保育所】&#10;一人当たり面積">
          <a:extLst>
            <a:ext uri="{FF2B5EF4-FFF2-40B4-BE49-F238E27FC236}">
              <a16:creationId xmlns:a16="http://schemas.microsoft.com/office/drawing/2014/main" id="{15D2E9F7-6BF7-4A41-8399-1188AF9E2D99}"/>
            </a:ext>
          </a:extLst>
        </xdr:cNvPr>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167657</xdr:rowOff>
    </xdr:from>
    <xdr:ext cx="469744" cy="259045"/>
    <xdr:sp macro="" textlink="">
      <xdr:nvSpPr>
        <xdr:cNvPr id="379" name="n_1mainValue【認定こども園・幼稚園・保育所】&#10;一人当たり面積">
          <a:extLst>
            <a:ext uri="{FF2B5EF4-FFF2-40B4-BE49-F238E27FC236}">
              <a16:creationId xmlns:a16="http://schemas.microsoft.com/office/drawing/2014/main" id="{EAD8D095-3D10-4161-A425-E00D4C7EB866}"/>
            </a:ext>
          </a:extLst>
        </xdr:cNvPr>
        <xdr:cNvSpPr txBox="1"/>
      </xdr:nvSpPr>
      <xdr:spPr>
        <a:xfrm>
          <a:off x="210757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a:extLst>
            <a:ext uri="{FF2B5EF4-FFF2-40B4-BE49-F238E27FC236}">
              <a16:creationId xmlns:a16="http://schemas.microsoft.com/office/drawing/2014/main" id="{F3A9241A-4FDB-491E-82C0-CFF4CD82DB9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a:extLst>
            <a:ext uri="{FF2B5EF4-FFF2-40B4-BE49-F238E27FC236}">
              <a16:creationId xmlns:a16="http://schemas.microsoft.com/office/drawing/2014/main" id="{DB246366-4DC0-4E2D-BD14-2E7220D22DB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a:extLst>
            <a:ext uri="{FF2B5EF4-FFF2-40B4-BE49-F238E27FC236}">
              <a16:creationId xmlns:a16="http://schemas.microsoft.com/office/drawing/2014/main" id="{7C7FBA45-F75C-4E9A-B317-A8490ECF095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a:extLst>
            <a:ext uri="{FF2B5EF4-FFF2-40B4-BE49-F238E27FC236}">
              <a16:creationId xmlns:a16="http://schemas.microsoft.com/office/drawing/2014/main" id="{9A05AC8C-6ED9-4E2F-81F2-4E74F6F71F4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a:extLst>
            <a:ext uri="{FF2B5EF4-FFF2-40B4-BE49-F238E27FC236}">
              <a16:creationId xmlns:a16="http://schemas.microsoft.com/office/drawing/2014/main" id="{EB913128-C7AC-457E-A3ED-58DFD875732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a:extLst>
            <a:ext uri="{FF2B5EF4-FFF2-40B4-BE49-F238E27FC236}">
              <a16:creationId xmlns:a16="http://schemas.microsoft.com/office/drawing/2014/main" id="{14067B21-7992-47B8-BBD1-4FEEA7E89C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a:extLst>
            <a:ext uri="{FF2B5EF4-FFF2-40B4-BE49-F238E27FC236}">
              <a16:creationId xmlns:a16="http://schemas.microsoft.com/office/drawing/2014/main" id="{05335BA1-1A6E-423C-8297-2A4856E0301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a:extLst>
            <a:ext uri="{FF2B5EF4-FFF2-40B4-BE49-F238E27FC236}">
              <a16:creationId xmlns:a16="http://schemas.microsoft.com/office/drawing/2014/main" id="{3EC96C94-54A0-4F53-A840-74068E297BA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a:extLst>
            <a:ext uri="{FF2B5EF4-FFF2-40B4-BE49-F238E27FC236}">
              <a16:creationId xmlns:a16="http://schemas.microsoft.com/office/drawing/2014/main" id="{7347B3E3-B26D-4265-B286-1AE801B55B3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a:extLst>
            <a:ext uri="{FF2B5EF4-FFF2-40B4-BE49-F238E27FC236}">
              <a16:creationId xmlns:a16="http://schemas.microsoft.com/office/drawing/2014/main" id="{65370B68-BCC0-47D9-9252-2A15D61664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0" name="テキスト ボックス 389">
          <a:extLst>
            <a:ext uri="{FF2B5EF4-FFF2-40B4-BE49-F238E27FC236}">
              <a16:creationId xmlns:a16="http://schemas.microsoft.com/office/drawing/2014/main" id="{06AC3B84-26E9-450B-B763-CCA639967DF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1" name="直線コネクタ 390">
          <a:extLst>
            <a:ext uri="{FF2B5EF4-FFF2-40B4-BE49-F238E27FC236}">
              <a16:creationId xmlns:a16="http://schemas.microsoft.com/office/drawing/2014/main" id="{CA698A6B-DF0F-4562-AC3F-40A2C3D11ED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2" name="テキスト ボックス 391">
          <a:extLst>
            <a:ext uri="{FF2B5EF4-FFF2-40B4-BE49-F238E27FC236}">
              <a16:creationId xmlns:a16="http://schemas.microsoft.com/office/drawing/2014/main" id="{83E3FAC0-92C4-42FE-A047-C142948BEA4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3" name="直線コネクタ 392">
          <a:extLst>
            <a:ext uri="{FF2B5EF4-FFF2-40B4-BE49-F238E27FC236}">
              <a16:creationId xmlns:a16="http://schemas.microsoft.com/office/drawing/2014/main" id="{CAD8D745-87E8-4810-97F3-8B6E4A8778F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4" name="テキスト ボックス 393">
          <a:extLst>
            <a:ext uri="{FF2B5EF4-FFF2-40B4-BE49-F238E27FC236}">
              <a16:creationId xmlns:a16="http://schemas.microsoft.com/office/drawing/2014/main" id="{C25EA6CC-BD81-4979-9E5F-F65803E9BB9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5" name="直線コネクタ 394">
          <a:extLst>
            <a:ext uri="{FF2B5EF4-FFF2-40B4-BE49-F238E27FC236}">
              <a16:creationId xmlns:a16="http://schemas.microsoft.com/office/drawing/2014/main" id="{2E877353-543C-4496-AF49-D31DE0F5024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6" name="テキスト ボックス 395">
          <a:extLst>
            <a:ext uri="{FF2B5EF4-FFF2-40B4-BE49-F238E27FC236}">
              <a16:creationId xmlns:a16="http://schemas.microsoft.com/office/drawing/2014/main" id="{A68D3B5A-7DBE-4EDF-BD69-A601ECF481E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7" name="直線コネクタ 396">
          <a:extLst>
            <a:ext uri="{FF2B5EF4-FFF2-40B4-BE49-F238E27FC236}">
              <a16:creationId xmlns:a16="http://schemas.microsoft.com/office/drawing/2014/main" id="{8E69FD92-1283-44F2-9AFA-080D2D371F7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8" name="テキスト ボックス 397">
          <a:extLst>
            <a:ext uri="{FF2B5EF4-FFF2-40B4-BE49-F238E27FC236}">
              <a16:creationId xmlns:a16="http://schemas.microsoft.com/office/drawing/2014/main" id="{8F0E0C96-6AC1-492C-A556-8955E771096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9" name="直線コネクタ 398">
          <a:extLst>
            <a:ext uri="{FF2B5EF4-FFF2-40B4-BE49-F238E27FC236}">
              <a16:creationId xmlns:a16="http://schemas.microsoft.com/office/drawing/2014/main" id="{0F57702B-BF69-4D98-87F4-9C2F0F5F8EA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0" name="テキスト ボックス 399">
          <a:extLst>
            <a:ext uri="{FF2B5EF4-FFF2-40B4-BE49-F238E27FC236}">
              <a16:creationId xmlns:a16="http://schemas.microsoft.com/office/drawing/2014/main" id="{16FE2FFE-0077-4DD1-8862-52A0C1662B3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a:extLst>
            <a:ext uri="{FF2B5EF4-FFF2-40B4-BE49-F238E27FC236}">
              <a16:creationId xmlns:a16="http://schemas.microsoft.com/office/drawing/2014/main" id="{57192F81-D7EB-4858-BE9C-316AAAC9F81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2" name="テキスト ボックス 401">
          <a:extLst>
            <a:ext uri="{FF2B5EF4-FFF2-40B4-BE49-F238E27FC236}">
              <a16:creationId xmlns:a16="http://schemas.microsoft.com/office/drawing/2014/main" id="{AC32145A-02BF-4DDC-BE1A-9EFC2478050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a:extLst>
            <a:ext uri="{FF2B5EF4-FFF2-40B4-BE49-F238E27FC236}">
              <a16:creationId xmlns:a16="http://schemas.microsoft.com/office/drawing/2014/main" id="{8A38C582-5EFF-4A20-8599-137FC6561F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04" name="直線コネクタ 403">
          <a:extLst>
            <a:ext uri="{FF2B5EF4-FFF2-40B4-BE49-F238E27FC236}">
              <a16:creationId xmlns:a16="http://schemas.microsoft.com/office/drawing/2014/main" id="{038EC4AD-E106-4348-8A52-E0E852CF276C}"/>
            </a:ext>
          </a:extLst>
        </xdr:cNvPr>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05" name="【学校施設】&#10;有形固定資産減価償却率最小値テキスト">
          <a:extLst>
            <a:ext uri="{FF2B5EF4-FFF2-40B4-BE49-F238E27FC236}">
              <a16:creationId xmlns:a16="http://schemas.microsoft.com/office/drawing/2014/main" id="{87F199D5-0437-415F-AC6A-29DA5BFAEF63}"/>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06" name="直線コネクタ 405">
          <a:extLst>
            <a:ext uri="{FF2B5EF4-FFF2-40B4-BE49-F238E27FC236}">
              <a16:creationId xmlns:a16="http://schemas.microsoft.com/office/drawing/2014/main" id="{0A546E96-49FE-400E-A16D-E193672FBDAA}"/>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07" name="【学校施設】&#10;有形固定資産減価償却率最大値テキスト">
          <a:extLst>
            <a:ext uri="{FF2B5EF4-FFF2-40B4-BE49-F238E27FC236}">
              <a16:creationId xmlns:a16="http://schemas.microsoft.com/office/drawing/2014/main" id="{D096CE2F-EEEF-4B14-AF9C-D6009B226A7B}"/>
            </a:ext>
          </a:extLst>
        </xdr:cNvPr>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08" name="直線コネクタ 407">
          <a:extLst>
            <a:ext uri="{FF2B5EF4-FFF2-40B4-BE49-F238E27FC236}">
              <a16:creationId xmlns:a16="http://schemas.microsoft.com/office/drawing/2014/main" id="{7ADC885D-3E2B-45F1-B8D1-72E821843697}"/>
            </a:ext>
          </a:extLst>
        </xdr:cNvPr>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09" name="【学校施設】&#10;有形固定資産減価償却率平均値テキスト">
          <a:extLst>
            <a:ext uri="{FF2B5EF4-FFF2-40B4-BE49-F238E27FC236}">
              <a16:creationId xmlns:a16="http://schemas.microsoft.com/office/drawing/2014/main" id="{AEC5C52B-6B61-4F77-BB46-5F379F4BE81C}"/>
            </a:ext>
          </a:extLst>
        </xdr:cNvPr>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10" name="フローチャート: 判断 409">
          <a:extLst>
            <a:ext uri="{FF2B5EF4-FFF2-40B4-BE49-F238E27FC236}">
              <a16:creationId xmlns:a16="http://schemas.microsoft.com/office/drawing/2014/main" id="{DD62CBA5-D8BC-47EB-A481-CAD82351B522}"/>
            </a:ext>
          </a:extLst>
        </xdr:cNvPr>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11" name="フローチャート: 判断 410">
          <a:extLst>
            <a:ext uri="{FF2B5EF4-FFF2-40B4-BE49-F238E27FC236}">
              <a16:creationId xmlns:a16="http://schemas.microsoft.com/office/drawing/2014/main" id="{B07033ED-0A56-4DFB-B3E5-4BBDC6EE03CA}"/>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12" name="フローチャート: 判断 411">
          <a:extLst>
            <a:ext uri="{FF2B5EF4-FFF2-40B4-BE49-F238E27FC236}">
              <a16:creationId xmlns:a16="http://schemas.microsoft.com/office/drawing/2014/main" id="{A460FB70-D99E-40CF-B049-CAA276C88F26}"/>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783E69BF-6A4B-4174-81EE-F73D95D9B18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291F76DB-672D-4285-BD9F-E988DA2EF44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E6DE494B-0305-46DB-A96A-D0976561260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69516C38-5C50-437A-8F79-B23E7EB394F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C6878544-8240-49BD-9AF4-5DDFEBE3DA9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78740</xdr:rowOff>
    </xdr:from>
    <xdr:to>
      <xdr:col>81</xdr:col>
      <xdr:colOff>101600</xdr:colOff>
      <xdr:row>57</xdr:row>
      <xdr:rowOff>8890</xdr:rowOff>
    </xdr:to>
    <xdr:sp macro="" textlink="">
      <xdr:nvSpPr>
        <xdr:cNvPr id="418" name="楕円 417">
          <a:extLst>
            <a:ext uri="{FF2B5EF4-FFF2-40B4-BE49-F238E27FC236}">
              <a16:creationId xmlns:a16="http://schemas.microsoft.com/office/drawing/2014/main" id="{EB87D0F3-287A-479F-8088-0A3FCEF29945}"/>
            </a:ext>
          </a:extLst>
        </xdr:cNvPr>
        <xdr:cNvSpPr/>
      </xdr:nvSpPr>
      <xdr:spPr>
        <a:xfrm>
          <a:off x="15430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121937</xdr:rowOff>
    </xdr:from>
    <xdr:ext cx="405111" cy="259045"/>
    <xdr:sp macro="" textlink="">
      <xdr:nvSpPr>
        <xdr:cNvPr id="419" name="n_1aveValue【学校施設】&#10;有形固定資産減価償却率">
          <a:extLst>
            <a:ext uri="{FF2B5EF4-FFF2-40B4-BE49-F238E27FC236}">
              <a16:creationId xmlns:a16="http://schemas.microsoft.com/office/drawing/2014/main" id="{2F42EC91-FE25-48C0-8FC8-16FC3F470581}"/>
            </a:ext>
          </a:extLst>
        </xdr:cNvPr>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20" name="n_2aveValue【学校施設】&#10;有形固定資産減価償却率">
          <a:extLst>
            <a:ext uri="{FF2B5EF4-FFF2-40B4-BE49-F238E27FC236}">
              <a16:creationId xmlns:a16="http://schemas.microsoft.com/office/drawing/2014/main" id="{8BCFB555-8B5B-42DE-AA01-E67A5A350EA3}"/>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25417</xdr:rowOff>
    </xdr:from>
    <xdr:ext cx="405111" cy="259045"/>
    <xdr:sp macro="" textlink="">
      <xdr:nvSpPr>
        <xdr:cNvPr id="421" name="n_1mainValue【学校施設】&#10;有形固定資産減価償却率">
          <a:extLst>
            <a:ext uri="{FF2B5EF4-FFF2-40B4-BE49-F238E27FC236}">
              <a16:creationId xmlns:a16="http://schemas.microsoft.com/office/drawing/2014/main" id="{36A781D1-9922-421B-8A23-07BABFDF26D5}"/>
            </a:ext>
          </a:extLst>
        </xdr:cNvPr>
        <xdr:cNvSpPr txBox="1"/>
      </xdr:nvSpPr>
      <xdr:spPr>
        <a:xfrm>
          <a:off x="152660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a:extLst>
            <a:ext uri="{FF2B5EF4-FFF2-40B4-BE49-F238E27FC236}">
              <a16:creationId xmlns:a16="http://schemas.microsoft.com/office/drawing/2014/main" id="{D4BBA2C7-F4D1-44EB-B7DE-1E3D7B958BC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a:extLst>
            <a:ext uri="{FF2B5EF4-FFF2-40B4-BE49-F238E27FC236}">
              <a16:creationId xmlns:a16="http://schemas.microsoft.com/office/drawing/2014/main" id="{19253257-F80B-4E22-A37A-03D201A7185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a:extLst>
            <a:ext uri="{FF2B5EF4-FFF2-40B4-BE49-F238E27FC236}">
              <a16:creationId xmlns:a16="http://schemas.microsoft.com/office/drawing/2014/main" id="{100EF700-CA5D-4E99-B4C7-9CCEAB5D724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a:extLst>
            <a:ext uri="{FF2B5EF4-FFF2-40B4-BE49-F238E27FC236}">
              <a16:creationId xmlns:a16="http://schemas.microsoft.com/office/drawing/2014/main" id="{5AA83470-CDDE-4743-ACBB-F47AA7FD5E4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a:extLst>
            <a:ext uri="{FF2B5EF4-FFF2-40B4-BE49-F238E27FC236}">
              <a16:creationId xmlns:a16="http://schemas.microsoft.com/office/drawing/2014/main" id="{44BACFD9-9918-4B9B-AA7E-090BE0A3F4E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a:extLst>
            <a:ext uri="{FF2B5EF4-FFF2-40B4-BE49-F238E27FC236}">
              <a16:creationId xmlns:a16="http://schemas.microsoft.com/office/drawing/2014/main" id="{8C8E99D0-E874-49F7-8CB5-52E3517041E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a:extLst>
            <a:ext uri="{FF2B5EF4-FFF2-40B4-BE49-F238E27FC236}">
              <a16:creationId xmlns:a16="http://schemas.microsoft.com/office/drawing/2014/main" id="{BEC698C2-4516-4DA6-A3C6-9361B8A58C3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a:extLst>
            <a:ext uri="{FF2B5EF4-FFF2-40B4-BE49-F238E27FC236}">
              <a16:creationId xmlns:a16="http://schemas.microsoft.com/office/drawing/2014/main" id="{24226000-E93B-4422-BF64-3CC24977330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a:extLst>
            <a:ext uri="{FF2B5EF4-FFF2-40B4-BE49-F238E27FC236}">
              <a16:creationId xmlns:a16="http://schemas.microsoft.com/office/drawing/2014/main" id="{4FC999F6-0F65-485C-9CCD-96F254DC1D1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a:extLst>
            <a:ext uri="{FF2B5EF4-FFF2-40B4-BE49-F238E27FC236}">
              <a16:creationId xmlns:a16="http://schemas.microsoft.com/office/drawing/2014/main" id="{2054BE75-08B0-4E60-926F-E3C69F3AB05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a:extLst>
            <a:ext uri="{FF2B5EF4-FFF2-40B4-BE49-F238E27FC236}">
              <a16:creationId xmlns:a16="http://schemas.microsoft.com/office/drawing/2014/main" id="{F2B1FB0A-0B2C-43D0-9EFF-9329809109D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33" name="直線コネクタ 432">
          <a:extLst>
            <a:ext uri="{FF2B5EF4-FFF2-40B4-BE49-F238E27FC236}">
              <a16:creationId xmlns:a16="http://schemas.microsoft.com/office/drawing/2014/main" id="{45F71CFC-A51D-40D3-B6CD-989B0A35FD9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4" name="テキスト ボックス 433">
          <a:extLst>
            <a:ext uri="{FF2B5EF4-FFF2-40B4-BE49-F238E27FC236}">
              <a16:creationId xmlns:a16="http://schemas.microsoft.com/office/drawing/2014/main" id="{564627F8-FBCF-42B5-8991-E044C75A321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5" name="直線コネクタ 434">
          <a:extLst>
            <a:ext uri="{FF2B5EF4-FFF2-40B4-BE49-F238E27FC236}">
              <a16:creationId xmlns:a16="http://schemas.microsoft.com/office/drawing/2014/main" id="{4127714A-AE05-4F72-8A20-A78B17C6C72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6" name="テキスト ボックス 435">
          <a:extLst>
            <a:ext uri="{FF2B5EF4-FFF2-40B4-BE49-F238E27FC236}">
              <a16:creationId xmlns:a16="http://schemas.microsoft.com/office/drawing/2014/main" id="{188D1806-97C8-4B17-A9EC-35756251232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7" name="直線コネクタ 436">
          <a:extLst>
            <a:ext uri="{FF2B5EF4-FFF2-40B4-BE49-F238E27FC236}">
              <a16:creationId xmlns:a16="http://schemas.microsoft.com/office/drawing/2014/main" id="{37E79B55-79F5-4362-8B34-6A6DC6050B6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8" name="テキスト ボックス 437">
          <a:extLst>
            <a:ext uri="{FF2B5EF4-FFF2-40B4-BE49-F238E27FC236}">
              <a16:creationId xmlns:a16="http://schemas.microsoft.com/office/drawing/2014/main" id="{D964FBEA-EEF2-4D35-B570-EAEBC8DBF73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9" name="直線コネクタ 438">
          <a:extLst>
            <a:ext uri="{FF2B5EF4-FFF2-40B4-BE49-F238E27FC236}">
              <a16:creationId xmlns:a16="http://schemas.microsoft.com/office/drawing/2014/main" id="{6E55DE49-894C-4F8A-B849-F9387092C12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0" name="テキスト ボックス 439">
          <a:extLst>
            <a:ext uri="{FF2B5EF4-FFF2-40B4-BE49-F238E27FC236}">
              <a16:creationId xmlns:a16="http://schemas.microsoft.com/office/drawing/2014/main" id="{72BE90B6-F83F-4B02-8465-1C82528CF55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1" name="直線コネクタ 440">
          <a:extLst>
            <a:ext uri="{FF2B5EF4-FFF2-40B4-BE49-F238E27FC236}">
              <a16:creationId xmlns:a16="http://schemas.microsoft.com/office/drawing/2014/main" id="{B29F69EB-02C6-46E4-B94C-B6275AB394A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2" name="テキスト ボックス 441">
          <a:extLst>
            <a:ext uri="{FF2B5EF4-FFF2-40B4-BE49-F238E27FC236}">
              <a16:creationId xmlns:a16="http://schemas.microsoft.com/office/drawing/2014/main" id="{714D21F0-76BD-41EC-B615-711CDB33F09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a:extLst>
            <a:ext uri="{FF2B5EF4-FFF2-40B4-BE49-F238E27FC236}">
              <a16:creationId xmlns:a16="http://schemas.microsoft.com/office/drawing/2014/main" id="{89162A6B-113D-404B-8A63-2BDD835DAFC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a:extLst>
            <a:ext uri="{FF2B5EF4-FFF2-40B4-BE49-F238E27FC236}">
              <a16:creationId xmlns:a16="http://schemas.microsoft.com/office/drawing/2014/main" id="{DC95DB99-07CD-4B3A-B8D0-5CF11E6A38D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a:extLst>
            <a:ext uri="{FF2B5EF4-FFF2-40B4-BE49-F238E27FC236}">
              <a16:creationId xmlns:a16="http://schemas.microsoft.com/office/drawing/2014/main" id="{58D7F651-7DD9-4689-9C50-AF65727EFEA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46" name="直線コネクタ 445">
          <a:extLst>
            <a:ext uri="{FF2B5EF4-FFF2-40B4-BE49-F238E27FC236}">
              <a16:creationId xmlns:a16="http://schemas.microsoft.com/office/drawing/2014/main" id="{2EA6FA87-8240-461D-9574-F1C8F3EDC8B3}"/>
            </a:ext>
          </a:extLst>
        </xdr:cNvPr>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47" name="【学校施設】&#10;一人当たり面積最小値テキスト">
          <a:extLst>
            <a:ext uri="{FF2B5EF4-FFF2-40B4-BE49-F238E27FC236}">
              <a16:creationId xmlns:a16="http://schemas.microsoft.com/office/drawing/2014/main" id="{8BB7D80F-89E0-4D6B-B41C-8C169327A653}"/>
            </a:ext>
          </a:extLst>
        </xdr:cNvPr>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48" name="直線コネクタ 447">
          <a:extLst>
            <a:ext uri="{FF2B5EF4-FFF2-40B4-BE49-F238E27FC236}">
              <a16:creationId xmlns:a16="http://schemas.microsoft.com/office/drawing/2014/main" id="{73A21A37-9CB7-4EC8-BBB8-F976434362B3}"/>
            </a:ext>
          </a:extLst>
        </xdr:cNvPr>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49" name="【学校施設】&#10;一人当たり面積最大値テキスト">
          <a:extLst>
            <a:ext uri="{FF2B5EF4-FFF2-40B4-BE49-F238E27FC236}">
              <a16:creationId xmlns:a16="http://schemas.microsoft.com/office/drawing/2014/main" id="{E3910D07-1131-455B-81BA-C8C39E6CE2F5}"/>
            </a:ext>
          </a:extLst>
        </xdr:cNvPr>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50" name="直線コネクタ 449">
          <a:extLst>
            <a:ext uri="{FF2B5EF4-FFF2-40B4-BE49-F238E27FC236}">
              <a16:creationId xmlns:a16="http://schemas.microsoft.com/office/drawing/2014/main" id="{CBAD7BBA-35D6-4CEF-9246-7842DF6B5D67}"/>
            </a:ext>
          </a:extLst>
        </xdr:cNvPr>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51" name="【学校施設】&#10;一人当たり面積平均値テキスト">
          <a:extLst>
            <a:ext uri="{FF2B5EF4-FFF2-40B4-BE49-F238E27FC236}">
              <a16:creationId xmlns:a16="http://schemas.microsoft.com/office/drawing/2014/main" id="{55ABE217-9853-4F2C-B801-A55A57BB3E84}"/>
            </a:ext>
          </a:extLst>
        </xdr:cNvPr>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52" name="フローチャート: 判断 451">
          <a:extLst>
            <a:ext uri="{FF2B5EF4-FFF2-40B4-BE49-F238E27FC236}">
              <a16:creationId xmlns:a16="http://schemas.microsoft.com/office/drawing/2014/main" id="{AD66AC80-48F7-4B63-AC7D-90B029A44E73}"/>
            </a:ext>
          </a:extLst>
        </xdr:cNvPr>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53" name="フローチャート: 判断 452">
          <a:extLst>
            <a:ext uri="{FF2B5EF4-FFF2-40B4-BE49-F238E27FC236}">
              <a16:creationId xmlns:a16="http://schemas.microsoft.com/office/drawing/2014/main" id="{1082086C-4040-4424-A21B-2E8E3BFCE131}"/>
            </a:ext>
          </a:extLst>
        </xdr:cNvPr>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54" name="フローチャート: 判断 453">
          <a:extLst>
            <a:ext uri="{FF2B5EF4-FFF2-40B4-BE49-F238E27FC236}">
              <a16:creationId xmlns:a16="http://schemas.microsoft.com/office/drawing/2014/main" id="{6ABCA614-6FC9-4351-BEC7-F791D9B8990F}"/>
            </a:ext>
          </a:extLst>
        </xdr:cNvPr>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B430904B-2DE5-428B-A6A0-1B36514A4F0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78CF97EB-30CB-49CE-B83B-759E3265402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312FC074-EB0E-4E14-9168-7CF78C56D17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C20AA7F7-1209-4B03-A0DD-8F8547D22BF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D7EAB63D-FB07-43D0-B365-3F2B81BFCB4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122936</xdr:rowOff>
    </xdr:from>
    <xdr:to>
      <xdr:col>112</xdr:col>
      <xdr:colOff>38100</xdr:colOff>
      <xdr:row>61</xdr:row>
      <xdr:rowOff>53086</xdr:rowOff>
    </xdr:to>
    <xdr:sp macro="" textlink="">
      <xdr:nvSpPr>
        <xdr:cNvPr id="460" name="楕円 459">
          <a:extLst>
            <a:ext uri="{FF2B5EF4-FFF2-40B4-BE49-F238E27FC236}">
              <a16:creationId xmlns:a16="http://schemas.microsoft.com/office/drawing/2014/main" id="{82608E0F-8B30-4B7A-9873-FC0666E3C726}"/>
            </a:ext>
          </a:extLst>
        </xdr:cNvPr>
        <xdr:cNvSpPr/>
      </xdr:nvSpPr>
      <xdr:spPr>
        <a:xfrm>
          <a:off x="21272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19321</xdr:rowOff>
    </xdr:from>
    <xdr:ext cx="469744" cy="259045"/>
    <xdr:sp macro="" textlink="">
      <xdr:nvSpPr>
        <xdr:cNvPr id="461" name="n_1aveValue【学校施設】&#10;一人当たり面積">
          <a:extLst>
            <a:ext uri="{FF2B5EF4-FFF2-40B4-BE49-F238E27FC236}">
              <a16:creationId xmlns:a16="http://schemas.microsoft.com/office/drawing/2014/main" id="{1FE00351-76F0-4195-A1CE-DF3A5B94F6CC}"/>
            </a:ext>
          </a:extLst>
        </xdr:cNvPr>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62" name="n_2aveValue【学校施設】&#10;一人当たり面積">
          <a:extLst>
            <a:ext uri="{FF2B5EF4-FFF2-40B4-BE49-F238E27FC236}">
              <a16:creationId xmlns:a16="http://schemas.microsoft.com/office/drawing/2014/main" id="{D2A629B2-D823-4380-B037-6B7C8C67D36A}"/>
            </a:ext>
          </a:extLst>
        </xdr:cNvPr>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44213</xdr:rowOff>
    </xdr:from>
    <xdr:ext cx="469744" cy="259045"/>
    <xdr:sp macro="" textlink="">
      <xdr:nvSpPr>
        <xdr:cNvPr id="463" name="n_1mainValue【学校施設】&#10;一人当たり面積">
          <a:extLst>
            <a:ext uri="{FF2B5EF4-FFF2-40B4-BE49-F238E27FC236}">
              <a16:creationId xmlns:a16="http://schemas.microsoft.com/office/drawing/2014/main" id="{878FF572-B8FC-4B3C-BCD2-EEB92F137C5F}"/>
            </a:ext>
          </a:extLst>
        </xdr:cNvPr>
        <xdr:cNvSpPr txBox="1"/>
      </xdr:nvSpPr>
      <xdr:spPr>
        <a:xfrm>
          <a:off x="21075727" y="105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a:extLst>
            <a:ext uri="{FF2B5EF4-FFF2-40B4-BE49-F238E27FC236}">
              <a16:creationId xmlns:a16="http://schemas.microsoft.com/office/drawing/2014/main" id="{CD74AB76-47FB-495F-8366-A24A075A9AB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a:extLst>
            <a:ext uri="{FF2B5EF4-FFF2-40B4-BE49-F238E27FC236}">
              <a16:creationId xmlns:a16="http://schemas.microsoft.com/office/drawing/2014/main" id="{8CD97BFC-AA35-4AC1-BEE2-21FD5FC7D00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a:extLst>
            <a:ext uri="{FF2B5EF4-FFF2-40B4-BE49-F238E27FC236}">
              <a16:creationId xmlns:a16="http://schemas.microsoft.com/office/drawing/2014/main" id="{B841F1FF-93AF-423E-9E36-52D5D4C9361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a:extLst>
            <a:ext uri="{FF2B5EF4-FFF2-40B4-BE49-F238E27FC236}">
              <a16:creationId xmlns:a16="http://schemas.microsoft.com/office/drawing/2014/main" id="{800C0761-EAB1-4D98-A53E-2CAC653D132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a:extLst>
            <a:ext uri="{FF2B5EF4-FFF2-40B4-BE49-F238E27FC236}">
              <a16:creationId xmlns:a16="http://schemas.microsoft.com/office/drawing/2014/main" id="{D983C906-5471-4089-B6C3-B793C423745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a:extLst>
            <a:ext uri="{FF2B5EF4-FFF2-40B4-BE49-F238E27FC236}">
              <a16:creationId xmlns:a16="http://schemas.microsoft.com/office/drawing/2014/main" id="{607544CF-FB3F-428D-8F5E-FCD66E48B56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a:extLst>
            <a:ext uri="{FF2B5EF4-FFF2-40B4-BE49-F238E27FC236}">
              <a16:creationId xmlns:a16="http://schemas.microsoft.com/office/drawing/2014/main" id="{7A872070-439C-4C4B-ACAD-A56DBC1A3F0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a:extLst>
            <a:ext uri="{FF2B5EF4-FFF2-40B4-BE49-F238E27FC236}">
              <a16:creationId xmlns:a16="http://schemas.microsoft.com/office/drawing/2014/main" id="{281CD4E9-EC18-4136-B0B6-DA7557D1275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a:extLst>
            <a:ext uri="{FF2B5EF4-FFF2-40B4-BE49-F238E27FC236}">
              <a16:creationId xmlns:a16="http://schemas.microsoft.com/office/drawing/2014/main" id="{791E9120-FB6F-420E-8DA7-B1724C8412F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a:extLst>
            <a:ext uri="{FF2B5EF4-FFF2-40B4-BE49-F238E27FC236}">
              <a16:creationId xmlns:a16="http://schemas.microsoft.com/office/drawing/2014/main" id="{4970FF01-4C91-4B8B-9D82-B8B54E1028B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4" name="テキスト ボックス 473">
          <a:extLst>
            <a:ext uri="{FF2B5EF4-FFF2-40B4-BE49-F238E27FC236}">
              <a16:creationId xmlns:a16="http://schemas.microsoft.com/office/drawing/2014/main" id="{E1E288F5-9493-446C-93B8-B68B2BD7B34F}"/>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5" name="直線コネクタ 474">
          <a:extLst>
            <a:ext uri="{FF2B5EF4-FFF2-40B4-BE49-F238E27FC236}">
              <a16:creationId xmlns:a16="http://schemas.microsoft.com/office/drawing/2014/main" id="{C2305EAB-C02A-4F36-9E50-C17D6176CE8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6" name="テキスト ボックス 475">
          <a:extLst>
            <a:ext uri="{FF2B5EF4-FFF2-40B4-BE49-F238E27FC236}">
              <a16:creationId xmlns:a16="http://schemas.microsoft.com/office/drawing/2014/main" id="{2A7B8D5A-E138-4CEA-8B46-98F993BA2424}"/>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7" name="直線コネクタ 476">
          <a:extLst>
            <a:ext uri="{FF2B5EF4-FFF2-40B4-BE49-F238E27FC236}">
              <a16:creationId xmlns:a16="http://schemas.microsoft.com/office/drawing/2014/main" id="{41FB665D-A876-44A7-8950-747F0DC9379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8" name="テキスト ボックス 477">
          <a:extLst>
            <a:ext uri="{FF2B5EF4-FFF2-40B4-BE49-F238E27FC236}">
              <a16:creationId xmlns:a16="http://schemas.microsoft.com/office/drawing/2014/main" id="{A2358D8F-9CE8-4609-9029-6B5897A74B8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9" name="直線コネクタ 478">
          <a:extLst>
            <a:ext uri="{FF2B5EF4-FFF2-40B4-BE49-F238E27FC236}">
              <a16:creationId xmlns:a16="http://schemas.microsoft.com/office/drawing/2014/main" id="{F6D80F56-D6B7-4831-A026-E9D793833B0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0" name="テキスト ボックス 479">
          <a:extLst>
            <a:ext uri="{FF2B5EF4-FFF2-40B4-BE49-F238E27FC236}">
              <a16:creationId xmlns:a16="http://schemas.microsoft.com/office/drawing/2014/main" id="{45D46E0B-26BD-4A99-9D58-8D22A64E254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1" name="直線コネクタ 480">
          <a:extLst>
            <a:ext uri="{FF2B5EF4-FFF2-40B4-BE49-F238E27FC236}">
              <a16:creationId xmlns:a16="http://schemas.microsoft.com/office/drawing/2014/main" id="{FC93E1D1-2EEF-44BC-A4F5-88E382D08E5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2" name="テキスト ボックス 481">
          <a:extLst>
            <a:ext uri="{FF2B5EF4-FFF2-40B4-BE49-F238E27FC236}">
              <a16:creationId xmlns:a16="http://schemas.microsoft.com/office/drawing/2014/main" id="{921B728F-4E63-41AD-B75A-4D6A35FF54A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3" name="直線コネクタ 482">
          <a:extLst>
            <a:ext uri="{FF2B5EF4-FFF2-40B4-BE49-F238E27FC236}">
              <a16:creationId xmlns:a16="http://schemas.microsoft.com/office/drawing/2014/main" id="{F1957FBC-C13A-4596-A55A-59ADDC0D134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4" name="テキスト ボックス 483">
          <a:extLst>
            <a:ext uri="{FF2B5EF4-FFF2-40B4-BE49-F238E27FC236}">
              <a16:creationId xmlns:a16="http://schemas.microsoft.com/office/drawing/2014/main" id="{5E1FFA94-7DC2-4D42-8C57-03BE7D66051C}"/>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a:extLst>
            <a:ext uri="{FF2B5EF4-FFF2-40B4-BE49-F238E27FC236}">
              <a16:creationId xmlns:a16="http://schemas.microsoft.com/office/drawing/2014/main" id="{AF13053E-3FA9-40D7-AD0F-57947256D7B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a:extLst>
            <a:ext uri="{FF2B5EF4-FFF2-40B4-BE49-F238E27FC236}">
              <a16:creationId xmlns:a16="http://schemas.microsoft.com/office/drawing/2014/main" id="{DC806DD3-D9B3-4553-BAC9-A6530F9DBAB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児童館】&#10;有形固定資産減価償却率グラフ枠">
          <a:extLst>
            <a:ext uri="{FF2B5EF4-FFF2-40B4-BE49-F238E27FC236}">
              <a16:creationId xmlns:a16="http://schemas.microsoft.com/office/drawing/2014/main" id="{D833F90C-CEA3-4E9F-AA56-F16D2190E8E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488" name="直線コネクタ 487">
          <a:extLst>
            <a:ext uri="{FF2B5EF4-FFF2-40B4-BE49-F238E27FC236}">
              <a16:creationId xmlns:a16="http://schemas.microsoft.com/office/drawing/2014/main" id="{3926CA2C-C2B9-41E0-A423-CC74B6424EB3}"/>
            </a:ext>
          </a:extLst>
        </xdr:cNvPr>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489" name="【児童館】&#10;有形固定資産減価償却率最小値テキスト">
          <a:extLst>
            <a:ext uri="{FF2B5EF4-FFF2-40B4-BE49-F238E27FC236}">
              <a16:creationId xmlns:a16="http://schemas.microsoft.com/office/drawing/2014/main" id="{7FC61B5C-C61E-49C4-AB8A-EAF83BF4582F}"/>
            </a:ext>
          </a:extLst>
        </xdr:cNvPr>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490" name="直線コネクタ 489">
          <a:extLst>
            <a:ext uri="{FF2B5EF4-FFF2-40B4-BE49-F238E27FC236}">
              <a16:creationId xmlns:a16="http://schemas.microsoft.com/office/drawing/2014/main" id="{864A6B23-9981-4744-85EF-1FB4D89BA504}"/>
            </a:ext>
          </a:extLst>
        </xdr:cNvPr>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1" name="【児童館】&#10;有形固定資産減価償却率最大値テキスト">
          <a:extLst>
            <a:ext uri="{FF2B5EF4-FFF2-40B4-BE49-F238E27FC236}">
              <a16:creationId xmlns:a16="http://schemas.microsoft.com/office/drawing/2014/main" id="{48C33593-E637-489A-9510-D3E596D7ED42}"/>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2" name="直線コネクタ 491">
          <a:extLst>
            <a:ext uri="{FF2B5EF4-FFF2-40B4-BE49-F238E27FC236}">
              <a16:creationId xmlns:a16="http://schemas.microsoft.com/office/drawing/2014/main" id="{C21E51CC-B48D-41B1-BF81-2545554A586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493" name="【児童館】&#10;有形固定資産減価償却率平均値テキスト">
          <a:extLst>
            <a:ext uri="{FF2B5EF4-FFF2-40B4-BE49-F238E27FC236}">
              <a16:creationId xmlns:a16="http://schemas.microsoft.com/office/drawing/2014/main" id="{73A9F5B2-2D3A-4F66-A208-28BF70105655}"/>
            </a:ext>
          </a:extLst>
        </xdr:cNvPr>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494" name="フローチャート: 判断 493">
          <a:extLst>
            <a:ext uri="{FF2B5EF4-FFF2-40B4-BE49-F238E27FC236}">
              <a16:creationId xmlns:a16="http://schemas.microsoft.com/office/drawing/2014/main" id="{37AAB508-5AE4-40D3-BE01-15BFD1567409}"/>
            </a:ext>
          </a:extLst>
        </xdr:cNvPr>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495" name="フローチャート: 判断 494">
          <a:extLst>
            <a:ext uri="{FF2B5EF4-FFF2-40B4-BE49-F238E27FC236}">
              <a16:creationId xmlns:a16="http://schemas.microsoft.com/office/drawing/2014/main" id="{9FD5B340-D25E-4A83-B8D6-0B840DC592A9}"/>
            </a:ext>
          </a:extLst>
        </xdr:cNvPr>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96" name="フローチャート: 判断 495">
          <a:extLst>
            <a:ext uri="{FF2B5EF4-FFF2-40B4-BE49-F238E27FC236}">
              <a16:creationId xmlns:a16="http://schemas.microsoft.com/office/drawing/2014/main" id="{702A7B67-0FAE-490F-AC67-CE7548D38E87}"/>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3CB08180-5090-45D5-837A-E0ABFFB52D1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6A9E1802-28C5-4AF7-A28A-393528A2334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D09B731D-AC3E-49D3-AB10-5C49503B1E6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E8967F28-489B-40EB-B641-4B2AD01D7D0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A0612690-6B6C-4EEA-BDF0-DE9D1BD06DA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92075</xdr:rowOff>
    </xdr:from>
    <xdr:to>
      <xdr:col>81</xdr:col>
      <xdr:colOff>101600</xdr:colOff>
      <xdr:row>83</xdr:row>
      <xdr:rowOff>22225</xdr:rowOff>
    </xdr:to>
    <xdr:sp macro="" textlink="">
      <xdr:nvSpPr>
        <xdr:cNvPr id="502" name="楕円 501">
          <a:extLst>
            <a:ext uri="{FF2B5EF4-FFF2-40B4-BE49-F238E27FC236}">
              <a16:creationId xmlns:a16="http://schemas.microsoft.com/office/drawing/2014/main" id="{B9E739A7-955E-4C95-9752-39E45BE8201A}"/>
            </a:ext>
          </a:extLst>
        </xdr:cNvPr>
        <xdr:cNvSpPr/>
      </xdr:nvSpPr>
      <xdr:spPr>
        <a:xfrm>
          <a:off x="15430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86377</xdr:rowOff>
    </xdr:from>
    <xdr:ext cx="405111" cy="259045"/>
    <xdr:sp macro="" textlink="">
      <xdr:nvSpPr>
        <xdr:cNvPr id="503" name="n_1aveValue【児童館】&#10;有形固定資産減価償却率">
          <a:extLst>
            <a:ext uri="{FF2B5EF4-FFF2-40B4-BE49-F238E27FC236}">
              <a16:creationId xmlns:a16="http://schemas.microsoft.com/office/drawing/2014/main" id="{72C9E74C-E776-4D6C-B3BB-45BAEE2B4187}"/>
            </a:ext>
          </a:extLst>
        </xdr:cNvPr>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04" name="n_2aveValue【児童館】&#10;有形固定資産減価償却率">
          <a:extLst>
            <a:ext uri="{FF2B5EF4-FFF2-40B4-BE49-F238E27FC236}">
              <a16:creationId xmlns:a16="http://schemas.microsoft.com/office/drawing/2014/main" id="{5AD9043A-A984-4CAC-BBBD-405E04FA2A11}"/>
            </a:ext>
          </a:extLst>
        </xdr:cNvPr>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13352</xdr:rowOff>
    </xdr:from>
    <xdr:ext cx="405111" cy="259045"/>
    <xdr:sp macro="" textlink="">
      <xdr:nvSpPr>
        <xdr:cNvPr id="505" name="n_1mainValue【児童館】&#10;有形固定資産減価償却率">
          <a:extLst>
            <a:ext uri="{FF2B5EF4-FFF2-40B4-BE49-F238E27FC236}">
              <a16:creationId xmlns:a16="http://schemas.microsoft.com/office/drawing/2014/main" id="{4E9D7227-817E-4D43-B751-DC84C2BC0E01}"/>
            </a:ext>
          </a:extLst>
        </xdr:cNvPr>
        <xdr:cNvSpPr txBox="1"/>
      </xdr:nvSpPr>
      <xdr:spPr>
        <a:xfrm>
          <a:off x="15266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a:extLst>
            <a:ext uri="{FF2B5EF4-FFF2-40B4-BE49-F238E27FC236}">
              <a16:creationId xmlns:a16="http://schemas.microsoft.com/office/drawing/2014/main" id="{EB1137CF-A2C2-4A3E-B5AD-23BB3A6AFA4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a:extLst>
            <a:ext uri="{FF2B5EF4-FFF2-40B4-BE49-F238E27FC236}">
              <a16:creationId xmlns:a16="http://schemas.microsoft.com/office/drawing/2014/main" id="{655D63C3-7D95-40FB-8FEC-7E246EEEC2E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a:extLst>
            <a:ext uri="{FF2B5EF4-FFF2-40B4-BE49-F238E27FC236}">
              <a16:creationId xmlns:a16="http://schemas.microsoft.com/office/drawing/2014/main" id="{7225984E-09B6-4FBC-82F9-60C705307E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a:extLst>
            <a:ext uri="{FF2B5EF4-FFF2-40B4-BE49-F238E27FC236}">
              <a16:creationId xmlns:a16="http://schemas.microsoft.com/office/drawing/2014/main" id="{FF5C0C80-8649-4693-A1B1-B1EB0237978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a:extLst>
            <a:ext uri="{FF2B5EF4-FFF2-40B4-BE49-F238E27FC236}">
              <a16:creationId xmlns:a16="http://schemas.microsoft.com/office/drawing/2014/main" id="{DC0D144A-316D-4E57-82EE-8FD17509956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a:extLst>
            <a:ext uri="{FF2B5EF4-FFF2-40B4-BE49-F238E27FC236}">
              <a16:creationId xmlns:a16="http://schemas.microsoft.com/office/drawing/2014/main" id="{70C31243-038E-4EAA-9595-40B9AE5107D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a:extLst>
            <a:ext uri="{FF2B5EF4-FFF2-40B4-BE49-F238E27FC236}">
              <a16:creationId xmlns:a16="http://schemas.microsoft.com/office/drawing/2014/main" id="{EB6C378B-8EF8-4363-AB47-AF358E57AE1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a:extLst>
            <a:ext uri="{FF2B5EF4-FFF2-40B4-BE49-F238E27FC236}">
              <a16:creationId xmlns:a16="http://schemas.microsoft.com/office/drawing/2014/main" id="{A3C256C4-4E74-4526-89B3-EE9309A2C5E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a:extLst>
            <a:ext uri="{FF2B5EF4-FFF2-40B4-BE49-F238E27FC236}">
              <a16:creationId xmlns:a16="http://schemas.microsoft.com/office/drawing/2014/main" id="{A1452E8C-1343-4F46-9DD6-9C080B8AE8F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a:extLst>
            <a:ext uri="{FF2B5EF4-FFF2-40B4-BE49-F238E27FC236}">
              <a16:creationId xmlns:a16="http://schemas.microsoft.com/office/drawing/2014/main" id="{7E0C33EC-4436-4318-B2B7-4C3B9CA416F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6" name="直線コネクタ 515">
          <a:extLst>
            <a:ext uri="{FF2B5EF4-FFF2-40B4-BE49-F238E27FC236}">
              <a16:creationId xmlns:a16="http://schemas.microsoft.com/office/drawing/2014/main" id="{4C94C61C-BDD6-4BD1-860D-E45DA1E4CCA7}"/>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7" name="テキスト ボックス 516">
          <a:extLst>
            <a:ext uri="{FF2B5EF4-FFF2-40B4-BE49-F238E27FC236}">
              <a16:creationId xmlns:a16="http://schemas.microsoft.com/office/drawing/2014/main" id="{CC22252E-9DD3-41FA-8BD5-1FE7102A493E}"/>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8" name="直線コネクタ 517">
          <a:extLst>
            <a:ext uri="{FF2B5EF4-FFF2-40B4-BE49-F238E27FC236}">
              <a16:creationId xmlns:a16="http://schemas.microsoft.com/office/drawing/2014/main" id="{666CDBB2-F0AD-4577-BDA1-B7CB401AB9C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9" name="テキスト ボックス 518">
          <a:extLst>
            <a:ext uri="{FF2B5EF4-FFF2-40B4-BE49-F238E27FC236}">
              <a16:creationId xmlns:a16="http://schemas.microsoft.com/office/drawing/2014/main" id="{AFB072C1-A0DF-4DE2-AA25-29F130D30F7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0" name="直線コネクタ 519">
          <a:extLst>
            <a:ext uri="{FF2B5EF4-FFF2-40B4-BE49-F238E27FC236}">
              <a16:creationId xmlns:a16="http://schemas.microsoft.com/office/drawing/2014/main" id="{C0DA18EF-3130-416D-A6B0-E047A05EBF5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1" name="テキスト ボックス 520">
          <a:extLst>
            <a:ext uri="{FF2B5EF4-FFF2-40B4-BE49-F238E27FC236}">
              <a16:creationId xmlns:a16="http://schemas.microsoft.com/office/drawing/2014/main" id="{ACC32ED2-7BC2-4B92-9A26-CA578CA1C423}"/>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2" name="直線コネクタ 521">
          <a:extLst>
            <a:ext uri="{FF2B5EF4-FFF2-40B4-BE49-F238E27FC236}">
              <a16:creationId xmlns:a16="http://schemas.microsoft.com/office/drawing/2014/main" id="{0AB9F25C-84DA-4C22-8239-2EFBC327F13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3" name="テキスト ボックス 522">
          <a:extLst>
            <a:ext uri="{FF2B5EF4-FFF2-40B4-BE49-F238E27FC236}">
              <a16:creationId xmlns:a16="http://schemas.microsoft.com/office/drawing/2014/main" id="{EDC7D10F-AE54-40F1-B247-44215FC1172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4" name="直線コネクタ 523">
          <a:extLst>
            <a:ext uri="{FF2B5EF4-FFF2-40B4-BE49-F238E27FC236}">
              <a16:creationId xmlns:a16="http://schemas.microsoft.com/office/drawing/2014/main" id="{4A377BF9-EC80-46B7-8197-B414035AD6E8}"/>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5" name="テキスト ボックス 524">
          <a:extLst>
            <a:ext uri="{FF2B5EF4-FFF2-40B4-BE49-F238E27FC236}">
              <a16:creationId xmlns:a16="http://schemas.microsoft.com/office/drawing/2014/main" id="{5C8DC03C-65E1-4410-BC1F-0794F36CF0F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6" name="直線コネクタ 525">
          <a:extLst>
            <a:ext uri="{FF2B5EF4-FFF2-40B4-BE49-F238E27FC236}">
              <a16:creationId xmlns:a16="http://schemas.microsoft.com/office/drawing/2014/main" id="{894344CB-197F-4AE1-987D-19D75AAE2F8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7" name="テキスト ボックス 526">
          <a:extLst>
            <a:ext uri="{FF2B5EF4-FFF2-40B4-BE49-F238E27FC236}">
              <a16:creationId xmlns:a16="http://schemas.microsoft.com/office/drawing/2014/main" id="{FACCDBF5-3943-4A6D-B18B-7514CEE8E3A6}"/>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a:extLst>
            <a:ext uri="{FF2B5EF4-FFF2-40B4-BE49-F238E27FC236}">
              <a16:creationId xmlns:a16="http://schemas.microsoft.com/office/drawing/2014/main" id="{C577F441-D351-49AC-B661-F3BFEAD90B6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a:extLst>
            <a:ext uri="{FF2B5EF4-FFF2-40B4-BE49-F238E27FC236}">
              <a16:creationId xmlns:a16="http://schemas.microsoft.com/office/drawing/2014/main" id="{0A6B2D19-ED22-4ADB-AA21-C41C557A15D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a:extLst>
            <a:ext uri="{FF2B5EF4-FFF2-40B4-BE49-F238E27FC236}">
              <a16:creationId xmlns:a16="http://schemas.microsoft.com/office/drawing/2014/main" id="{8A212AA5-18E7-4E9B-BB86-1AE970153FB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31" name="直線コネクタ 530">
          <a:extLst>
            <a:ext uri="{FF2B5EF4-FFF2-40B4-BE49-F238E27FC236}">
              <a16:creationId xmlns:a16="http://schemas.microsoft.com/office/drawing/2014/main" id="{E11E9250-A28B-4D2B-B40E-43B245FE5E9B}"/>
            </a:ext>
          </a:extLst>
        </xdr:cNvPr>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32" name="【児童館】&#10;一人当たり面積最小値テキスト">
          <a:extLst>
            <a:ext uri="{FF2B5EF4-FFF2-40B4-BE49-F238E27FC236}">
              <a16:creationId xmlns:a16="http://schemas.microsoft.com/office/drawing/2014/main" id="{CB5567E6-D497-4684-9166-FD45FDB92509}"/>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33" name="直線コネクタ 532">
          <a:extLst>
            <a:ext uri="{FF2B5EF4-FFF2-40B4-BE49-F238E27FC236}">
              <a16:creationId xmlns:a16="http://schemas.microsoft.com/office/drawing/2014/main" id="{4A35F595-1ADB-4ED1-89D7-52D0FB986E0D}"/>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34" name="【児童館】&#10;一人当たり面積最大値テキスト">
          <a:extLst>
            <a:ext uri="{FF2B5EF4-FFF2-40B4-BE49-F238E27FC236}">
              <a16:creationId xmlns:a16="http://schemas.microsoft.com/office/drawing/2014/main" id="{6EDA5F82-6678-42B8-9F94-C9E4C64FE049}"/>
            </a:ext>
          </a:extLst>
        </xdr:cNvPr>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35" name="直線コネクタ 534">
          <a:extLst>
            <a:ext uri="{FF2B5EF4-FFF2-40B4-BE49-F238E27FC236}">
              <a16:creationId xmlns:a16="http://schemas.microsoft.com/office/drawing/2014/main" id="{B0065B3F-3055-460A-9E0E-3E509878FD18}"/>
            </a:ext>
          </a:extLst>
        </xdr:cNvPr>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36" name="【児童館】&#10;一人当たり面積平均値テキスト">
          <a:extLst>
            <a:ext uri="{FF2B5EF4-FFF2-40B4-BE49-F238E27FC236}">
              <a16:creationId xmlns:a16="http://schemas.microsoft.com/office/drawing/2014/main" id="{5375DFF3-0821-4479-A1D5-01D8DE381FE2}"/>
            </a:ext>
          </a:extLst>
        </xdr:cNvPr>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37" name="フローチャート: 判断 536">
          <a:extLst>
            <a:ext uri="{FF2B5EF4-FFF2-40B4-BE49-F238E27FC236}">
              <a16:creationId xmlns:a16="http://schemas.microsoft.com/office/drawing/2014/main" id="{0B9E5CD0-3A40-4B7A-8E3A-92021B08C550}"/>
            </a:ext>
          </a:extLst>
        </xdr:cNvPr>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38" name="フローチャート: 判断 537">
          <a:extLst>
            <a:ext uri="{FF2B5EF4-FFF2-40B4-BE49-F238E27FC236}">
              <a16:creationId xmlns:a16="http://schemas.microsoft.com/office/drawing/2014/main" id="{B037855E-EC3D-49E3-8F0A-0FD44B9C377F}"/>
            </a:ext>
          </a:extLst>
        </xdr:cNvPr>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39" name="フローチャート: 判断 538">
          <a:extLst>
            <a:ext uri="{FF2B5EF4-FFF2-40B4-BE49-F238E27FC236}">
              <a16:creationId xmlns:a16="http://schemas.microsoft.com/office/drawing/2014/main" id="{9DE6940B-19D4-4DDF-B165-02F9A862E848}"/>
            </a:ext>
          </a:extLst>
        </xdr:cNvPr>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9EC54991-F3A0-4438-AE9D-25E6E40DE2B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75E0DF85-D8BE-47DE-8951-67C45810F0C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132BBD0D-6DD0-49E3-89D2-FBAA3B355D0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63C5235-1869-4DE3-BB23-4B4484E49AB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F4973684-EF1E-453D-BB69-65CA07E251B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52614</xdr:rowOff>
    </xdr:from>
    <xdr:to>
      <xdr:col>112</xdr:col>
      <xdr:colOff>38100</xdr:colOff>
      <xdr:row>86</xdr:row>
      <xdr:rowOff>154214</xdr:rowOff>
    </xdr:to>
    <xdr:sp macro="" textlink="">
      <xdr:nvSpPr>
        <xdr:cNvPr id="545" name="楕円 544">
          <a:extLst>
            <a:ext uri="{FF2B5EF4-FFF2-40B4-BE49-F238E27FC236}">
              <a16:creationId xmlns:a16="http://schemas.microsoft.com/office/drawing/2014/main" id="{72D62FFB-23A4-416F-91AF-058E78579B34}"/>
            </a:ext>
          </a:extLst>
        </xdr:cNvPr>
        <xdr:cNvSpPr/>
      </xdr:nvSpPr>
      <xdr:spPr>
        <a:xfrm>
          <a:off x="2127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15620</xdr:rowOff>
    </xdr:from>
    <xdr:ext cx="469744" cy="259045"/>
    <xdr:sp macro="" textlink="">
      <xdr:nvSpPr>
        <xdr:cNvPr id="546" name="n_1aveValue【児童館】&#10;一人当たり面積">
          <a:extLst>
            <a:ext uri="{FF2B5EF4-FFF2-40B4-BE49-F238E27FC236}">
              <a16:creationId xmlns:a16="http://schemas.microsoft.com/office/drawing/2014/main" id="{81DD6EBC-E7FE-42B8-8386-EF259C0F3E0D}"/>
            </a:ext>
          </a:extLst>
        </xdr:cNvPr>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47" name="n_2aveValue【児童館】&#10;一人当たり面積">
          <a:extLst>
            <a:ext uri="{FF2B5EF4-FFF2-40B4-BE49-F238E27FC236}">
              <a16:creationId xmlns:a16="http://schemas.microsoft.com/office/drawing/2014/main" id="{A2BD215B-BDC8-493F-9F56-6350F14C83A7}"/>
            </a:ext>
          </a:extLst>
        </xdr:cNvPr>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145341</xdr:rowOff>
    </xdr:from>
    <xdr:ext cx="469744" cy="259045"/>
    <xdr:sp macro="" textlink="">
      <xdr:nvSpPr>
        <xdr:cNvPr id="548" name="n_1mainValue【児童館】&#10;一人当たり面積">
          <a:extLst>
            <a:ext uri="{FF2B5EF4-FFF2-40B4-BE49-F238E27FC236}">
              <a16:creationId xmlns:a16="http://schemas.microsoft.com/office/drawing/2014/main" id="{DE8EEE7D-9550-4CF8-97E1-7C1D37B32E51}"/>
            </a:ext>
          </a:extLst>
        </xdr:cNvPr>
        <xdr:cNvSpPr txBox="1"/>
      </xdr:nvSpPr>
      <xdr:spPr>
        <a:xfrm>
          <a:off x="21075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a:extLst>
            <a:ext uri="{FF2B5EF4-FFF2-40B4-BE49-F238E27FC236}">
              <a16:creationId xmlns:a16="http://schemas.microsoft.com/office/drawing/2014/main" id="{7151E7BD-7BC2-462E-A00D-4A4A03C6750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a:extLst>
            <a:ext uri="{FF2B5EF4-FFF2-40B4-BE49-F238E27FC236}">
              <a16:creationId xmlns:a16="http://schemas.microsoft.com/office/drawing/2014/main" id="{40996F5B-065F-4CAC-B2FC-D4250E0DFE5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a:extLst>
            <a:ext uri="{FF2B5EF4-FFF2-40B4-BE49-F238E27FC236}">
              <a16:creationId xmlns:a16="http://schemas.microsoft.com/office/drawing/2014/main" id="{BEBDC136-A41C-4D53-821B-1A0DF1FADD3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a:extLst>
            <a:ext uri="{FF2B5EF4-FFF2-40B4-BE49-F238E27FC236}">
              <a16:creationId xmlns:a16="http://schemas.microsoft.com/office/drawing/2014/main" id="{7DCD3CD8-8FC8-412A-93DD-9614ABDC1D5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a:extLst>
            <a:ext uri="{FF2B5EF4-FFF2-40B4-BE49-F238E27FC236}">
              <a16:creationId xmlns:a16="http://schemas.microsoft.com/office/drawing/2014/main" id="{EF308BF7-5B9F-42E0-A8E7-7455DD81529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a:extLst>
            <a:ext uri="{FF2B5EF4-FFF2-40B4-BE49-F238E27FC236}">
              <a16:creationId xmlns:a16="http://schemas.microsoft.com/office/drawing/2014/main" id="{A9789A22-C968-4EF3-AF45-808DBE1656B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a:extLst>
            <a:ext uri="{FF2B5EF4-FFF2-40B4-BE49-F238E27FC236}">
              <a16:creationId xmlns:a16="http://schemas.microsoft.com/office/drawing/2014/main" id="{7A2BF2C3-65A0-480B-B658-9A78B941D0A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a:extLst>
            <a:ext uri="{FF2B5EF4-FFF2-40B4-BE49-F238E27FC236}">
              <a16:creationId xmlns:a16="http://schemas.microsoft.com/office/drawing/2014/main" id="{BDA63429-23C6-4B2C-94CD-8EADE9A1FEC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a:extLst>
            <a:ext uri="{FF2B5EF4-FFF2-40B4-BE49-F238E27FC236}">
              <a16:creationId xmlns:a16="http://schemas.microsoft.com/office/drawing/2014/main" id="{A95A7111-587A-4E77-811E-91718EC4DC9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a:extLst>
            <a:ext uri="{FF2B5EF4-FFF2-40B4-BE49-F238E27FC236}">
              <a16:creationId xmlns:a16="http://schemas.microsoft.com/office/drawing/2014/main" id="{B2656F4C-9B90-4C1E-A5AA-D163BD1BD43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a:extLst>
            <a:ext uri="{FF2B5EF4-FFF2-40B4-BE49-F238E27FC236}">
              <a16:creationId xmlns:a16="http://schemas.microsoft.com/office/drawing/2014/main" id="{E105A9E3-9EB3-4F7B-92E2-98797F6CA93B}"/>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a:extLst>
            <a:ext uri="{FF2B5EF4-FFF2-40B4-BE49-F238E27FC236}">
              <a16:creationId xmlns:a16="http://schemas.microsoft.com/office/drawing/2014/main" id="{51B3B4D5-DD82-4BB5-8E40-EA31A6F7BB0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a:extLst>
            <a:ext uri="{FF2B5EF4-FFF2-40B4-BE49-F238E27FC236}">
              <a16:creationId xmlns:a16="http://schemas.microsoft.com/office/drawing/2014/main" id="{62D3CD9E-EBF9-4175-88F2-24A22F061254}"/>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a:extLst>
            <a:ext uri="{FF2B5EF4-FFF2-40B4-BE49-F238E27FC236}">
              <a16:creationId xmlns:a16="http://schemas.microsoft.com/office/drawing/2014/main" id="{B44230DA-D97C-4A91-B7FA-998632C467C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a:extLst>
            <a:ext uri="{FF2B5EF4-FFF2-40B4-BE49-F238E27FC236}">
              <a16:creationId xmlns:a16="http://schemas.microsoft.com/office/drawing/2014/main" id="{CFAE0F56-53E6-439E-918B-6912DBF7923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a:extLst>
            <a:ext uri="{FF2B5EF4-FFF2-40B4-BE49-F238E27FC236}">
              <a16:creationId xmlns:a16="http://schemas.microsoft.com/office/drawing/2014/main" id="{9A66CC05-A847-48CA-815B-6416C58D671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a:extLst>
            <a:ext uri="{FF2B5EF4-FFF2-40B4-BE49-F238E27FC236}">
              <a16:creationId xmlns:a16="http://schemas.microsoft.com/office/drawing/2014/main" id="{CC3029B5-5ABF-487B-89CC-0603873F990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a:extLst>
            <a:ext uri="{FF2B5EF4-FFF2-40B4-BE49-F238E27FC236}">
              <a16:creationId xmlns:a16="http://schemas.microsoft.com/office/drawing/2014/main" id="{5AA5EE2A-6D0D-40D3-861E-81CA3BF01FB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a:extLst>
            <a:ext uri="{FF2B5EF4-FFF2-40B4-BE49-F238E27FC236}">
              <a16:creationId xmlns:a16="http://schemas.microsoft.com/office/drawing/2014/main" id="{A13B0AA7-2350-44CB-8EC7-93181DC2E12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a:extLst>
            <a:ext uri="{FF2B5EF4-FFF2-40B4-BE49-F238E27FC236}">
              <a16:creationId xmlns:a16="http://schemas.microsoft.com/office/drawing/2014/main" id="{3507F350-D8AE-4882-B13E-E60715238AA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a:extLst>
            <a:ext uri="{FF2B5EF4-FFF2-40B4-BE49-F238E27FC236}">
              <a16:creationId xmlns:a16="http://schemas.microsoft.com/office/drawing/2014/main" id="{E482A29C-5723-4616-83C2-6F4CA00F18F6}"/>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a:extLst>
            <a:ext uri="{FF2B5EF4-FFF2-40B4-BE49-F238E27FC236}">
              <a16:creationId xmlns:a16="http://schemas.microsoft.com/office/drawing/2014/main" id="{C9D8318C-FC16-486D-B61D-668709EA464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a:extLst>
            <a:ext uri="{FF2B5EF4-FFF2-40B4-BE49-F238E27FC236}">
              <a16:creationId xmlns:a16="http://schemas.microsoft.com/office/drawing/2014/main" id="{53EE1D92-517E-410C-9C44-753B15FEC01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a:extLst>
            <a:ext uri="{FF2B5EF4-FFF2-40B4-BE49-F238E27FC236}">
              <a16:creationId xmlns:a16="http://schemas.microsoft.com/office/drawing/2014/main" id="{B5FBC49B-F4EC-4617-899D-43DC223C13D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73" name="直線コネクタ 572">
          <a:extLst>
            <a:ext uri="{FF2B5EF4-FFF2-40B4-BE49-F238E27FC236}">
              <a16:creationId xmlns:a16="http://schemas.microsoft.com/office/drawing/2014/main" id="{0F26EDFA-C719-45BA-846F-6DD291FE40CE}"/>
            </a:ext>
          </a:extLst>
        </xdr:cNvPr>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74" name="【公民館】&#10;有形固定資産減価償却率最小値テキスト">
          <a:extLst>
            <a:ext uri="{FF2B5EF4-FFF2-40B4-BE49-F238E27FC236}">
              <a16:creationId xmlns:a16="http://schemas.microsoft.com/office/drawing/2014/main" id="{44D3780E-E7A4-4C00-8C1F-FE58713B0D95}"/>
            </a:ext>
          </a:extLst>
        </xdr:cNvPr>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75" name="直線コネクタ 574">
          <a:extLst>
            <a:ext uri="{FF2B5EF4-FFF2-40B4-BE49-F238E27FC236}">
              <a16:creationId xmlns:a16="http://schemas.microsoft.com/office/drawing/2014/main" id="{C793067A-87A8-4BC1-83D6-B826A163E71A}"/>
            </a:ext>
          </a:extLst>
        </xdr:cNvPr>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76" name="【公民館】&#10;有形固定資産減価償却率最大値テキスト">
          <a:extLst>
            <a:ext uri="{FF2B5EF4-FFF2-40B4-BE49-F238E27FC236}">
              <a16:creationId xmlns:a16="http://schemas.microsoft.com/office/drawing/2014/main" id="{7789FFAF-50A2-452E-8E94-18A9AE460969}"/>
            </a:ext>
          </a:extLst>
        </xdr:cNvPr>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77" name="直線コネクタ 576">
          <a:extLst>
            <a:ext uri="{FF2B5EF4-FFF2-40B4-BE49-F238E27FC236}">
              <a16:creationId xmlns:a16="http://schemas.microsoft.com/office/drawing/2014/main" id="{80E38EE3-FF09-4BC5-BD63-1DD36548495F}"/>
            </a:ext>
          </a:extLst>
        </xdr:cNvPr>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578" name="【公民館】&#10;有形固定資産減価償却率平均値テキスト">
          <a:extLst>
            <a:ext uri="{FF2B5EF4-FFF2-40B4-BE49-F238E27FC236}">
              <a16:creationId xmlns:a16="http://schemas.microsoft.com/office/drawing/2014/main" id="{C4FCE552-131A-4002-BF4F-B84F3A55E07F}"/>
            </a:ext>
          </a:extLst>
        </xdr:cNvPr>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79" name="フローチャート: 判断 578">
          <a:extLst>
            <a:ext uri="{FF2B5EF4-FFF2-40B4-BE49-F238E27FC236}">
              <a16:creationId xmlns:a16="http://schemas.microsoft.com/office/drawing/2014/main" id="{369FBE74-2A25-4D49-A665-9A934662AFD9}"/>
            </a:ext>
          </a:extLst>
        </xdr:cNvPr>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80" name="フローチャート: 判断 579">
          <a:extLst>
            <a:ext uri="{FF2B5EF4-FFF2-40B4-BE49-F238E27FC236}">
              <a16:creationId xmlns:a16="http://schemas.microsoft.com/office/drawing/2014/main" id="{C1DD88F3-6FF1-40C6-A3CE-E502FCF5C6FB}"/>
            </a:ext>
          </a:extLst>
        </xdr:cNvPr>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81" name="フローチャート: 判断 580">
          <a:extLst>
            <a:ext uri="{FF2B5EF4-FFF2-40B4-BE49-F238E27FC236}">
              <a16:creationId xmlns:a16="http://schemas.microsoft.com/office/drawing/2014/main" id="{9B96CE72-6E59-400C-B0B4-E273BED69945}"/>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81107ABD-AFDF-4B6E-BB60-4E505241F55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D3F4176B-B7AC-4A66-B180-9513D85E2F9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287C646C-0088-4E54-BFF3-33416F1AC68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1DC8BC51-401E-4D8C-9549-1FCF7E477BF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60F3DD7D-449B-4A30-B0F3-8F513C773E2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86361</xdr:rowOff>
    </xdr:from>
    <xdr:to>
      <xdr:col>81</xdr:col>
      <xdr:colOff>101600</xdr:colOff>
      <xdr:row>103</xdr:row>
      <xdr:rowOff>16511</xdr:rowOff>
    </xdr:to>
    <xdr:sp macro="" textlink="">
      <xdr:nvSpPr>
        <xdr:cNvPr id="587" name="楕円 586">
          <a:extLst>
            <a:ext uri="{FF2B5EF4-FFF2-40B4-BE49-F238E27FC236}">
              <a16:creationId xmlns:a16="http://schemas.microsoft.com/office/drawing/2014/main" id="{E09C8BB5-AFD6-4D9D-AD8B-992357F71086}"/>
            </a:ext>
          </a:extLst>
        </xdr:cNvPr>
        <xdr:cNvSpPr/>
      </xdr:nvSpPr>
      <xdr:spPr>
        <a:xfrm>
          <a:off x="15430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22877</xdr:rowOff>
    </xdr:from>
    <xdr:ext cx="405111" cy="259045"/>
    <xdr:sp macro="" textlink="">
      <xdr:nvSpPr>
        <xdr:cNvPr id="588" name="n_1aveValue【公民館】&#10;有形固定資産減価償却率">
          <a:extLst>
            <a:ext uri="{FF2B5EF4-FFF2-40B4-BE49-F238E27FC236}">
              <a16:creationId xmlns:a16="http://schemas.microsoft.com/office/drawing/2014/main" id="{D4E2BAB4-3CA3-4E93-B9A7-693C87D304A7}"/>
            </a:ext>
          </a:extLst>
        </xdr:cNvPr>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89" name="n_2aveValue【公民館】&#10;有形固定資産減価償却率">
          <a:extLst>
            <a:ext uri="{FF2B5EF4-FFF2-40B4-BE49-F238E27FC236}">
              <a16:creationId xmlns:a16="http://schemas.microsoft.com/office/drawing/2014/main" id="{EDE5F84D-CB36-4FEC-A4F3-BE3A53A1D8EA}"/>
            </a:ext>
          </a:extLst>
        </xdr:cNvPr>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33038</xdr:rowOff>
    </xdr:from>
    <xdr:ext cx="405111" cy="259045"/>
    <xdr:sp macro="" textlink="">
      <xdr:nvSpPr>
        <xdr:cNvPr id="590" name="n_1mainValue【公民館】&#10;有形固定資産減価償却率">
          <a:extLst>
            <a:ext uri="{FF2B5EF4-FFF2-40B4-BE49-F238E27FC236}">
              <a16:creationId xmlns:a16="http://schemas.microsoft.com/office/drawing/2014/main" id="{28371E4D-B56F-4F79-8500-E4592A08BBBD}"/>
            </a:ext>
          </a:extLst>
        </xdr:cNvPr>
        <xdr:cNvSpPr txBox="1"/>
      </xdr:nvSpPr>
      <xdr:spPr>
        <a:xfrm>
          <a:off x="152660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E9CCC867-81FE-4140-B8AF-888F6E4F3E9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4353117F-CF06-4183-93BB-75B67697710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93D147CF-C117-476A-B514-A3F49A01FD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E594B380-024A-420D-ADE6-8D7BE5A72C3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70E7B5CD-3359-4F1E-A7D2-B786FB38311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FACEF9DB-D7D8-4C42-802A-916C47D751C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0886BD23-CD54-47B1-9C42-31CC02A6C2E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BF36A24C-FADC-4F9B-A012-6618CDDD74A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D7C755D9-FBE3-47E2-8340-BDE31FE5503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9170B9BC-01C4-4A6C-A8A2-C7688CE4970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a:extLst>
            <a:ext uri="{FF2B5EF4-FFF2-40B4-BE49-F238E27FC236}">
              <a16:creationId xmlns:a16="http://schemas.microsoft.com/office/drawing/2014/main" id="{E9021092-77EE-4281-B950-F2C7A252F49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a:extLst>
            <a:ext uri="{FF2B5EF4-FFF2-40B4-BE49-F238E27FC236}">
              <a16:creationId xmlns:a16="http://schemas.microsoft.com/office/drawing/2014/main" id="{49232FE6-2EC9-4B36-98C8-9BABF8B4692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a:extLst>
            <a:ext uri="{FF2B5EF4-FFF2-40B4-BE49-F238E27FC236}">
              <a16:creationId xmlns:a16="http://schemas.microsoft.com/office/drawing/2014/main" id="{A7699D15-E80F-46CB-BD4D-4804B7A8113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a:extLst>
            <a:ext uri="{FF2B5EF4-FFF2-40B4-BE49-F238E27FC236}">
              <a16:creationId xmlns:a16="http://schemas.microsoft.com/office/drawing/2014/main" id="{205483AD-13E5-4683-97D8-6F5D303EE5D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a:extLst>
            <a:ext uri="{FF2B5EF4-FFF2-40B4-BE49-F238E27FC236}">
              <a16:creationId xmlns:a16="http://schemas.microsoft.com/office/drawing/2014/main" id="{5FBF29CB-AB41-4211-8F23-FE2C750DE10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a:extLst>
            <a:ext uri="{FF2B5EF4-FFF2-40B4-BE49-F238E27FC236}">
              <a16:creationId xmlns:a16="http://schemas.microsoft.com/office/drawing/2014/main" id="{AD0965AA-C36E-47FD-8454-FEEC08D2343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a:extLst>
            <a:ext uri="{FF2B5EF4-FFF2-40B4-BE49-F238E27FC236}">
              <a16:creationId xmlns:a16="http://schemas.microsoft.com/office/drawing/2014/main" id="{B1808AAC-81EA-431D-8099-BF6F740C3FD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a:extLst>
            <a:ext uri="{FF2B5EF4-FFF2-40B4-BE49-F238E27FC236}">
              <a16:creationId xmlns:a16="http://schemas.microsoft.com/office/drawing/2014/main" id="{B1F7B729-5C49-43C7-ACF5-C71798B119C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a:extLst>
            <a:ext uri="{FF2B5EF4-FFF2-40B4-BE49-F238E27FC236}">
              <a16:creationId xmlns:a16="http://schemas.microsoft.com/office/drawing/2014/main" id="{0ED67A59-4003-47C7-A653-FA2F1B769E4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a:extLst>
            <a:ext uri="{FF2B5EF4-FFF2-40B4-BE49-F238E27FC236}">
              <a16:creationId xmlns:a16="http://schemas.microsoft.com/office/drawing/2014/main" id="{CCCF7FA7-F000-451E-A046-ED0BBE9051A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a:extLst>
            <a:ext uri="{FF2B5EF4-FFF2-40B4-BE49-F238E27FC236}">
              <a16:creationId xmlns:a16="http://schemas.microsoft.com/office/drawing/2014/main" id="{76B507F3-5CCA-4D26-AB77-90AA547E62A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FB48F91C-1710-404F-A1CE-49AFD0785AE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a:extLst>
            <a:ext uri="{FF2B5EF4-FFF2-40B4-BE49-F238E27FC236}">
              <a16:creationId xmlns:a16="http://schemas.microsoft.com/office/drawing/2014/main" id="{78718AA4-6FE8-410C-9F65-D34D9CAB1CF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14" name="直線コネクタ 613">
          <a:extLst>
            <a:ext uri="{FF2B5EF4-FFF2-40B4-BE49-F238E27FC236}">
              <a16:creationId xmlns:a16="http://schemas.microsoft.com/office/drawing/2014/main" id="{D8EE9DEF-03A4-4BC9-A16D-C77DA4028496}"/>
            </a:ext>
          </a:extLst>
        </xdr:cNvPr>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15" name="【公民館】&#10;一人当たり面積最小値テキスト">
          <a:extLst>
            <a:ext uri="{FF2B5EF4-FFF2-40B4-BE49-F238E27FC236}">
              <a16:creationId xmlns:a16="http://schemas.microsoft.com/office/drawing/2014/main" id="{5DE93DCE-72EB-4F3B-BD47-CD091690E804}"/>
            </a:ext>
          </a:extLst>
        </xdr:cNvPr>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16" name="直線コネクタ 615">
          <a:extLst>
            <a:ext uri="{FF2B5EF4-FFF2-40B4-BE49-F238E27FC236}">
              <a16:creationId xmlns:a16="http://schemas.microsoft.com/office/drawing/2014/main" id="{0609525D-6585-4534-A4C0-47B14C11A936}"/>
            </a:ext>
          </a:extLst>
        </xdr:cNvPr>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17" name="【公民館】&#10;一人当たり面積最大値テキスト">
          <a:extLst>
            <a:ext uri="{FF2B5EF4-FFF2-40B4-BE49-F238E27FC236}">
              <a16:creationId xmlns:a16="http://schemas.microsoft.com/office/drawing/2014/main" id="{E70C2975-0EB7-4F02-94C0-30203FA85048}"/>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18" name="直線コネクタ 617">
          <a:extLst>
            <a:ext uri="{FF2B5EF4-FFF2-40B4-BE49-F238E27FC236}">
              <a16:creationId xmlns:a16="http://schemas.microsoft.com/office/drawing/2014/main" id="{8958A362-D00C-4A16-AF3B-CFB3ABDA2CC3}"/>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19" name="【公民館】&#10;一人当たり面積平均値テキスト">
          <a:extLst>
            <a:ext uri="{FF2B5EF4-FFF2-40B4-BE49-F238E27FC236}">
              <a16:creationId xmlns:a16="http://schemas.microsoft.com/office/drawing/2014/main" id="{398EB6F0-A908-4382-94A3-95B445B66E22}"/>
            </a:ext>
          </a:extLst>
        </xdr:cNvPr>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20" name="フローチャート: 判断 619">
          <a:extLst>
            <a:ext uri="{FF2B5EF4-FFF2-40B4-BE49-F238E27FC236}">
              <a16:creationId xmlns:a16="http://schemas.microsoft.com/office/drawing/2014/main" id="{A1AC3A3F-6C9E-4D6A-9CCB-8079441C52DE}"/>
            </a:ext>
          </a:extLst>
        </xdr:cNvPr>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21" name="フローチャート: 判断 620">
          <a:extLst>
            <a:ext uri="{FF2B5EF4-FFF2-40B4-BE49-F238E27FC236}">
              <a16:creationId xmlns:a16="http://schemas.microsoft.com/office/drawing/2014/main" id="{BC719072-3190-4920-8CDC-BEA42B04EA0E}"/>
            </a:ext>
          </a:extLst>
        </xdr:cNvPr>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22" name="フローチャート: 判断 621">
          <a:extLst>
            <a:ext uri="{FF2B5EF4-FFF2-40B4-BE49-F238E27FC236}">
              <a16:creationId xmlns:a16="http://schemas.microsoft.com/office/drawing/2014/main" id="{E1247537-C162-47A5-9BB1-8D5973FD80C1}"/>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67CE56CE-5CC3-4868-BA50-D977D4418FB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CA88163C-EC79-45F5-B43E-58665E8859D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A2B55285-2915-44C5-9DF5-9B87AA9A6FF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5B21152C-1FD3-4E1E-BE86-8CE2374DC54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85B5F87B-7752-4878-91FF-7E9DE5913D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124461</xdr:rowOff>
    </xdr:from>
    <xdr:to>
      <xdr:col>112</xdr:col>
      <xdr:colOff>38100</xdr:colOff>
      <xdr:row>107</xdr:row>
      <xdr:rowOff>54611</xdr:rowOff>
    </xdr:to>
    <xdr:sp macro="" textlink="">
      <xdr:nvSpPr>
        <xdr:cNvPr id="628" name="楕円 627">
          <a:extLst>
            <a:ext uri="{FF2B5EF4-FFF2-40B4-BE49-F238E27FC236}">
              <a16:creationId xmlns:a16="http://schemas.microsoft.com/office/drawing/2014/main" id="{929890D0-CA2B-4D78-B603-49487173B41E}"/>
            </a:ext>
          </a:extLst>
        </xdr:cNvPr>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63516</xdr:rowOff>
    </xdr:from>
    <xdr:ext cx="469744" cy="259045"/>
    <xdr:sp macro="" textlink="">
      <xdr:nvSpPr>
        <xdr:cNvPr id="629" name="n_1aveValue【公民館】&#10;一人当たり面積">
          <a:extLst>
            <a:ext uri="{FF2B5EF4-FFF2-40B4-BE49-F238E27FC236}">
              <a16:creationId xmlns:a16="http://schemas.microsoft.com/office/drawing/2014/main" id="{9198DFA1-047E-4BD5-83D3-3BCB12B81279}"/>
            </a:ext>
          </a:extLst>
        </xdr:cNvPr>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30" name="n_2aveValue【公民館】&#10;一人当たり面積">
          <a:extLst>
            <a:ext uri="{FF2B5EF4-FFF2-40B4-BE49-F238E27FC236}">
              <a16:creationId xmlns:a16="http://schemas.microsoft.com/office/drawing/2014/main" id="{53EAA347-55D9-469A-AD61-366B38BE842D}"/>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45738</xdr:rowOff>
    </xdr:from>
    <xdr:ext cx="469744" cy="259045"/>
    <xdr:sp macro="" textlink="">
      <xdr:nvSpPr>
        <xdr:cNvPr id="631" name="n_1mainValue【公民館】&#10;一人当たり面積">
          <a:extLst>
            <a:ext uri="{FF2B5EF4-FFF2-40B4-BE49-F238E27FC236}">
              <a16:creationId xmlns:a16="http://schemas.microsoft.com/office/drawing/2014/main" id="{14F11540-D672-4720-A09F-598E43BE4FF5}"/>
            </a:ext>
          </a:extLst>
        </xdr:cNvPr>
        <xdr:cNvSpPr txBox="1"/>
      </xdr:nvSpPr>
      <xdr:spPr>
        <a:xfrm>
          <a:off x="21075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a:extLst>
            <a:ext uri="{FF2B5EF4-FFF2-40B4-BE49-F238E27FC236}">
              <a16:creationId xmlns:a16="http://schemas.microsoft.com/office/drawing/2014/main" id="{58B103AA-57E7-4C6B-99E5-9D471F62AC5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a:extLst>
            <a:ext uri="{FF2B5EF4-FFF2-40B4-BE49-F238E27FC236}">
              <a16:creationId xmlns:a16="http://schemas.microsoft.com/office/drawing/2014/main" id="{196038F3-459D-4DC7-B869-D9498EE1406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a:extLst>
            <a:ext uri="{FF2B5EF4-FFF2-40B4-BE49-F238E27FC236}">
              <a16:creationId xmlns:a16="http://schemas.microsoft.com/office/drawing/2014/main" id="{9209D742-6645-494C-816C-15174820AE3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類似団体と比較して特に有形固定資産減価償却率が高くなっている施設は、保育施設、学校施設、公営住宅、公民館であり、他は類似団体内平均と同程度である。</a:t>
          </a:r>
        </a:p>
        <a:p>
          <a:r>
            <a:rPr kumimoji="1" lang="ja-JP" altLang="en-US" sz="1300">
              <a:latin typeface="ＭＳ Ｐゴシック" panose="020B0600070205080204" pitchFamily="50" charset="-128"/>
              <a:ea typeface="ＭＳ Ｐゴシック" panose="020B0600070205080204" pitchFamily="50" charset="-128"/>
            </a:rPr>
            <a:t>　学校施設については、類似団体平均と比較すると</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年度からの老朽化施設の改修事業の対象とならなかった体育館やプ一ルなどの老朽化対策や、バリアフリー化など教育環境を考慮した学校施設の整備が今後の課題となっている。</a:t>
          </a:r>
        </a:p>
        <a:p>
          <a:r>
            <a:rPr kumimoji="1" lang="ja-JP" altLang="en-US" sz="1300">
              <a:latin typeface="ＭＳ Ｐゴシック" panose="020B0600070205080204" pitchFamily="50" charset="-128"/>
              <a:ea typeface="ＭＳ Ｐゴシック" panose="020B0600070205080204" pitchFamily="50" charset="-128"/>
            </a:rPr>
            <a:t>　公営住宅については、類似団体平均と比較すると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年度で、公営住宅法の耐用年数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年を超えている住宅が</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戸あり、老朽化が進んでいる。「藤岡市公営住宅等長寿命化計画」に基づき修繕・改善・建替え・用途廃止を実施していく。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1BB476A-1944-4238-91FC-09B7710445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81ED7C5-FD51-4057-B1BD-665E5819D2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7F34210-CFA7-407D-9074-2017090961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71C659F-171D-4DBF-8B80-C3919515189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454810-B91C-4D1A-A3DF-48B30448CC9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2BF1E8-A284-4757-B550-FEE7B856A1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279989A-CD88-4540-84FF-A13A017447C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111265B-A6DB-47E9-9C99-FF142CB278F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4E793AB-622D-43CB-947F-00858B36C7A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E9F3C6F-7388-4795-ABD7-91F84FF789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66,223
65,534
180.29
26,602,362
25,765,086
722,002
15,384,364
22,029,883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ABE90F7-289F-41AD-A288-AE7E22209ED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02073C7-5D52-4BA8-8F47-8035E1C18E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87BDA48-0BD1-47E6-AC02-84B155FE615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9D5BF7-359D-4134-B7D2-69564B7BE9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DBA2B76-5C43-4803-BD16-A99D742DAE4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F20BB35-5EF3-468C-96B0-403AD81D305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23D115F-8498-4FDA-A3DA-721307529EC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7593569-3F39-4CB2-800A-7D343A4F0B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1F7FCDC-69D0-4041-A276-F821862492B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FD97153-30F0-4C75-A8A6-0AE50D4BBB0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BEFB850-BB21-4CA2-BDD2-2E67BF5B102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18E600-26B2-4ECC-A544-4E0C6E68CE8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7F160E2-A3D5-4045-897E-476DFB04EA1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30FB16C-95D9-439E-8A1A-3D7BD3E47B3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9F84131-982B-43FB-BEE2-DBAE4283FFE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A63374D-9EAB-49F0-9807-852DFFAA9C6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BB06E09-94B6-4031-A340-D7EC9D60418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0065CA8-CF0F-425A-80EC-E54ABBAB410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E30D3DF5-2138-486C-8780-C72EE843CC09}"/>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5804D64-57E9-4D2E-B820-8244CB1143D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27A07A7-53F1-489E-9B2A-6A030239413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1142F96-747A-4E1D-BD38-5543BEF2BC6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16EAC07-AB93-429C-8C88-608542FD48F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A995E75-93AB-46DE-A78A-5EFBB9D17AD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0BE35DD-FFF6-481E-8488-6BDBE578BD7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A92EDE1-7341-45E9-A0B2-685FA544628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99E9F5E-362D-4A59-B2F7-BB0988BFA95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E8EA7D6-3324-40A7-AC97-D0936B8235B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BA51899-15CA-4E2C-A240-18B245E7742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F657DE7-D322-4053-86D9-FFA440D6DB7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81982DE4-CCB1-4FC4-BF87-1DE51C995A7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87A53139-16D4-48FA-AA69-47222FBDEBBF}"/>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2132801-16C8-4D48-A0A2-48E2E1B2CA6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F689B6BE-D6EB-4D66-A338-49C520C3DA3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102908F6-880F-4BE3-9EC2-0688DBAC22F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8A56F0CF-DEA5-43DD-9A05-E4F878E3C19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DF67711E-931C-4955-BD07-1E56235AA08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7D9A83B9-E525-4926-832C-BB6DF2B8AF1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4C05481-3B07-4251-A720-4B7A3AF2B10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C80BEDB2-9E84-482F-B7ED-A1233801635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293D331C-780D-4B43-8CCE-0112B3485D1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40D5DC4A-139D-4ED5-B186-675D73CE9B53}"/>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0D0D0BC-0B09-4FA3-B666-D6C48FA6F5A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452A184A-1078-4F25-AAF3-59C0DE12B78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DF30567B-4ACF-4E5F-ACB8-FB7BDD4BA4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a:extLst>
            <a:ext uri="{FF2B5EF4-FFF2-40B4-BE49-F238E27FC236}">
              <a16:creationId xmlns:a16="http://schemas.microsoft.com/office/drawing/2014/main" id="{15F4BB5D-8D82-4C9B-BBC1-EA8E5BFF7BC1}"/>
            </a:ext>
          </a:extLst>
        </xdr:cNvPr>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a:extLst>
            <a:ext uri="{FF2B5EF4-FFF2-40B4-BE49-F238E27FC236}">
              <a16:creationId xmlns:a16="http://schemas.microsoft.com/office/drawing/2014/main" id="{7672FA74-2819-4670-AF48-8376A85B0CF9}"/>
            </a:ext>
          </a:extLst>
        </xdr:cNvPr>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a:extLst>
            <a:ext uri="{FF2B5EF4-FFF2-40B4-BE49-F238E27FC236}">
              <a16:creationId xmlns:a16="http://schemas.microsoft.com/office/drawing/2014/main" id="{8C731C16-BC56-483A-8B4E-B424D32D6858}"/>
            </a:ext>
          </a:extLst>
        </xdr:cNvPr>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a:extLst>
            <a:ext uri="{FF2B5EF4-FFF2-40B4-BE49-F238E27FC236}">
              <a16:creationId xmlns:a16="http://schemas.microsoft.com/office/drawing/2014/main" id="{D7A1A195-FD6F-4F8D-8861-E94DECBCED1B}"/>
            </a:ext>
          </a:extLst>
        </xdr:cNvPr>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a:extLst>
            <a:ext uri="{FF2B5EF4-FFF2-40B4-BE49-F238E27FC236}">
              <a16:creationId xmlns:a16="http://schemas.microsoft.com/office/drawing/2014/main" id="{85315D13-9C30-4CD6-9E73-F0F89EAD04EE}"/>
            </a:ext>
          </a:extLst>
        </xdr:cNvPr>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a:extLst>
            <a:ext uri="{FF2B5EF4-FFF2-40B4-BE49-F238E27FC236}">
              <a16:creationId xmlns:a16="http://schemas.microsoft.com/office/drawing/2014/main" id="{E6B0D922-71C8-4ABD-963F-3A2D2EA0AB0A}"/>
            </a:ext>
          </a:extLst>
        </xdr:cNvPr>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a:extLst>
            <a:ext uri="{FF2B5EF4-FFF2-40B4-BE49-F238E27FC236}">
              <a16:creationId xmlns:a16="http://schemas.microsoft.com/office/drawing/2014/main" id="{2DE60909-DE64-4221-B0C3-7ACBBE978D77}"/>
            </a:ext>
          </a:extLst>
        </xdr:cNvPr>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a:extLst>
            <a:ext uri="{FF2B5EF4-FFF2-40B4-BE49-F238E27FC236}">
              <a16:creationId xmlns:a16="http://schemas.microsoft.com/office/drawing/2014/main" id="{68CACB77-AEF7-4899-A958-E8B81FD64BB6}"/>
            </a:ext>
          </a:extLst>
        </xdr:cNvPr>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150784</xdr:rowOff>
    </xdr:from>
    <xdr:ext cx="405111" cy="259045"/>
    <xdr:sp macro="" textlink="">
      <xdr:nvSpPr>
        <xdr:cNvPr id="65" name="n_1aveValue【図書館】&#10;有形固定資産減価償却率">
          <a:extLst>
            <a:ext uri="{FF2B5EF4-FFF2-40B4-BE49-F238E27FC236}">
              <a16:creationId xmlns:a16="http://schemas.microsoft.com/office/drawing/2014/main" id="{EA9E7BA3-737E-4C8E-878E-6FD6BB197BE7}"/>
            </a:ext>
          </a:extLst>
        </xdr:cNvPr>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a:extLst>
            <a:ext uri="{FF2B5EF4-FFF2-40B4-BE49-F238E27FC236}">
              <a16:creationId xmlns:a16="http://schemas.microsoft.com/office/drawing/2014/main" id="{F62951E7-14FF-4FB5-ABC5-318BAE2DA5DE}"/>
            </a:ext>
          </a:extLst>
        </xdr:cNvPr>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37391</xdr:rowOff>
    </xdr:from>
    <xdr:ext cx="405111" cy="259045"/>
    <xdr:sp macro="" textlink="">
      <xdr:nvSpPr>
        <xdr:cNvPr id="67" name="n_2aveValue【図書館】&#10;有形固定資産減価償却率">
          <a:extLst>
            <a:ext uri="{FF2B5EF4-FFF2-40B4-BE49-F238E27FC236}">
              <a16:creationId xmlns:a16="http://schemas.microsoft.com/office/drawing/2014/main" id="{50B47CAA-1E99-4994-8235-880A5F5450F7}"/>
            </a:ext>
          </a:extLst>
        </xdr:cNvPr>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53ACD2F-2786-48F0-8859-600188AAB0D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D803BF8-9BC5-46D2-8B57-2BD1D74250B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7E9383C-A1CA-4016-B264-A62D9CB9E08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DF3A63D-99CC-4081-831F-DED774F11F7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3937D32-53FD-4499-A453-7AF60831934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3" name="楕円 72">
          <a:extLst>
            <a:ext uri="{FF2B5EF4-FFF2-40B4-BE49-F238E27FC236}">
              <a16:creationId xmlns:a16="http://schemas.microsoft.com/office/drawing/2014/main" id="{B1D32D95-1B9C-47A6-9812-4897C2B698A1}"/>
            </a:ext>
          </a:extLst>
        </xdr:cNvPr>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132097</xdr:rowOff>
    </xdr:from>
    <xdr:ext cx="405111" cy="259045"/>
    <xdr:sp macro="" textlink="">
      <xdr:nvSpPr>
        <xdr:cNvPr id="74" name="n_1mainValue【図書館】&#10;有形固定資産減価償却率">
          <a:extLst>
            <a:ext uri="{FF2B5EF4-FFF2-40B4-BE49-F238E27FC236}">
              <a16:creationId xmlns:a16="http://schemas.microsoft.com/office/drawing/2014/main" id="{ED9682FB-60EE-4431-93DC-2DABDBAA9B48}"/>
            </a:ext>
          </a:extLst>
        </xdr:cNvPr>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6BB32E50-67D7-44AD-AFF5-BB24083ADD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3AC0F632-024B-4192-96A9-911A1A1D26B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1312522D-3D59-46CA-A200-83DA1A75881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86C87A70-FD45-4A73-A003-B5B843F7A61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00DC2EDD-8158-42D0-B8A2-6877407ED03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0DCD602A-0F0A-4DB3-9B4B-BC01ED12E66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C8A8C19B-1200-4203-B222-0B5F0F06C60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3BC49B2F-C8AD-4242-8A0B-25656E810B8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9AC60015-ED13-446F-8947-F7E26B8929A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F00D064D-734E-46C7-AAD0-0CD0637F052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a:extLst>
            <a:ext uri="{FF2B5EF4-FFF2-40B4-BE49-F238E27FC236}">
              <a16:creationId xmlns:a16="http://schemas.microsoft.com/office/drawing/2014/main" id="{82CDF975-63D7-4166-80A7-E8B42369048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a:extLst>
            <a:ext uri="{FF2B5EF4-FFF2-40B4-BE49-F238E27FC236}">
              <a16:creationId xmlns:a16="http://schemas.microsoft.com/office/drawing/2014/main" id="{04C1DEDC-0EB5-4B0D-B306-78096F1C64F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a:extLst>
            <a:ext uri="{FF2B5EF4-FFF2-40B4-BE49-F238E27FC236}">
              <a16:creationId xmlns:a16="http://schemas.microsoft.com/office/drawing/2014/main" id="{A5DB6F2B-EBBD-4843-8DF7-80C632579EE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a:extLst>
            <a:ext uri="{FF2B5EF4-FFF2-40B4-BE49-F238E27FC236}">
              <a16:creationId xmlns:a16="http://schemas.microsoft.com/office/drawing/2014/main" id="{0DE1A266-D175-4532-95CF-6BCDF2F3BE4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a:extLst>
            <a:ext uri="{FF2B5EF4-FFF2-40B4-BE49-F238E27FC236}">
              <a16:creationId xmlns:a16="http://schemas.microsoft.com/office/drawing/2014/main" id="{68AF0043-9A14-429D-87AF-5DC5DAE5656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a:extLst>
            <a:ext uri="{FF2B5EF4-FFF2-40B4-BE49-F238E27FC236}">
              <a16:creationId xmlns:a16="http://schemas.microsoft.com/office/drawing/2014/main" id="{95E0524B-FB2C-4A95-9524-F072C48C956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a:extLst>
            <a:ext uri="{FF2B5EF4-FFF2-40B4-BE49-F238E27FC236}">
              <a16:creationId xmlns:a16="http://schemas.microsoft.com/office/drawing/2014/main" id="{74DE31FA-519A-4323-9D15-5FAD3BC1318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a:extLst>
            <a:ext uri="{FF2B5EF4-FFF2-40B4-BE49-F238E27FC236}">
              <a16:creationId xmlns:a16="http://schemas.microsoft.com/office/drawing/2014/main" id="{D34A9ACD-C4BF-4F7E-ADA3-38B0077B98F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a:extLst>
            <a:ext uri="{FF2B5EF4-FFF2-40B4-BE49-F238E27FC236}">
              <a16:creationId xmlns:a16="http://schemas.microsoft.com/office/drawing/2014/main" id="{60CB4332-D524-4D2D-810F-2EB2BF65958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a:extLst>
            <a:ext uri="{FF2B5EF4-FFF2-40B4-BE49-F238E27FC236}">
              <a16:creationId xmlns:a16="http://schemas.microsoft.com/office/drawing/2014/main" id="{89DD76E0-517F-47A9-811E-DEBDDC09629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0038D136-7488-4929-A155-B9474BFA087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a:extLst>
            <a:ext uri="{FF2B5EF4-FFF2-40B4-BE49-F238E27FC236}">
              <a16:creationId xmlns:a16="http://schemas.microsoft.com/office/drawing/2014/main" id="{04666161-B891-4BD3-AF01-F3984679FCF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a:extLst>
            <a:ext uri="{FF2B5EF4-FFF2-40B4-BE49-F238E27FC236}">
              <a16:creationId xmlns:a16="http://schemas.microsoft.com/office/drawing/2014/main" id="{4D1DD303-A026-4DDE-82C3-F2B41F3540F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98" name="直線コネクタ 97">
          <a:extLst>
            <a:ext uri="{FF2B5EF4-FFF2-40B4-BE49-F238E27FC236}">
              <a16:creationId xmlns:a16="http://schemas.microsoft.com/office/drawing/2014/main" id="{CBD341CB-4A70-45A5-BB0C-40BC6A5C7EFC}"/>
            </a:ext>
          </a:extLst>
        </xdr:cNvPr>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99" name="【図書館】&#10;一人当たり面積最小値テキスト">
          <a:extLst>
            <a:ext uri="{FF2B5EF4-FFF2-40B4-BE49-F238E27FC236}">
              <a16:creationId xmlns:a16="http://schemas.microsoft.com/office/drawing/2014/main" id="{62D697C9-F077-48C6-9AB7-28DAE404B9EB}"/>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0" name="直線コネクタ 99">
          <a:extLst>
            <a:ext uri="{FF2B5EF4-FFF2-40B4-BE49-F238E27FC236}">
              <a16:creationId xmlns:a16="http://schemas.microsoft.com/office/drawing/2014/main" id="{44AF4940-CDA6-46D9-B5D9-D2F9614F94B2}"/>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1" name="【図書館】&#10;一人当たり面積最大値テキスト">
          <a:extLst>
            <a:ext uri="{FF2B5EF4-FFF2-40B4-BE49-F238E27FC236}">
              <a16:creationId xmlns:a16="http://schemas.microsoft.com/office/drawing/2014/main" id="{FD8A23DF-E919-4227-A86C-680C306E92B9}"/>
            </a:ext>
          </a:extLst>
        </xdr:cNvPr>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2" name="直線コネクタ 101">
          <a:extLst>
            <a:ext uri="{FF2B5EF4-FFF2-40B4-BE49-F238E27FC236}">
              <a16:creationId xmlns:a16="http://schemas.microsoft.com/office/drawing/2014/main" id="{BFFD773A-3852-44C5-BFDD-C57DAFF371B9}"/>
            </a:ext>
          </a:extLst>
        </xdr:cNvPr>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3" name="【図書館】&#10;一人当たり面積平均値テキスト">
          <a:extLst>
            <a:ext uri="{FF2B5EF4-FFF2-40B4-BE49-F238E27FC236}">
              <a16:creationId xmlns:a16="http://schemas.microsoft.com/office/drawing/2014/main" id="{DF2A65DB-972F-492E-ADC0-ACC12C0CB330}"/>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4" name="フローチャート: 判断 103">
          <a:extLst>
            <a:ext uri="{FF2B5EF4-FFF2-40B4-BE49-F238E27FC236}">
              <a16:creationId xmlns:a16="http://schemas.microsoft.com/office/drawing/2014/main" id="{C2F9B737-4217-41E9-894A-8E6A4B2861AD}"/>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5" name="フローチャート: 判断 104">
          <a:extLst>
            <a:ext uri="{FF2B5EF4-FFF2-40B4-BE49-F238E27FC236}">
              <a16:creationId xmlns:a16="http://schemas.microsoft.com/office/drawing/2014/main" id="{D2BC5478-69A1-4DEE-8721-8284CDD1DF94}"/>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6" name="n_1aveValue【図書館】&#10;一人当たり面積">
          <a:extLst>
            <a:ext uri="{FF2B5EF4-FFF2-40B4-BE49-F238E27FC236}">
              <a16:creationId xmlns:a16="http://schemas.microsoft.com/office/drawing/2014/main" id="{FE4C6C8B-62BB-404F-B997-8C4100C0DA79}"/>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07" name="フローチャート: 判断 106">
          <a:extLst>
            <a:ext uri="{FF2B5EF4-FFF2-40B4-BE49-F238E27FC236}">
              <a16:creationId xmlns:a16="http://schemas.microsoft.com/office/drawing/2014/main" id="{1F3C44E3-987B-4C7A-92D7-A86C4C0C6FED}"/>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08" name="n_2aveValue【図書館】&#10;一人当たり面積">
          <a:extLst>
            <a:ext uri="{FF2B5EF4-FFF2-40B4-BE49-F238E27FC236}">
              <a16:creationId xmlns:a16="http://schemas.microsoft.com/office/drawing/2014/main" id="{35F07E2D-B72E-4076-87D3-364597559269}"/>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AE4217CE-6D49-4680-A3D6-52CDDB108FD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F87449B5-8B16-4F9E-AAE7-45D77071790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6788B6FC-BABD-4FF3-9F3B-2E424DA27DB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F38DC050-FB8A-4623-8B03-C90FCCD09B1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6A4E0DE5-E14E-4DB3-A993-2E7C682C755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14" name="楕円 113">
          <a:extLst>
            <a:ext uri="{FF2B5EF4-FFF2-40B4-BE49-F238E27FC236}">
              <a16:creationId xmlns:a16="http://schemas.microsoft.com/office/drawing/2014/main" id="{4A66614A-AE4C-4076-88D2-071B814EC6C0}"/>
            </a:ext>
          </a:extLst>
        </xdr:cNvPr>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29227</xdr:rowOff>
    </xdr:from>
    <xdr:ext cx="469744" cy="259045"/>
    <xdr:sp macro="" textlink="">
      <xdr:nvSpPr>
        <xdr:cNvPr id="115" name="n_1mainValue【図書館】&#10;一人当たり面積">
          <a:extLst>
            <a:ext uri="{FF2B5EF4-FFF2-40B4-BE49-F238E27FC236}">
              <a16:creationId xmlns:a16="http://schemas.microsoft.com/office/drawing/2014/main" id="{5025EBC9-BB4B-482B-8D30-0A1909CBBD00}"/>
            </a:ext>
          </a:extLst>
        </xdr:cNvPr>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a:extLst>
            <a:ext uri="{FF2B5EF4-FFF2-40B4-BE49-F238E27FC236}">
              <a16:creationId xmlns:a16="http://schemas.microsoft.com/office/drawing/2014/main" id="{F2CC4C26-783C-4F63-8453-4B59340063B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a:extLst>
            <a:ext uri="{FF2B5EF4-FFF2-40B4-BE49-F238E27FC236}">
              <a16:creationId xmlns:a16="http://schemas.microsoft.com/office/drawing/2014/main" id="{9210F921-AC59-4A81-B788-AE5DD506817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a:extLst>
            <a:ext uri="{FF2B5EF4-FFF2-40B4-BE49-F238E27FC236}">
              <a16:creationId xmlns:a16="http://schemas.microsoft.com/office/drawing/2014/main" id="{DC48EC5B-FEBF-4810-A09B-34D0952F830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a:extLst>
            <a:ext uri="{FF2B5EF4-FFF2-40B4-BE49-F238E27FC236}">
              <a16:creationId xmlns:a16="http://schemas.microsoft.com/office/drawing/2014/main" id="{9169677C-D2B7-4792-8266-E12E1728BE7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a:extLst>
            <a:ext uri="{FF2B5EF4-FFF2-40B4-BE49-F238E27FC236}">
              <a16:creationId xmlns:a16="http://schemas.microsoft.com/office/drawing/2014/main" id="{12082B76-2D97-4361-8368-DF1A5B91940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a:extLst>
            <a:ext uri="{FF2B5EF4-FFF2-40B4-BE49-F238E27FC236}">
              <a16:creationId xmlns:a16="http://schemas.microsoft.com/office/drawing/2014/main" id="{C77D4B7A-6A64-423E-9DCA-E88094A39E6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a:extLst>
            <a:ext uri="{FF2B5EF4-FFF2-40B4-BE49-F238E27FC236}">
              <a16:creationId xmlns:a16="http://schemas.microsoft.com/office/drawing/2014/main" id="{B34A0877-1D61-47E5-B129-B4A492FFA8D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a:extLst>
            <a:ext uri="{FF2B5EF4-FFF2-40B4-BE49-F238E27FC236}">
              <a16:creationId xmlns:a16="http://schemas.microsoft.com/office/drawing/2014/main" id="{DE9B3B69-1AC8-4C4B-8F66-06F9C8E1D39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a:extLst>
            <a:ext uri="{FF2B5EF4-FFF2-40B4-BE49-F238E27FC236}">
              <a16:creationId xmlns:a16="http://schemas.microsoft.com/office/drawing/2014/main" id="{2C65BC7E-2DCD-4AE6-B2F2-E601F04043B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a:extLst>
            <a:ext uri="{FF2B5EF4-FFF2-40B4-BE49-F238E27FC236}">
              <a16:creationId xmlns:a16="http://schemas.microsoft.com/office/drawing/2014/main" id="{10B03AD5-2D50-4F13-AFD1-133DE68C963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a:extLst>
            <a:ext uri="{FF2B5EF4-FFF2-40B4-BE49-F238E27FC236}">
              <a16:creationId xmlns:a16="http://schemas.microsoft.com/office/drawing/2014/main" id="{99F3CF0D-CA5D-4174-BF3C-478A9783CFEC}"/>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a:extLst>
            <a:ext uri="{FF2B5EF4-FFF2-40B4-BE49-F238E27FC236}">
              <a16:creationId xmlns:a16="http://schemas.microsoft.com/office/drawing/2014/main" id="{B65967CC-E875-491D-BE19-B05EA7E963D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a:extLst>
            <a:ext uri="{FF2B5EF4-FFF2-40B4-BE49-F238E27FC236}">
              <a16:creationId xmlns:a16="http://schemas.microsoft.com/office/drawing/2014/main" id="{4BC26C85-6E4D-43D9-BD17-FEE856E56A6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a:extLst>
            <a:ext uri="{FF2B5EF4-FFF2-40B4-BE49-F238E27FC236}">
              <a16:creationId xmlns:a16="http://schemas.microsoft.com/office/drawing/2014/main" id="{F3C819F9-167F-4D63-9C80-DDDC113A991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a:extLst>
            <a:ext uri="{FF2B5EF4-FFF2-40B4-BE49-F238E27FC236}">
              <a16:creationId xmlns:a16="http://schemas.microsoft.com/office/drawing/2014/main" id="{C328D8BA-B060-44E1-A51D-5CBD8156464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a:extLst>
            <a:ext uri="{FF2B5EF4-FFF2-40B4-BE49-F238E27FC236}">
              <a16:creationId xmlns:a16="http://schemas.microsoft.com/office/drawing/2014/main" id="{D501C50B-CBCE-4B6F-B7EC-3D4BDFF9B0D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a:extLst>
            <a:ext uri="{FF2B5EF4-FFF2-40B4-BE49-F238E27FC236}">
              <a16:creationId xmlns:a16="http://schemas.microsoft.com/office/drawing/2014/main" id="{7A7D8B6C-CD42-451C-B287-CCCDD39F820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a:extLst>
            <a:ext uri="{FF2B5EF4-FFF2-40B4-BE49-F238E27FC236}">
              <a16:creationId xmlns:a16="http://schemas.microsoft.com/office/drawing/2014/main" id="{65612F5F-C85C-459A-AC12-0D5AC3272C8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a:extLst>
            <a:ext uri="{FF2B5EF4-FFF2-40B4-BE49-F238E27FC236}">
              <a16:creationId xmlns:a16="http://schemas.microsoft.com/office/drawing/2014/main" id="{01ED202E-CBA3-45B1-AE4F-903EAA989B4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a:extLst>
            <a:ext uri="{FF2B5EF4-FFF2-40B4-BE49-F238E27FC236}">
              <a16:creationId xmlns:a16="http://schemas.microsoft.com/office/drawing/2014/main" id="{7F2F1247-9B7C-4ADB-946F-6554B1D2287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a:extLst>
            <a:ext uri="{FF2B5EF4-FFF2-40B4-BE49-F238E27FC236}">
              <a16:creationId xmlns:a16="http://schemas.microsoft.com/office/drawing/2014/main" id="{25A429AC-5F5C-4B0B-B076-ABD58CC954C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a:extLst>
            <a:ext uri="{FF2B5EF4-FFF2-40B4-BE49-F238E27FC236}">
              <a16:creationId xmlns:a16="http://schemas.microsoft.com/office/drawing/2014/main" id="{0052F8A7-3231-42E7-A882-7A3D9C5B3FE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id="{B3C6F0E8-FCC2-47E7-9FB0-722CE865ED3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a:extLst>
            <a:ext uri="{FF2B5EF4-FFF2-40B4-BE49-F238E27FC236}">
              <a16:creationId xmlns:a16="http://schemas.microsoft.com/office/drawing/2014/main" id="{7411B69C-2337-4419-B478-96B4AEFB3F1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0" name="直線コネクタ 139">
          <a:extLst>
            <a:ext uri="{FF2B5EF4-FFF2-40B4-BE49-F238E27FC236}">
              <a16:creationId xmlns:a16="http://schemas.microsoft.com/office/drawing/2014/main" id="{DE3035F1-5624-4A72-BE78-2D5A73E1A14C}"/>
            </a:ext>
          </a:extLst>
        </xdr:cNvPr>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1" name="【体育館・プール】&#10;有形固定資産減価償却率最小値テキスト">
          <a:extLst>
            <a:ext uri="{FF2B5EF4-FFF2-40B4-BE49-F238E27FC236}">
              <a16:creationId xmlns:a16="http://schemas.microsoft.com/office/drawing/2014/main" id="{2F1C12F9-FC90-4322-940D-55B0C6E7EE52}"/>
            </a:ext>
          </a:extLst>
        </xdr:cNvPr>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2" name="直線コネクタ 141">
          <a:extLst>
            <a:ext uri="{FF2B5EF4-FFF2-40B4-BE49-F238E27FC236}">
              <a16:creationId xmlns:a16="http://schemas.microsoft.com/office/drawing/2014/main" id="{7A1D3D51-822B-4124-8C0B-E6E5404DBB4F}"/>
            </a:ext>
          </a:extLst>
        </xdr:cNvPr>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3" name="【体育館・プール】&#10;有形固定資産減価償却率最大値テキスト">
          <a:extLst>
            <a:ext uri="{FF2B5EF4-FFF2-40B4-BE49-F238E27FC236}">
              <a16:creationId xmlns:a16="http://schemas.microsoft.com/office/drawing/2014/main" id="{95DC82A1-112D-451E-86F2-C476E36F6174}"/>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4" name="直線コネクタ 143">
          <a:extLst>
            <a:ext uri="{FF2B5EF4-FFF2-40B4-BE49-F238E27FC236}">
              <a16:creationId xmlns:a16="http://schemas.microsoft.com/office/drawing/2014/main" id="{3D087A0C-0D58-448B-A549-0CC18D9A267C}"/>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45" name="【体育館・プール】&#10;有形固定資産減価償却率平均値テキスト">
          <a:extLst>
            <a:ext uri="{FF2B5EF4-FFF2-40B4-BE49-F238E27FC236}">
              <a16:creationId xmlns:a16="http://schemas.microsoft.com/office/drawing/2014/main" id="{C1D31D99-F42D-405A-B252-F0FA13957564}"/>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46" name="フローチャート: 判断 145">
          <a:extLst>
            <a:ext uri="{FF2B5EF4-FFF2-40B4-BE49-F238E27FC236}">
              <a16:creationId xmlns:a16="http://schemas.microsoft.com/office/drawing/2014/main" id="{F26B9E1E-F359-42CA-AE6D-364284934191}"/>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47" name="フローチャート: 判断 146">
          <a:extLst>
            <a:ext uri="{FF2B5EF4-FFF2-40B4-BE49-F238E27FC236}">
              <a16:creationId xmlns:a16="http://schemas.microsoft.com/office/drawing/2014/main" id="{CE67BBE1-E055-4F2A-80A2-76DA30CC28B6}"/>
            </a:ext>
          </a:extLst>
        </xdr:cNvPr>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61612</xdr:rowOff>
    </xdr:from>
    <xdr:ext cx="405111" cy="259045"/>
    <xdr:sp macro="" textlink="">
      <xdr:nvSpPr>
        <xdr:cNvPr id="148" name="n_1aveValue【体育館・プール】&#10;有形固定資産減価償却率">
          <a:extLst>
            <a:ext uri="{FF2B5EF4-FFF2-40B4-BE49-F238E27FC236}">
              <a16:creationId xmlns:a16="http://schemas.microsoft.com/office/drawing/2014/main" id="{06240BA5-6539-4E5B-8304-625467949B65}"/>
            </a:ext>
          </a:extLst>
        </xdr:cNvPr>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49" name="フローチャート: 判断 148">
          <a:extLst>
            <a:ext uri="{FF2B5EF4-FFF2-40B4-BE49-F238E27FC236}">
              <a16:creationId xmlns:a16="http://schemas.microsoft.com/office/drawing/2014/main" id="{9F485A40-117E-421F-9E40-A8BE1217C482}"/>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92092</xdr:rowOff>
    </xdr:from>
    <xdr:ext cx="405111" cy="259045"/>
    <xdr:sp macro="" textlink="">
      <xdr:nvSpPr>
        <xdr:cNvPr id="150" name="n_2aveValue【体育館・プール】&#10;有形固定資産減価償却率">
          <a:extLst>
            <a:ext uri="{FF2B5EF4-FFF2-40B4-BE49-F238E27FC236}">
              <a16:creationId xmlns:a16="http://schemas.microsoft.com/office/drawing/2014/main" id="{89062D64-ED4D-4947-B9C7-D26AC928D119}"/>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1DEBE61A-1AFB-433E-97BC-92400E06584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AE6D88BC-7812-4ADE-AAFA-F7547354778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E6BDC139-E28F-4F34-867E-4AE0CB1A820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C4BB70D3-F3CD-4592-991E-DF827B7BD1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3C05111-39FA-43E6-BB4A-ECDA2E98C90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164465</xdr:rowOff>
    </xdr:from>
    <xdr:to>
      <xdr:col>20</xdr:col>
      <xdr:colOff>38100</xdr:colOff>
      <xdr:row>60</xdr:row>
      <xdr:rowOff>94615</xdr:rowOff>
    </xdr:to>
    <xdr:sp macro="" textlink="">
      <xdr:nvSpPr>
        <xdr:cNvPr id="156" name="楕円 155">
          <a:extLst>
            <a:ext uri="{FF2B5EF4-FFF2-40B4-BE49-F238E27FC236}">
              <a16:creationId xmlns:a16="http://schemas.microsoft.com/office/drawing/2014/main" id="{DDD7AA2C-2840-4B04-A896-6FDD83F2FEB9}"/>
            </a:ext>
          </a:extLst>
        </xdr:cNvPr>
        <xdr:cNvSpPr/>
      </xdr:nvSpPr>
      <xdr:spPr>
        <a:xfrm>
          <a:off x="3746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85742</xdr:rowOff>
    </xdr:from>
    <xdr:ext cx="405111" cy="259045"/>
    <xdr:sp macro="" textlink="">
      <xdr:nvSpPr>
        <xdr:cNvPr id="157" name="n_1mainValue【体育館・プール】&#10;有形固定資産減価償却率">
          <a:extLst>
            <a:ext uri="{FF2B5EF4-FFF2-40B4-BE49-F238E27FC236}">
              <a16:creationId xmlns:a16="http://schemas.microsoft.com/office/drawing/2014/main" id="{46F42899-AD58-4F96-BA64-62CAFA048A16}"/>
            </a:ext>
          </a:extLst>
        </xdr:cNvPr>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a:extLst>
            <a:ext uri="{FF2B5EF4-FFF2-40B4-BE49-F238E27FC236}">
              <a16:creationId xmlns:a16="http://schemas.microsoft.com/office/drawing/2014/main" id="{29F2770A-805E-4F53-9C12-3902AAF97B2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a:extLst>
            <a:ext uri="{FF2B5EF4-FFF2-40B4-BE49-F238E27FC236}">
              <a16:creationId xmlns:a16="http://schemas.microsoft.com/office/drawing/2014/main" id="{7CBD95C7-27CB-4E06-B3B7-83FB879815C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a:extLst>
            <a:ext uri="{FF2B5EF4-FFF2-40B4-BE49-F238E27FC236}">
              <a16:creationId xmlns:a16="http://schemas.microsoft.com/office/drawing/2014/main" id="{0FC20C9F-2720-4BA3-A60A-2E3DC99EC50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a:extLst>
            <a:ext uri="{FF2B5EF4-FFF2-40B4-BE49-F238E27FC236}">
              <a16:creationId xmlns:a16="http://schemas.microsoft.com/office/drawing/2014/main" id="{2BF977BE-657A-4CAA-9490-BF01F685763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a:extLst>
            <a:ext uri="{FF2B5EF4-FFF2-40B4-BE49-F238E27FC236}">
              <a16:creationId xmlns:a16="http://schemas.microsoft.com/office/drawing/2014/main" id="{C171342A-521A-41BF-A83E-1BA2802E459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a:extLst>
            <a:ext uri="{FF2B5EF4-FFF2-40B4-BE49-F238E27FC236}">
              <a16:creationId xmlns:a16="http://schemas.microsoft.com/office/drawing/2014/main" id="{395319CD-14A3-42A4-8736-CF2DA4AF91E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a:extLst>
            <a:ext uri="{FF2B5EF4-FFF2-40B4-BE49-F238E27FC236}">
              <a16:creationId xmlns:a16="http://schemas.microsoft.com/office/drawing/2014/main" id="{381293AF-0ABD-4F63-AC84-0B563F0A71B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a:extLst>
            <a:ext uri="{FF2B5EF4-FFF2-40B4-BE49-F238E27FC236}">
              <a16:creationId xmlns:a16="http://schemas.microsoft.com/office/drawing/2014/main" id="{2D3A71C7-4A27-4C81-BCE1-B5C59466623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a:extLst>
            <a:ext uri="{FF2B5EF4-FFF2-40B4-BE49-F238E27FC236}">
              <a16:creationId xmlns:a16="http://schemas.microsoft.com/office/drawing/2014/main" id="{92CBEA5E-285D-4ED1-94AA-4BDF49C8E0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a:extLst>
            <a:ext uri="{FF2B5EF4-FFF2-40B4-BE49-F238E27FC236}">
              <a16:creationId xmlns:a16="http://schemas.microsoft.com/office/drawing/2014/main" id="{C8E69FA5-0E6E-4F40-9300-12912DE2811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a:extLst>
            <a:ext uri="{FF2B5EF4-FFF2-40B4-BE49-F238E27FC236}">
              <a16:creationId xmlns:a16="http://schemas.microsoft.com/office/drawing/2014/main" id="{6F476D50-BE64-48EC-B724-27F345D65D1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a:extLst>
            <a:ext uri="{FF2B5EF4-FFF2-40B4-BE49-F238E27FC236}">
              <a16:creationId xmlns:a16="http://schemas.microsoft.com/office/drawing/2014/main" id="{CF35E04A-33FA-4D0A-B9BA-3598FDD3CC7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a:extLst>
            <a:ext uri="{FF2B5EF4-FFF2-40B4-BE49-F238E27FC236}">
              <a16:creationId xmlns:a16="http://schemas.microsoft.com/office/drawing/2014/main" id="{5C6C856F-7B75-4B1F-ABAD-F6CE51F928C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a:extLst>
            <a:ext uri="{FF2B5EF4-FFF2-40B4-BE49-F238E27FC236}">
              <a16:creationId xmlns:a16="http://schemas.microsoft.com/office/drawing/2014/main" id="{BFD6DDBB-1C7C-4B8D-8BF1-734AF7DB4A4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a:extLst>
            <a:ext uri="{FF2B5EF4-FFF2-40B4-BE49-F238E27FC236}">
              <a16:creationId xmlns:a16="http://schemas.microsoft.com/office/drawing/2014/main" id="{3DEE80E7-54DE-4238-B1FE-6514551A625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a:extLst>
            <a:ext uri="{FF2B5EF4-FFF2-40B4-BE49-F238E27FC236}">
              <a16:creationId xmlns:a16="http://schemas.microsoft.com/office/drawing/2014/main" id="{E2B5EFCD-DABC-4542-A4F7-C31C07A1F9D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a:extLst>
            <a:ext uri="{FF2B5EF4-FFF2-40B4-BE49-F238E27FC236}">
              <a16:creationId xmlns:a16="http://schemas.microsoft.com/office/drawing/2014/main" id="{A92B3616-AEA0-4D98-81FA-5CADA75B54B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a:extLst>
            <a:ext uri="{FF2B5EF4-FFF2-40B4-BE49-F238E27FC236}">
              <a16:creationId xmlns:a16="http://schemas.microsoft.com/office/drawing/2014/main" id="{1A703D0B-9D50-4C19-B549-17ACB11A08B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a:extLst>
            <a:ext uri="{FF2B5EF4-FFF2-40B4-BE49-F238E27FC236}">
              <a16:creationId xmlns:a16="http://schemas.microsoft.com/office/drawing/2014/main" id="{B967A55A-A145-4879-8C1A-063296D76D1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a:extLst>
            <a:ext uri="{FF2B5EF4-FFF2-40B4-BE49-F238E27FC236}">
              <a16:creationId xmlns:a16="http://schemas.microsoft.com/office/drawing/2014/main" id="{AB34BC95-405E-492B-B4C4-9A14DC331AE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a:extLst>
            <a:ext uri="{FF2B5EF4-FFF2-40B4-BE49-F238E27FC236}">
              <a16:creationId xmlns:a16="http://schemas.microsoft.com/office/drawing/2014/main" id="{181EBBF0-C476-4539-B87D-C0642007FF0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a:extLst>
            <a:ext uri="{FF2B5EF4-FFF2-40B4-BE49-F238E27FC236}">
              <a16:creationId xmlns:a16="http://schemas.microsoft.com/office/drawing/2014/main" id="{C13F75D4-8B49-429E-8FC8-393306A5CA1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a:extLst>
            <a:ext uri="{FF2B5EF4-FFF2-40B4-BE49-F238E27FC236}">
              <a16:creationId xmlns:a16="http://schemas.microsoft.com/office/drawing/2014/main" id="{AF2C25A4-B23C-41D4-9B1E-5A6BDC4C89B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81" name="直線コネクタ 180">
          <a:extLst>
            <a:ext uri="{FF2B5EF4-FFF2-40B4-BE49-F238E27FC236}">
              <a16:creationId xmlns:a16="http://schemas.microsoft.com/office/drawing/2014/main" id="{2312128A-3BF9-460A-BBB7-C67576373F00}"/>
            </a:ext>
          </a:extLst>
        </xdr:cNvPr>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82" name="【体育館・プール】&#10;一人当たり面積最小値テキスト">
          <a:extLst>
            <a:ext uri="{FF2B5EF4-FFF2-40B4-BE49-F238E27FC236}">
              <a16:creationId xmlns:a16="http://schemas.microsoft.com/office/drawing/2014/main" id="{7EB87C52-9BB3-4494-A4AE-EA5CCB6E2251}"/>
            </a:ext>
          </a:extLst>
        </xdr:cNvPr>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83" name="直線コネクタ 182">
          <a:extLst>
            <a:ext uri="{FF2B5EF4-FFF2-40B4-BE49-F238E27FC236}">
              <a16:creationId xmlns:a16="http://schemas.microsoft.com/office/drawing/2014/main" id="{F7A43CDE-A114-47C3-97F3-69062943D97F}"/>
            </a:ext>
          </a:extLst>
        </xdr:cNvPr>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a:extLst>
            <a:ext uri="{FF2B5EF4-FFF2-40B4-BE49-F238E27FC236}">
              <a16:creationId xmlns:a16="http://schemas.microsoft.com/office/drawing/2014/main" id="{6024583E-E06E-4C03-9CE3-512C1D05516D}"/>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a:extLst>
            <a:ext uri="{FF2B5EF4-FFF2-40B4-BE49-F238E27FC236}">
              <a16:creationId xmlns:a16="http://schemas.microsoft.com/office/drawing/2014/main" id="{B4DC5F34-61CC-4B6A-8161-1B6D8557A226}"/>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86" name="【体育館・プール】&#10;一人当たり面積平均値テキスト">
          <a:extLst>
            <a:ext uri="{FF2B5EF4-FFF2-40B4-BE49-F238E27FC236}">
              <a16:creationId xmlns:a16="http://schemas.microsoft.com/office/drawing/2014/main" id="{365384CA-0447-4B58-85F2-3B2F2B60D10C}"/>
            </a:ext>
          </a:extLst>
        </xdr:cNvPr>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87" name="フローチャート: 判断 186">
          <a:extLst>
            <a:ext uri="{FF2B5EF4-FFF2-40B4-BE49-F238E27FC236}">
              <a16:creationId xmlns:a16="http://schemas.microsoft.com/office/drawing/2014/main" id="{CA5BA2D1-3672-42E9-948A-9757EFCE24A3}"/>
            </a:ext>
          </a:extLst>
        </xdr:cNvPr>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88" name="フローチャート: 判断 187">
          <a:extLst>
            <a:ext uri="{FF2B5EF4-FFF2-40B4-BE49-F238E27FC236}">
              <a16:creationId xmlns:a16="http://schemas.microsoft.com/office/drawing/2014/main" id="{E0E093D5-EC6A-4231-BFFD-3E1ABBBA4335}"/>
            </a:ext>
          </a:extLst>
        </xdr:cNvPr>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135272</xdr:rowOff>
    </xdr:from>
    <xdr:ext cx="469744" cy="259045"/>
    <xdr:sp macro="" textlink="">
      <xdr:nvSpPr>
        <xdr:cNvPr id="189" name="n_1aveValue【体育館・プール】&#10;一人当たり面積">
          <a:extLst>
            <a:ext uri="{FF2B5EF4-FFF2-40B4-BE49-F238E27FC236}">
              <a16:creationId xmlns:a16="http://schemas.microsoft.com/office/drawing/2014/main" id="{51132B4F-44AD-4413-8628-37DD58A6EC9B}"/>
            </a:ext>
          </a:extLst>
        </xdr:cNvPr>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19685</xdr:rowOff>
    </xdr:from>
    <xdr:to>
      <xdr:col>46</xdr:col>
      <xdr:colOff>38100</xdr:colOff>
      <xdr:row>62</xdr:row>
      <xdr:rowOff>121285</xdr:rowOff>
    </xdr:to>
    <xdr:sp macro="" textlink="">
      <xdr:nvSpPr>
        <xdr:cNvPr id="190" name="フローチャート: 判断 189">
          <a:extLst>
            <a:ext uri="{FF2B5EF4-FFF2-40B4-BE49-F238E27FC236}">
              <a16:creationId xmlns:a16="http://schemas.microsoft.com/office/drawing/2014/main" id="{EDDAAB46-B6ED-40F8-B943-10836485AD74}"/>
            </a:ext>
          </a:extLst>
        </xdr:cNvPr>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137812</xdr:rowOff>
    </xdr:from>
    <xdr:ext cx="469744" cy="259045"/>
    <xdr:sp macro="" textlink="">
      <xdr:nvSpPr>
        <xdr:cNvPr id="191" name="n_2aveValue【体育館・プール】&#10;一人当たり面積">
          <a:extLst>
            <a:ext uri="{FF2B5EF4-FFF2-40B4-BE49-F238E27FC236}">
              <a16:creationId xmlns:a16="http://schemas.microsoft.com/office/drawing/2014/main" id="{8962A33E-E6C3-4D4E-821D-9BD9C3F3C87C}"/>
            </a:ext>
          </a:extLst>
        </xdr:cNvPr>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68933096-3043-4F23-A325-B652FE39992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A94CA084-ACCC-4756-8C98-280412E09A2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F75AE1BA-0A73-43D7-905C-8C2765C9F92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F170FA29-A16E-4700-9658-68B64A893DA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92DF895B-DE0D-410A-A6A8-B7E89EC0F32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92075</xdr:rowOff>
    </xdr:from>
    <xdr:to>
      <xdr:col>50</xdr:col>
      <xdr:colOff>165100</xdr:colOff>
      <xdr:row>62</xdr:row>
      <xdr:rowOff>22225</xdr:rowOff>
    </xdr:to>
    <xdr:sp macro="" textlink="">
      <xdr:nvSpPr>
        <xdr:cNvPr id="197" name="楕円 196">
          <a:extLst>
            <a:ext uri="{FF2B5EF4-FFF2-40B4-BE49-F238E27FC236}">
              <a16:creationId xmlns:a16="http://schemas.microsoft.com/office/drawing/2014/main" id="{7FFAA6B4-25C4-47B9-AEF4-1D7B729E81C9}"/>
            </a:ext>
          </a:extLst>
        </xdr:cNvPr>
        <xdr:cNvSpPr/>
      </xdr:nvSpPr>
      <xdr:spPr>
        <a:xfrm>
          <a:off x="9588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38752</xdr:rowOff>
    </xdr:from>
    <xdr:ext cx="469744" cy="259045"/>
    <xdr:sp macro="" textlink="">
      <xdr:nvSpPr>
        <xdr:cNvPr id="198" name="n_1mainValue【体育館・プール】&#10;一人当たり面積">
          <a:extLst>
            <a:ext uri="{FF2B5EF4-FFF2-40B4-BE49-F238E27FC236}">
              <a16:creationId xmlns:a16="http://schemas.microsoft.com/office/drawing/2014/main" id="{422AB285-6AB8-4083-B005-367AA4D4D27F}"/>
            </a:ext>
          </a:extLst>
        </xdr:cNvPr>
        <xdr:cNvSpPr txBox="1"/>
      </xdr:nvSpPr>
      <xdr:spPr>
        <a:xfrm>
          <a:off x="9391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a:extLst>
            <a:ext uri="{FF2B5EF4-FFF2-40B4-BE49-F238E27FC236}">
              <a16:creationId xmlns:a16="http://schemas.microsoft.com/office/drawing/2014/main" id="{76BB4BE8-F6F8-4B68-B08B-8B1767B229B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a:extLst>
            <a:ext uri="{FF2B5EF4-FFF2-40B4-BE49-F238E27FC236}">
              <a16:creationId xmlns:a16="http://schemas.microsoft.com/office/drawing/2014/main" id="{FCA12AA8-4BF9-48C8-AE20-510E3E65FD8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a:extLst>
            <a:ext uri="{FF2B5EF4-FFF2-40B4-BE49-F238E27FC236}">
              <a16:creationId xmlns:a16="http://schemas.microsoft.com/office/drawing/2014/main" id="{5B46D333-CF4A-4684-BA79-A748773F758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a:extLst>
            <a:ext uri="{FF2B5EF4-FFF2-40B4-BE49-F238E27FC236}">
              <a16:creationId xmlns:a16="http://schemas.microsoft.com/office/drawing/2014/main" id="{7C426CC8-9F69-4678-A67B-3055CFCACD8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a:extLst>
            <a:ext uri="{FF2B5EF4-FFF2-40B4-BE49-F238E27FC236}">
              <a16:creationId xmlns:a16="http://schemas.microsoft.com/office/drawing/2014/main" id="{3EA0E64E-A4BA-4C2E-A49F-0D0476051D6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a:extLst>
            <a:ext uri="{FF2B5EF4-FFF2-40B4-BE49-F238E27FC236}">
              <a16:creationId xmlns:a16="http://schemas.microsoft.com/office/drawing/2014/main" id="{9C113DF5-78F7-481C-9ADB-58734F291ED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a:extLst>
            <a:ext uri="{FF2B5EF4-FFF2-40B4-BE49-F238E27FC236}">
              <a16:creationId xmlns:a16="http://schemas.microsoft.com/office/drawing/2014/main" id="{313FFC38-7DA5-4219-987B-292A02A775D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a:extLst>
            <a:ext uri="{FF2B5EF4-FFF2-40B4-BE49-F238E27FC236}">
              <a16:creationId xmlns:a16="http://schemas.microsoft.com/office/drawing/2014/main" id="{9F97A998-D66B-4FCB-993C-182A3AE7A17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a:extLst>
            <a:ext uri="{FF2B5EF4-FFF2-40B4-BE49-F238E27FC236}">
              <a16:creationId xmlns:a16="http://schemas.microsoft.com/office/drawing/2014/main" id="{EFFE9D8F-88AF-4743-8D8C-474F157B4C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a:extLst>
            <a:ext uri="{FF2B5EF4-FFF2-40B4-BE49-F238E27FC236}">
              <a16:creationId xmlns:a16="http://schemas.microsoft.com/office/drawing/2014/main" id="{A645F5E6-5AF5-4140-BBA5-43A77CF053A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a:extLst>
            <a:ext uri="{FF2B5EF4-FFF2-40B4-BE49-F238E27FC236}">
              <a16:creationId xmlns:a16="http://schemas.microsoft.com/office/drawing/2014/main" id="{A161A960-D39F-4320-BC0E-D4DF6810B95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a:extLst>
            <a:ext uri="{FF2B5EF4-FFF2-40B4-BE49-F238E27FC236}">
              <a16:creationId xmlns:a16="http://schemas.microsoft.com/office/drawing/2014/main" id="{9647A879-7FD5-4E64-8968-D5754E3F46B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a:extLst>
            <a:ext uri="{FF2B5EF4-FFF2-40B4-BE49-F238E27FC236}">
              <a16:creationId xmlns:a16="http://schemas.microsoft.com/office/drawing/2014/main" id="{CE088D14-E2A0-401A-A962-6183F208EE4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a:extLst>
            <a:ext uri="{FF2B5EF4-FFF2-40B4-BE49-F238E27FC236}">
              <a16:creationId xmlns:a16="http://schemas.microsoft.com/office/drawing/2014/main" id="{68054B17-C8B4-4CF2-B04D-2FCBFBCBBDA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a:extLst>
            <a:ext uri="{FF2B5EF4-FFF2-40B4-BE49-F238E27FC236}">
              <a16:creationId xmlns:a16="http://schemas.microsoft.com/office/drawing/2014/main" id="{699BD456-0406-4979-A48E-79D751F987A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a:extLst>
            <a:ext uri="{FF2B5EF4-FFF2-40B4-BE49-F238E27FC236}">
              <a16:creationId xmlns:a16="http://schemas.microsoft.com/office/drawing/2014/main" id="{2840CE0D-110D-450B-A5F9-063104F109A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a:extLst>
            <a:ext uri="{FF2B5EF4-FFF2-40B4-BE49-F238E27FC236}">
              <a16:creationId xmlns:a16="http://schemas.microsoft.com/office/drawing/2014/main" id="{7835FD1E-FB2E-4D68-8696-1BAA6495FB0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a:extLst>
            <a:ext uri="{FF2B5EF4-FFF2-40B4-BE49-F238E27FC236}">
              <a16:creationId xmlns:a16="http://schemas.microsoft.com/office/drawing/2014/main" id="{7571A3E9-0FD9-4419-9760-74CE73174DB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a:extLst>
            <a:ext uri="{FF2B5EF4-FFF2-40B4-BE49-F238E27FC236}">
              <a16:creationId xmlns:a16="http://schemas.microsoft.com/office/drawing/2014/main" id="{EB0D550E-559F-4A2F-90F7-9D363D08816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a:extLst>
            <a:ext uri="{FF2B5EF4-FFF2-40B4-BE49-F238E27FC236}">
              <a16:creationId xmlns:a16="http://schemas.microsoft.com/office/drawing/2014/main" id="{B79E085B-9680-443F-A60B-16951B778BF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a:extLst>
            <a:ext uri="{FF2B5EF4-FFF2-40B4-BE49-F238E27FC236}">
              <a16:creationId xmlns:a16="http://schemas.microsoft.com/office/drawing/2014/main" id="{B1E62E4B-B943-4146-9BCD-0A03D8F14AA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a:extLst>
            <a:ext uri="{FF2B5EF4-FFF2-40B4-BE49-F238E27FC236}">
              <a16:creationId xmlns:a16="http://schemas.microsoft.com/office/drawing/2014/main" id="{85F96413-7D89-4C35-95A5-FE83033A90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4B1D1368-3658-4B44-9070-EDD0CA31453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a:extLst>
            <a:ext uri="{FF2B5EF4-FFF2-40B4-BE49-F238E27FC236}">
              <a16:creationId xmlns:a16="http://schemas.microsoft.com/office/drawing/2014/main" id="{757D4949-2E34-499F-AF36-082BDF10E73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23" name="直線コネクタ 222">
          <a:extLst>
            <a:ext uri="{FF2B5EF4-FFF2-40B4-BE49-F238E27FC236}">
              <a16:creationId xmlns:a16="http://schemas.microsoft.com/office/drawing/2014/main" id="{F5AB2E33-370F-48EE-9B28-74C7D21CF1C5}"/>
            </a:ext>
          </a:extLst>
        </xdr:cNvPr>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24" name="【福祉施設】&#10;有形固定資産減価償却率最小値テキスト">
          <a:extLst>
            <a:ext uri="{FF2B5EF4-FFF2-40B4-BE49-F238E27FC236}">
              <a16:creationId xmlns:a16="http://schemas.microsoft.com/office/drawing/2014/main" id="{A1216625-7503-4DBB-A172-76FCC20519FC}"/>
            </a:ext>
          </a:extLst>
        </xdr:cNvPr>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25" name="直線コネクタ 224">
          <a:extLst>
            <a:ext uri="{FF2B5EF4-FFF2-40B4-BE49-F238E27FC236}">
              <a16:creationId xmlns:a16="http://schemas.microsoft.com/office/drawing/2014/main" id="{DEFE1EAD-F2E3-40C2-8A1C-4C1D29897205}"/>
            </a:ext>
          </a:extLst>
        </xdr:cNvPr>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26" name="【福祉施設】&#10;有形固定資産減価償却率最大値テキスト">
          <a:extLst>
            <a:ext uri="{FF2B5EF4-FFF2-40B4-BE49-F238E27FC236}">
              <a16:creationId xmlns:a16="http://schemas.microsoft.com/office/drawing/2014/main" id="{0103F83E-8228-4D89-A980-2FAF3765657E}"/>
            </a:ext>
          </a:extLst>
        </xdr:cNvPr>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27" name="直線コネクタ 226">
          <a:extLst>
            <a:ext uri="{FF2B5EF4-FFF2-40B4-BE49-F238E27FC236}">
              <a16:creationId xmlns:a16="http://schemas.microsoft.com/office/drawing/2014/main" id="{0D533092-1759-46CE-B7DC-17AD0D5FCC2B}"/>
            </a:ext>
          </a:extLst>
        </xdr:cNvPr>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28" name="【福祉施設】&#10;有形固定資産減価償却率平均値テキスト">
          <a:extLst>
            <a:ext uri="{FF2B5EF4-FFF2-40B4-BE49-F238E27FC236}">
              <a16:creationId xmlns:a16="http://schemas.microsoft.com/office/drawing/2014/main" id="{23A0A62A-3366-48D4-920C-9661D1357B9D}"/>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29" name="フローチャート: 判断 228">
          <a:extLst>
            <a:ext uri="{FF2B5EF4-FFF2-40B4-BE49-F238E27FC236}">
              <a16:creationId xmlns:a16="http://schemas.microsoft.com/office/drawing/2014/main" id="{5FFC7A4A-BDBE-4D0C-BDF4-B5DBC0D54BFC}"/>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30" name="フローチャート: 判断 229">
          <a:extLst>
            <a:ext uri="{FF2B5EF4-FFF2-40B4-BE49-F238E27FC236}">
              <a16:creationId xmlns:a16="http://schemas.microsoft.com/office/drawing/2014/main" id="{3B495D64-3B12-4CC3-9531-4504380D2989}"/>
            </a:ext>
          </a:extLst>
        </xdr:cNvPr>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167657</xdr:rowOff>
    </xdr:from>
    <xdr:ext cx="405111" cy="259045"/>
    <xdr:sp macro="" textlink="">
      <xdr:nvSpPr>
        <xdr:cNvPr id="231" name="n_1aveValue【福祉施設】&#10;有形固定資産減価償却率">
          <a:extLst>
            <a:ext uri="{FF2B5EF4-FFF2-40B4-BE49-F238E27FC236}">
              <a16:creationId xmlns:a16="http://schemas.microsoft.com/office/drawing/2014/main" id="{78B7F3A0-3181-4D7D-89E3-0D6A5ED758A4}"/>
            </a:ext>
          </a:extLst>
        </xdr:cNvPr>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232" name="フローチャート: 判断 231">
          <a:extLst>
            <a:ext uri="{FF2B5EF4-FFF2-40B4-BE49-F238E27FC236}">
              <a16:creationId xmlns:a16="http://schemas.microsoft.com/office/drawing/2014/main" id="{7AF253D4-1F27-4FF0-8DDD-60AC798A7DC1}"/>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116857</xdr:rowOff>
    </xdr:from>
    <xdr:ext cx="405111" cy="259045"/>
    <xdr:sp macro="" textlink="">
      <xdr:nvSpPr>
        <xdr:cNvPr id="233" name="n_2aveValue【福祉施設】&#10;有形固定資産減価償却率">
          <a:extLst>
            <a:ext uri="{FF2B5EF4-FFF2-40B4-BE49-F238E27FC236}">
              <a16:creationId xmlns:a16="http://schemas.microsoft.com/office/drawing/2014/main" id="{E3CBA407-DD3D-470C-9EB8-FC38294CD826}"/>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A796B8E-DC8B-4222-A1D6-06EA9ACEE3A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B8C0CD3F-0879-4381-A2D9-57B396B3871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1D0A3A06-8F34-4EE3-B673-33F90D77B89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F4E21DBE-07D3-4054-9F69-A8A9CBF9A56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A09FD810-52F8-4482-8262-BA389DA6B79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239" name="楕円 238">
          <a:extLst>
            <a:ext uri="{FF2B5EF4-FFF2-40B4-BE49-F238E27FC236}">
              <a16:creationId xmlns:a16="http://schemas.microsoft.com/office/drawing/2014/main" id="{6CA6FE7D-756F-425C-B475-32C3395FDB91}"/>
            </a:ext>
          </a:extLst>
        </xdr:cNvPr>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13988</xdr:rowOff>
    </xdr:from>
    <xdr:ext cx="405111" cy="259045"/>
    <xdr:sp macro="" textlink="">
      <xdr:nvSpPr>
        <xdr:cNvPr id="240" name="n_1mainValue【福祉施設】&#10;有形固定資産減価償却率">
          <a:extLst>
            <a:ext uri="{FF2B5EF4-FFF2-40B4-BE49-F238E27FC236}">
              <a16:creationId xmlns:a16="http://schemas.microsoft.com/office/drawing/2014/main" id="{165A22BD-685A-4781-91DE-3053FA2BD363}"/>
            </a:ext>
          </a:extLst>
        </xdr:cNvPr>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a:extLst>
            <a:ext uri="{FF2B5EF4-FFF2-40B4-BE49-F238E27FC236}">
              <a16:creationId xmlns:a16="http://schemas.microsoft.com/office/drawing/2014/main" id="{CB9357FD-99EB-494F-9E0C-6B87E3CDA52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a:extLst>
            <a:ext uri="{FF2B5EF4-FFF2-40B4-BE49-F238E27FC236}">
              <a16:creationId xmlns:a16="http://schemas.microsoft.com/office/drawing/2014/main" id="{49E09BD4-244D-4679-99A1-1F5BAEDE46F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a:extLst>
            <a:ext uri="{FF2B5EF4-FFF2-40B4-BE49-F238E27FC236}">
              <a16:creationId xmlns:a16="http://schemas.microsoft.com/office/drawing/2014/main" id="{9FABD008-B4A8-4CE1-A1CB-541E0E7426B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a:extLst>
            <a:ext uri="{FF2B5EF4-FFF2-40B4-BE49-F238E27FC236}">
              <a16:creationId xmlns:a16="http://schemas.microsoft.com/office/drawing/2014/main" id="{5FF4EEA1-A58A-4C10-926A-A77C2A0763D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a:extLst>
            <a:ext uri="{FF2B5EF4-FFF2-40B4-BE49-F238E27FC236}">
              <a16:creationId xmlns:a16="http://schemas.microsoft.com/office/drawing/2014/main" id="{16AD155E-93A7-4BB0-9D94-9258B0E96AD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a:extLst>
            <a:ext uri="{FF2B5EF4-FFF2-40B4-BE49-F238E27FC236}">
              <a16:creationId xmlns:a16="http://schemas.microsoft.com/office/drawing/2014/main" id="{1ED561C7-1974-4DC0-BB53-D61301BDC8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a:extLst>
            <a:ext uri="{FF2B5EF4-FFF2-40B4-BE49-F238E27FC236}">
              <a16:creationId xmlns:a16="http://schemas.microsoft.com/office/drawing/2014/main" id="{1C0C6CFC-0425-4F16-88B2-201AEE6DDB6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a:extLst>
            <a:ext uri="{FF2B5EF4-FFF2-40B4-BE49-F238E27FC236}">
              <a16:creationId xmlns:a16="http://schemas.microsoft.com/office/drawing/2014/main" id="{C260E623-FA98-4034-A9CD-E5CF6BDC1FD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a:extLst>
            <a:ext uri="{FF2B5EF4-FFF2-40B4-BE49-F238E27FC236}">
              <a16:creationId xmlns:a16="http://schemas.microsoft.com/office/drawing/2014/main" id="{EBF66460-2EDF-4784-8C9F-1E7F31A4DC5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a:extLst>
            <a:ext uri="{FF2B5EF4-FFF2-40B4-BE49-F238E27FC236}">
              <a16:creationId xmlns:a16="http://schemas.microsoft.com/office/drawing/2014/main" id="{EC598686-265A-4B94-96A3-7EBD5CCEE58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1" name="直線コネクタ 250">
          <a:extLst>
            <a:ext uri="{FF2B5EF4-FFF2-40B4-BE49-F238E27FC236}">
              <a16:creationId xmlns:a16="http://schemas.microsoft.com/office/drawing/2014/main" id="{0B10F493-7440-4829-8CB9-903239A22F6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2" name="テキスト ボックス 251">
          <a:extLst>
            <a:ext uri="{FF2B5EF4-FFF2-40B4-BE49-F238E27FC236}">
              <a16:creationId xmlns:a16="http://schemas.microsoft.com/office/drawing/2014/main" id="{3AEBB0B5-92EB-4E32-A2FA-1DB14F52C7F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3" name="直線コネクタ 252">
          <a:extLst>
            <a:ext uri="{FF2B5EF4-FFF2-40B4-BE49-F238E27FC236}">
              <a16:creationId xmlns:a16="http://schemas.microsoft.com/office/drawing/2014/main" id="{C37D11BF-8CF5-467A-90E7-A99456313A4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4" name="テキスト ボックス 253">
          <a:extLst>
            <a:ext uri="{FF2B5EF4-FFF2-40B4-BE49-F238E27FC236}">
              <a16:creationId xmlns:a16="http://schemas.microsoft.com/office/drawing/2014/main" id="{574341EE-0ED7-4D77-822A-72586A5461D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5" name="直線コネクタ 254">
          <a:extLst>
            <a:ext uri="{FF2B5EF4-FFF2-40B4-BE49-F238E27FC236}">
              <a16:creationId xmlns:a16="http://schemas.microsoft.com/office/drawing/2014/main" id="{75B014AE-C3B4-4A48-9674-201BA82F4BD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6" name="テキスト ボックス 255">
          <a:extLst>
            <a:ext uri="{FF2B5EF4-FFF2-40B4-BE49-F238E27FC236}">
              <a16:creationId xmlns:a16="http://schemas.microsoft.com/office/drawing/2014/main" id="{B139341F-8757-4151-BDBB-E105257A246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7" name="直線コネクタ 256">
          <a:extLst>
            <a:ext uri="{FF2B5EF4-FFF2-40B4-BE49-F238E27FC236}">
              <a16:creationId xmlns:a16="http://schemas.microsoft.com/office/drawing/2014/main" id="{D9B1FC7C-BE3F-42DE-A86F-6F16673C41A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8" name="テキスト ボックス 257">
          <a:extLst>
            <a:ext uri="{FF2B5EF4-FFF2-40B4-BE49-F238E27FC236}">
              <a16:creationId xmlns:a16="http://schemas.microsoft.com/office/drawing/2014/main" id="{BCF2BDA1-43C3-475B-A5C4-A175615BB9D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a:extLst>
            <a:ext uri="{FF2B5EF4-FFF2-40B4-BE49-F238E27FC236}">
              <a16:creationId xmlns:a16="http://schemas.microsoft.com/office/drawing/2014/main" id="{4C752859-5B55-4C2F-BC66-0F60C17D9ED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a:extLst>
            <a:ext uri="{FF2B5EF4-FFF2-40B4-BE49-F238E27FC236}">
              <a16:creationId xmlns:a16="http://schemas.microsoft.com/office/drawing/2014/main" id="{C6B30CD3-22C0-41C8-97EA-93A452B544B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福祉施設】&#10;一人当たり面積グラフ枠">
          <a:extLst>
            <a:ext uri="{FF2B5EF4-FFF2-40B4-BE49-F238E27FC236}">
              <a16:creationId xmlns:a16="http://schemas.microsoft.com/office/drawing/2014/main" id="{C38B8E47-DB25-4009-B5AB-CDDF7AF0653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62" name="直線コネクタ 261">
          <a:extLst>
            <a:ext uri="{FF2B5EF4-FFF2-40B4-BE49-F238E27FC236}">
              <a16:creationId xmlns:a16="http://schemas.microsoft.com/office/drawing/2014/main" id="{EBD7C4EE-F963-467E-BD43-A25C9E51F24D}"/>
            </a:ext>
          </a:extLst>
        </xdr:cNvPr>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63" name="【福祉施設】&#10;一人当たり面積最小値テキスト">
          <a:extLst>
            <a:ext uri="{FF2B5EF4-FFF2-40B4-BE49-F238E27FC236}">
              <a16:creationId xmlns:a16="http://schemas.microsoft.com/office/drawing/2014/main" id="{00E95046-7FE2-4EBC-8D54-9CFC28F2419F}"/>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64" name="直線コネクタ 263">
          <a:extLst>
            <a:ext uri="{FF2B5EF4-FFF2-40B4-BE49-F238E27FC236}">
              <a16:creationId xmlns:a16="http://schemas.microsoft.com/office/drawing/2014/main" id="{72B56637-5A04-43DB-AA9F-0C40C071C603}"/>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65" name="【福祉施設】&#10;一人当たり面積最大値テキスト">
          <a:extLst>
            <a:ext uri="{FF2B5EF4-FFF2-40B4-BE49-F238E27FC236}">
              <a16:creationId xmlns:a16="http://schemas.microsoft.com/office/drawing/2014/main" id="{C25FAE8D-FD5E-4333-A39B-C7975CC50513}"/>
            </a:ext>
          </a:extLst>
        </xdr:cNvPr>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66" name="直線コネクタ 265">
          <a:extLst>
            <a:ext uri="{FF2B5EF4-FFF2-40B4-BE49-F238E27FC236}">
              <a16:creationId xmlns:a16="http://schemas.microsoft.com/office/drawing/2014/main" id="{DAEB82CA-68E7-4C63-B7F2-6DEF6FB4395F}"/>
            </a:ext>
          </a:extLst>
        </xdr:cNvPr>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67" name="【福祉施設】&#10;一人当たり面積平均値テキスト">
          <a:extLst>
            <a:ext uri="{FF2B5EF4-FFF2-40B4-BE49-F238E27FC236}">
              <a16:creationId xmlns:a16="http://schemas.microsoft.com/office/drawing/2014/main" id="{AE6EE13A-FBB1-460D-9806-8413A5A318A3}"/>
            </a:ext>
          </a:extLst>
        </xdr:cNvPr>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68" name="フローチャート: 判断 267">
          <a:extLst>
            <a:ext uri="{FF2B5EF4-FFF2-40B4-BE49-F238E27FC236}">
              <a16:creationId xmlns:a16="http://schemas.microsoft.com/office/drawing/2014/main" id="{20217D66-6763-446D-8A9E-94DA3D6BD9C7}"/>
            </a:ext>
          </a:extLst>
        </xdr:cNvPr>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69" name="フローチャート: 判断 268">
          <a:extLst>
            <a:ext uri="{FF2B5EF4-FFF2-40B4-BE49-F238E27FC236}">
              <a16:creationId xmlns:a16="http://schemas.microsoft.com/office/drawing/2014/main" id="{405DED0B-A976-483E-8F19-B70887F21845}"/>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66312</xdr:rowOff>
    </xdr:from>
    <xdr:ext cx="469744" cy="259045"/>
    <xdr:sp macro="" textlink="">
      <xdr:nvSpPr>
        <xdr:cNvPr id="270" name="n_1aveValue【福祉施設】&#10;一人当たり面積">
          <a:extLst>
            <a:ext uri="{FF2B5EF4-FFF2-40B4-BE49-F238E27FC236}">
              <a16:creationId xmlns:a16="http://schemas.microsoft.com/office/drawing/2014/main" id="{773A1DF1-79FA-4388-B571-BAFCFF53C951}"/>
            </a:ext>
          </a:extLst>
        </xdr:cNvPr>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135889</xdr:rowOff>
    </xdr:from>
    <xdr:to>
      <xdr:col>46</xdr:col>
      <xdr:colOff>38100</xdr:colOff>
      <xdr:row>84</xdr:row>
      <xdr:rowOff>66039</xdr:rowOff>
    </xdr:to>
    <xdr:sp macro="" textlink="">
      <xdr:nvSpPr>
        <xdr:cNvPr id="271" name="フローチャート: 判断 270">
          <a:extLst>
            <a:ext uri="{FF2B5EF4-FFF2-40B4-BE49-F238E27FC236}">
              <a16:creationId xmlns:a16="http://schemas.microsoft.com/office/drawing/2014/main" id="{280E36CE-F170-454A-AFBB-396933ACFB64}"/>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82566</xdr:rowOff>
    </xdr:from>
    <xdr:ext cx="469744" cy="259045"/>
    <xdr:sp macro="" textlink="">
      <xdr:nvSpPr>
        <xdr:cNvPr id="272" name="n_2aveValue【福祉施設】&#10;一人当たり面積">
          <a:extLst>
            <a:ext uri="{FF2B5EF4-FFF2-40B4-BE49-F238E27FC236}">
              <a16:creationId xmlns:a16="http://schemas.microsoft.com/office/drawing/2014/main" id="{F11668DD-B1F5-4A0F-B9AD-E8D3540EA41C}"/>
            </a:ext>
          </a:extLst>
        </xdr:cNvPr>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9137D76D-5F24-4A14-AD23-53C17F41C71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6163683E-BB87-4ABD-B3C9-F6DCBED857D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422C049C-D022-4636-A940-2EDFDAC3DA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908A4032-EC35-4833-96F5-ADE7492C361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4BC1A051-E25F-4E60-BE9F-01B9535758E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21589</xdr:rowOff>
    </xdr:from>
    <xdr:to>
      <xdr:col>50</xdr:col>
      <xdr:colOff>165100</xdr:colOff>
      <xdr:row>83</xdr:row>
      <xdr:rowOff>123189</xdr:rowOff>
    </xdr:to>
    <xdr:sp macro="" textlink="">
      <xdr:nvSpPr>
        <xdr:cNvPr id="278" name="楕円 277">
          <a:extLst>
            <a:ext uri="{FF2B5EF4-FFF2-40B4-BE49-F238E27FC236}">
              <a16:creationId xmlns:a16="http://schemas.microsoft.com/office/drawing/2014/main" id="{3C0FD82F-5AD0-44C9-A95E-BFCF56DE473E}"/>
            </a:ext>
          </a:extLst>
        </xdr:cNvPr>
        <xdr:cNvSpPr/>
      </xdr:nvSpPr>
      <xdr:spPr>
        <a:xfrm>
          <a:off x="958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139716</xdr:rowOff>
    </xdr:from>
    <xdr:ext cx="469744" cy="259045"/>
    <xdr:sp macro="" textlink="">
      <xdr:nvSpPr>
        <xdr:cNvPr id="279" name="n_1mainValue【福祉施設】&#10;一人当たり面積">
          <a:extLst>
            <a:ext uri="{FF2B5EF4-FFF2-40B4-BE49-F238E27FC236}">
              <a16:creationId xmlns:a16="http://schemas.microsoft.com/office/drawing/2014/main" id="{DFD4432D-5EEC-4875-8C20-C57672B42308}"/>
            </a:ext>
          </a:extLst>
        </xdr:cNvPr>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7FC2835B-C8B6-49C5-96D6-C104130A930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6F1D1DEA-3246-46BA-A4E8-3F9490FA598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A6FA5F75-56C9-4A37-A6F3-6494FB47F00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C0A3410-D35D-490D-A4EE-EAF80866731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2C53C716-978C-42BF-A2D9-83D0538464F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84760AB3-3957-4971-BAA1-8F1C23167C4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53694FE8-F8AA-4627-B73B-691BF86C732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96ED73E7-45F9-4E61-ADA5-C88FA71B5A8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3E971CF3-E7FA-46CC-97C1-86517593C94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D9F06BFA-C7EF-4182-8139-D220963B4A5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07E8E442-515B-4C87-BD7A-CF96855D3AA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1" name="テキスト ボックス 290">
          <a:extLst>
            <a:ext uri="{FF2B5EF4-FFF2-40B4-BE49-F238E27FC236}">
              <a16:creationId xmlns:a16="http://schemas.microsoft.com/office/drawing/2014/main" id="{B58AABAB-3C2F-4359-8467-CE1437B0A606}"/>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0BDFBB92-2CDF-442D-9408-175BAEACFEC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BFDEEEC9-977B-4CD8-8656-D20AEFDF46A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2DF9AF07-24D4-4F1A-B1FE-87CC708E097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C4E58000-2C07-4D58-B515-4B8C2E322DD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41058A2F-E726-4786-B1C2-F25AD84F0D9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BB5A9F95-740C-412B-9534-DBD6DE010AB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03E937BF-4497-4E65-AEDF-DB51970D3EF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74F30F9A-5B12-4DD7-9805-7C0D047340C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4B3C91A2-3B6A-4537-8FF4-9529B3CC5F7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1" name="テキスト ボックス 300">
          <a:extLst>
            <a:ext uri="{FF2B5EF4-FFF2-40B4-BE49-F238E27FC236}">
              <a16:creationId xmlns:a16="http://schemas.microsoft.com/office/drawing/2014/main" id="{F92C6A57-3EF5-4DF8-8C31-01728DA90CF6}"/>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1216D673-D682-4950-8C01-EA8A2067034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3" name="テキスト ボックス 302">
          <a:extLst>
            <a:ext uri="{FF2B5EF4-FFF2-40B4-BE49-F238E27FC236}">
              <a16:creationId xmlns:a16="http://schemas.microsoft.com/office/drawing/2014/main" id="{127E3BC4-D279-47B2-A8CC-F511A646153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7D0272B2-02F2-4896-BF52-E088A233E6D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05" name="直線コネクタ 304">
          <a:extLst>
            <a:ext uri="{FF2B5EF4-FFF2-40B4-BE49-F238E27FC236}">
              <a16:creationId xmlns:a16="http://schemas.microsoft.com/office/drawing/2014/main" id="{DEEDE0D4-91E6-4E98-AED3-20AEEDA82F85}"/>
            </a:ext>
          </a:extLst>
        </xdr:cNvPr>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06" name="【市民会館】&#10;有形固定資産減価償却率最小値テキスト">
          <a:extLst>
            <a:ext uri="{FF2B5EF4-FFF2-40B4-BE49-F238E27FC236}">
              <a16:creationId xmlns:a16="http://schemas.microsoft.com/office/drawing/2014/main" id="{DAEE0C00-F551-4AC7-9B48-6A00DFC9A9BD}"/>
            </a:ext>
          </a:extLst>
        </xdr:cNvPr>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07" name="直線コネクタ 306">
          <a:extLst>
            <a:ext uri="{FF2B5EF4-FFF2-40B4-BE49-F238E27FC236}">
              <a16:creationId xmlns:a16="http://schemas.microsoft.com/office/drawing/2014/main" id="{1A81088D-016F-4CA8-909A-8CC7179F74D8}"/>
            </a:ext>
          </a:extLst>
        </xdr:cNvPr>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08" name="【市民会館】&#10;有形固定資産減価償却率最大値テキスト">
          <a:extLst>
            <a:ext uri="{FF2B5EF4-FFF2-40B4-BE49-F238E27FC236}">
              <a16:creationId xmlns:a16="http://schemas.microsoft.com/office/drawing/2014/main" id="{45C29973-B4E4-4252-A65C-FFA4BE316C02}"/>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09" name="直線コネクタ 308">
          <a:extLst>
            <a:ext uri="{FF2B5EF4-FFF2-40B4-BE49-F238E27FC236}">
              <a16:creationId xmlns:a16="http://schemas.microsoft.com/office/drawing/2014/main" id="{0A8D2256-C318-4AD7-9B98-A0C4CB0185B1}"/>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7572CDF9-5142-4D7F-A31A-6E9D56C3B897}"/>
            </a:ext>
          </a:extLst>
        </xdr:cNvPr>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11" name="フローチャート: 判断 310">
          <a:extLst>
            <a:ext uri="{FF2B5EF4-FFF2-40B4-BE49-F238E27FC236}">
              <a16:creationId xmlns:a16="http://schemas.microsoft.com/office/drawing/2014/main" id="{B32255E9-084D-4483-A9F0-28F16FBDC8DE}"/>
            </a:ext>
          </a:extLst>
        </xdr:cNvPr>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12" name="フローチャート: 判断 311">
          <a:extLst>
            <a:ext uri="{FF2B5EF4-FFF2-40B4-BE49-F238E27FC236}">
              <a16:creationId xmlns:a16="http://schemas.microsoft.com/office/drawing/2014/main" id="{53E8E494-B936-41AB-B47B-866EC93E066D}"/>
            </a:ext>
          </a:extLst>
        </xdr:cNvPr>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138628</xdr:rowOff>
    </xdr:from>
    <xdr:ext cx="405111" cy="259045"/>
    <xdr:sp macro="" textlink="">
      <xdr:nvSpPr>
        <xdr:cNvPr id="313" name="n_1aveValue【市民会館】&#10;有形固定資産減価償却率">
          <a:extLst>
            <a:ext uri="{FF2B5EF4-FFF2-40B4-BE49-F238E27FC236}">
              <a16:creationId xmlns:a16="http://schemas.microsoft.com/office/drawing/2014/main" id="{7D3B619D-C77B-48DF-8599-7B1DFB5C3A24}"/>
            </a:ext>
          </a:extLst>
        </xdr:cNvPr>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314" name="フローチャート: 判断 313">
          <a:extLst>
            <a:ext uri="{FF2B5EF4-FFF2-40B4-BE49-F238E27FC236}">
              <a16:creationId xmlns:a16="http://schemas.microsoft.com/office/drawing/2014/main" id="{31CBA0C2-9F0E-4C17-9383-D518C59A42DF}"/>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133729</xdr:rowOff>
    </xdr:from>
    <xdr:ext cx="405111" cy="259045"/>
    <xdr:sp macro="" textlink="">
      <xdr:nvSpPr>
        <xdr:cNvPr id="315" name="n_2aveValue【市民会館】&#10;有形固定資産減価償却率">
          <a:extLst>
            <a:ext uri="{FF2B5EF4-FFF2-40B4-BE49-F238E27FC236}">
              <a16:creationId xmlns:a16="http://schemas.microsoft.com/office/drawing/2014/main" id="{C98F0DD2-9DE9-4414-AEB5-9816C386A818}"/>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30DC774E-37F1-49A6-810F-D9C7E3566CA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A18CB032-AA56-4E91-9F03-0D6F20F5408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AA3D2D3B-D207-47D8-BE03-47E59445939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8BC80F30-3E13-4EC2-807E-31778CDB5B6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1A534B31-C732-4BA9-9448-F1DCB2F2A29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82550</xdr:rowOff>
    </xdr:from>
    <xdr:to>
      <xdr:col>20</xdr:col>
      <xdr:colOff>38100</xdr:colOff>
      <xdr:row>106</xdr:row>
      <xdr:rowOff>12700</xdr:rowOff>
    </xdr:to>
    <xdr:sp macro="" textlink="">
      <xdr:nvSpPr>
        <xdr:cNvPr id="321" name="楕円 320">
          <a:extLst>
            <a:ext uri="{FF2B5EF4-FFF2-40B4-BE49-F238E27FC236}">
              <a16:creationId xmlns:a16="http://schemas.microsoft.com/office/drawing/2014/main" id="{6157E438-3BE3-41DB-81DE-235B6781D58C}"/>
            </a:ext>
          </a:extLst>
        </xdr:cNvPr>
        <xdr:cNvSpPr/>
      </xdr:nvSpPr>
      <xdr:spPr>
        <a:xfrm>
          <a:off x="3746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3827</xdr:rowOff>
    </xdr:from>
    <xdr:ext cx="405111" cy="259045"/>
    <xdr:sp macro="" textlink="">
      <xdr:nvSpPr>
        <xdr:cNvPr id="322" name="n_1mainValue【市民会館】&#10;有形固定資産減価償却率">
          <a:extLst>
            <a:ext uri="{FF2B5EF4-FFF2-40B4-BE49-F238E27FC236}">
              <a16:creationId xmlns:a16="http://schemas.microsoft.com/office/drawing/2014/main" id="{DE4F7690-8D97-4664-A761-194F3CE8A00B}"/>
            </a:ext>
          </a:extLst>
        </xdr:cNvPr>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id="{8882DDE6-7312-4AA4-B865-FB0AA42EF29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a:extLst>
            <a:ext uri="{FF2B5EF4-FFF2-40B4-BE49-F238E27FC236}">
              <a16:creationId xmlns:a16="http://schemas.microsoft.com/office/drawing/2014/main" id="{C763F3E9-0CAC-4B40-939B-302F4770C5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a:extLst>
            <a:ext uri="{FF2B5EF4-FFF2-40B4-BE49-F238E27FC236}">
              <a16:creationId xmlns:a16="http://schemas.microsoft.com/office/drawing/2014/main" id="{63C6581B-B613-4CE0-A945-690180F72A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a:extLst>
            <a:ext uri="{FF2B5EF4-FFF2-40B4-BE49-F238E27FC236}">
              <a16:creationId xmlns:a16="http://schemas.microsoft.com/office/drawing/2014/main" id="{3AB9251B-ED2D-4FED-B169-419B3AB5736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a:extLst>
            <a:ext uri="{FF2B5EF4-FFF2-40B4-BE49-F238E27FC236}">
              <a16:creationId xmlns:a16="http://schemas.microsoft.com/office/drawing/2014/main" id="{13DA9480-0D25-4503-B909-BF7CC164431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a:extLst>
            <a:ext uri="{FF2B5EF4-FFF2-40B4-BE49-F238E27FC236}">
              <a16:creationId xmlns:a16="http://schemas.microsoft.com/office/drawing/2014/main" id="{DF1ABCE6-FED1-46F6-8E4A-4AC791BAD76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a:extLst>
            <a:ext uri="{FF2B5EF4-FFF2-40B4-BE49-F238E27FC236}">
              <a16:creationId xmlns:a16="http://schemas.microsoft.com/office/drawing/2014/main" id="{E1F81B2D-5575-427C-B452-D56E1917EBE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a16="http://schemas.microsoft.com/office/drawing/2014/main" id="{AEBF973D-20BA-431E-8545-3CD1A6F337B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a:extLst>
            <a:ext uri="{FF2B5EF4-FFF2-40B4-BE49-F238E27FC236}">
              <a16:creationId xmlns:a16="http://schemas.microsoft.com/office/drawing/2014/main" id="{EB122F83-48D5-4F61-B858-4E892AFC5B0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a:extLst>
            <a:ext uri="{FF2B5EF4-FFF2-40B4-BE49-F238E27FC236}">
              <a16:creationId xmlns:a16="http://schemas.microsoft.com/office/drawing/2014/main" id="{0B5FC7FE-1DDB-4709-B0ED-E9E635727FF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3" name="直線コネクタ 332">
          <a:extLst>
            <a:ext uri="{FF2B5EF4-FFF2-40B4-BE49-F238E27FC236}">
              <a16:creationId xmlns:a16="http://schemas.microsoft.com/office/drawing/2014/main" id="{D783697F-C866-4B4A-9486-94E5C9E0CA03}"/>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4" name="テキスト ボックス 333">
          <a:extLst>
            <a:ext uri="{FF2B5EF4-FFF2-40B4-BE49-F238E27FC236}">
              <a16:creationId xmlns:a16="http://schemas.microsoft.com/office/drawing/2014/main" id="{4ABC2641-69AD-40CB-9065-C1A381014BA6}"/>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5" name="直線コネクタ 334">
          <a:extLst>
            <a:ext uri="{FF2B5EF4-FFF2-40B4-BE49-F238E27FC236}">
              <a16:creationId xmlns:a16="http://schemas.microsoft.com/office/drawing/2014/main" id="{B0530E97-D723-4D66-A814-70995A0A45C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6" name="テキスト ボックス 335">
          <a:extLst>
            <a:ext uri="{FF2B5EF4-FFF2-40B4-BE49-F238E27FC236}">
              <a16:creationId xmlns:a16="http://schemas.microsoft.com/office/drawing/2014/main" id="{1A93BB52-155A-4ADA-A776-1C506C9716E5}"/>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7" name="直線コネクタ 336">
          <a:extLst>
            <a:ext uri="{FF2B5EF4-FFF2-40B4-BE49-F238E27FC236}">
              <a16:creationId xmlns:a16="http://schemas.microsoft.com/office/drawing/2014/main" id="{28DFBD11-982C-4C12-BAD0-6B02BA5E093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8" name="テキスト ボックス 337">
          <a:extLst>
            <a:ext uri="{FF2B5EF4-FFF2-40B4-BE49-F238E27FC236}">
              <a16:creationId xmlns:a16="http://schemas.microsoft.com/office/drawing/2014/main" id="{01216FF4-70C8-4FC8-82A9-F7AED7EFCA6C}"/>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9" name="直線コネクタ 338">
          <a:extLst>
            <a:ext uri="{FF2B5EF4-FFF2-40B4-BE49-F238E27FC236}">
              <a16:creationId xmlns:a16="http://schemas.microsoft.com/office/drawing/2014/main" id="{C3A70774-B889-4CF3-8F76-B0CDD7D07001}"/>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0" name="テキスト ボックス 339">
          <a:extLst>
            <a:ext uri="{FF2B5EF4-FFF2-40B4-BE49-F238E27FC236}">
              <a16:creationId xmlns:a16="http://schemas.microsoft.com/office/drawing/2014/main" id="{FCAED268-5460-4EEE-924D-8FE64194157C}"/>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1" name="直線コネクタ 340">
          <a:extLst>
            <a:ext uri="{FF2B5EF4-FFF2-40B4-BE49-F238E27FC236}">
              <a16:creationId xmlns:a16="http://schemas.microsoft.com/office/drawing/2014/main" id="{0B9B9086-D38E-4B5C-994E-35D9C722BFB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2" name="テキスト ボックス 341">
          <a:extLst>
            <a:ext uri="{FF2B5EF4-FFF2-40B4-BE49-F238E27FC236}">
              <a16:creationId xmlns:a16="http://schemas.microsoft.com/office/drawing/2014/main" id="{1E3B4093-3915-44C1-A8D4-27F44EBD4A81}"/>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3" name="直線コネクタ 342">
          <a:extLst>
            <a:ext uri="{FF2B5EF4-FFF2-40B4-BE49-F238E27FC236}">
              <a16:creationId xmlns:a16="http://schemas.microsoft.com/office/drawing/2014/main" id="{7A2068CD-901D-4529-B598-8A8B0C580A8F}"/>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4" name="テキスト ボックス 343">
          <a:extLst>
            <a:ext uri="{FF2B5EF4-FFF2-40B4-BE49-F238E27FC236}">
              <a16:creationId xmlns:a16="http://schemas.microsoft.com/office/drawing/2014/main" id="{B269E7E5-EAF1-4CAB-B845-08AA3766B29C}"/>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a:extLst>
            <a:ext uri="{FF2B5EF4-FFF2-40B4-BE49-F238E27FC236}">
              <a16:creationId xmlns:a16="http://schemas.microsoft.com/office/drawing/2014/main" id="{B417B8EB-0A6F-4C20-885B-7A5477BEE5E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a:extLst>
            <a:ext uri="{FF2B5EF4-FFF2-40B4-BE49-F238E27FC236}">
              <a16:creationId xmlns:a16="http://schemas.microsoft.com/office/drawing/2014/main" id="{73EF2215-A170-4992-98C0-4813C7A1666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a:extLst>
            <a:ext uri="{FF2B5EF4-FFF2-40B4-BE49-F238E27FC236}">
              <a16:creationId xmlns:a16="http://schemas.microsoft.com/office/drawing/2014/main" id="{60DB40B0-7515-405B-9276-F113BAF1320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48" name="直線コネクタ 347">
          <a:extLst>
            <a:ext uri="{FF2B5EF4-FFF2-40B4-BE49-F238E27FC236}">
              <a16:creationId xmlns:a16="http://schemas.microsoft.com/office/drawing/2014/main" id="{3BFBDC73-05C0-44BA-82AB-530C32390C63}"/>
            </a:ext>
          </a:extLst>
        </xdr:cNvPr>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49" name="【市民会館】&#10;一人当たり面積最小値テキスト">
          <a:extLst>
            <a:ext uri="{FF2B5EF4-FFF2-40B4-BE49-F238E27FC236}">
              <a16:creationId xmlns:a16="http://schemas.microsoft.com/office/drawing/2014/main" id="{A212AB4E-17FA-422F-A94E-F0D0807245B7}"/>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50" name="直線コネクタ 349">
          <a:extLst>
            <a:ext uri="{FF2B5EF4-FFF2-40B4-BE49-F238E27FC236}">
              <a16:creationId xmlns:a16="http://schemas.microsoft.com/office/drawing/2014/main" id="{E16AE6F3-C339-4C27-939B-3694FF80D965}"/>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51" name="【市民会館】&#10;一人当たり面積最大値テキスト">
          <a:extLst>
            <a:ext uri="{FF2B5EF4-FFF2-40B4-BE49-F238E27FC236}">
              <a16:creationId xmlns:a16="http://schemas.microsoft.com/office/drawing/2014/main" id="{324552CA-B599-4548-9D39-AE74032C2B74}"/>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52" name="直線コネクタ 351">
          <a:extLst>
            <a:ext uri="{FF2B5EF4-FFF2-40B4-BE49-F238E27FC236}">
              <a16:creationId xmlns:a16="http://schemas.microsoft.com/office/drawing/2014/main" id="{5D9B26AC-37F8-4D67-BA2C-9BACE64241F6}"/>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53" name="【市民会館】&#10;一人当たり面積平均値テキスト">
          <a:extLst>
            <a:ext uri="{FF2B5EF4-FFF2-40B4-BE49-F238E27FC236}">
              <a16:creationId xmlns:a16="http://schemas.microsoft.com/office/drawing/2014/main" id="{CE2EFAEE-140D-4517-9CC3-F52BE6CF7F78}"/>
            </a:ext>
          </a:extLst>
        </xdr:cNvPr>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54" name="フローチャート: 判断 353">
          <a:extLst>
            <a:ext uri="{FF2B5EF4-FFF2-40B4-BE49-F238E27FC236}">
              <a16:creationId xmlns:a16="http://schemas.microsoft.com/office/drawing/2014/main" id="{10EC4E2A-9DED-4A6C-94BF-B4153B9977F3}"/>
            </a:ext>
          </a:extLst>
        </xdr:cNvPr>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55" name="フローチャート: 判断 354">
          <a:extLst>
            <a:ext uri="{FF2B5EF4-FFF2-40B4-BE49-F238E27FC236}">
              <a16:creationId xmlns:a16="http://schemas.microsoft.com/office/drawing/2014/main" id="{46349F5B-292F-49FC-9792-801E296313B9}"/>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4734</xdr:rowOff>
    </xdr:from>
    <xdr:ext cx="469744" cy="259045"/>
    <xdr:sp macro="" textlink="">
      <xdr:nvSpPr>
        <xdr:cNvPr id="356" name="n_1aveValue【市民会館】&#10;一人当たり面積">
          <a:extLst>
            <a:ext uri="{FF2B5EF4-FFF2-40B4-BE49-F238E27FC236}">
              <a16:creationId xmlns:a16="http://schemas.microsoft.com/office/drawing/2014/main" id="{CEFEE943-DC50-4D78-935B-49FBD741A1D4}"/>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57" name="フローチャート: 判断 356">
          <a:extLst>
            <a:ext uri="{FF2B5EF4-FFF2-40B4-BE49-F238E27FC236}">
              <a16:creationId xmlns:a16="http://schemas.microsoft.com/office/drawing/2014/main" id="{60B7CBDE-4469-4E98-A179-F845BCF9E217}"/>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4734</xdr:rowOff>
    </xdr:from>
    <xdr:ext cx="469744" cy="259045"/>
    <xdr:sp macro="" textlink="">
      <xdr:nvSpPr>
        <xdr:cNvPr id="358" name="n_2aveValue【市民会館】&#10;一人当たり面積">
          <a:extLst>
            <a:ext uri="{FF2B5EF4-FFF2-40B4-BE49-F238E27FC236}">
              <a16:creationId xmlns:a16="http://schemas.microsoft.com/office/drawing/2014/main" id="{DF63C966-0F3B-4226-9445-4AB6D19A8E12}"/>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BA7817BF-9775-41F6-8354-980A1536AF0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1F285F6-E363-4384-AC61-97C3631BAA0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A194FC57-8727-46C2-9D1D-749EC070AB1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DBCD2432-DC63-42BA-93B9-6DE4E87D0F1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4412883-8396-42C4-81F0-F5E33F8ADFB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364" name="楕円 363">
          <a:extLst>
            <a:ext uri="{FF2B5EF4-FFF2-40B4-BE49-F238E27FC236}">
              <a16:creationId xmlns:a16="http://schemas.microsoft.com/office/drawing/2014/main" id="{179AF0D1-47F6-413D-A082-22DFFFA4B5A6}"/>
            </a:ext>
          </a:extLst>
        </xdr:cNvPr>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72407</xdr:rowOff>
    </xdr:from>
    <xdr:ext cx="469744" cy="259045"/>
    <xdr:sp macro="" textlink="">
      <xdr:nvSpPr>
        <xdr:cNvPr id="365" name="n_1mainValue【市民会館】&#10;一人当たり面積">
          <a:extLst>
            <a:ext uri="{FF2B5EF4-FFF2-40B4-BE49-F238E27FC236}">
              <a16:creationId xmlns:a16="http://schemas.microsoft.com/office/drawing/2014/main" id="{690F0624-8B7F-40C2-A978-2F7880D75C43}"/>
            </a:ext>
          </a:extLst>
        </xdr:cNvPr>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DB8AA787-E8EB-4307-9E11-834419C54F4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32C2AC3B-AB95-47C3-8287-14CB93D16B9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56424142-E58E-47ED-9986-38750586D00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AF1007AF-9857-4086-9B2F-8A62ADF4BDC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0731265E-46E3-4A32-9F4D-A64E05FDD3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8AE54DF6-133F-4DCF-BD1F-EA7DC7D10CD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A6DB3853-C73D-4526-A89C-36791AB82B6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D6F7A779-609B-40EB-B266-759ADE37E56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A0994B87-A933-4060-8238-938CD0D4851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52289B17-2A0D-4498-91A2-1C2EFF9AC41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a:extLst>
            <a:ext uri="{FF2B5EF4-FFF2-40B4-BE49-F238E27FC236}">
              <a16:creationId xmlns:a16="http://schemas.microsoft.com/office/drawing/2014/main" id="{4CEFF20C-34C3-4F9B-8889-D6CBF0E768E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a:extLst>
            <a:ext uri="{FF2B5EF4-FFF2-40B4-BE49-F238E27FC236}">
              <a16:creationId xmlns:a16="http://schemas.microsoft.com/office/drawing/2014/main" id="{526A1C15-F4CA-4584-822F-CDD3ECD77B1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a:extLst>
            <a:ext uri="{FF2B5EF4-FFF2-40B4-BE49-F238E27FC236}">
              <a16:creationId xmlns:a16="http://schemas.microsoft.com/office/drawing/2014/main" id="{5D3C7A7A-47AF-4031-811C-801D6CEE9F6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a:extLst>
            <a:ext uri="{FF2B5EF4-FFF2-40B4-BE49-F238E27FC236}">
              <a16:creationId xmlns:a16="http://schemas.microsoft.com/office/drawing/2014/main" id="{863AC081-2969-41DB-AA35-32C778A07C2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a:extLst>
            <a:ext uri="{FF2B5EF4-FFF2-40B4-BE49-F238E27FC236}">
              <a16:creationId xmlns:a16="http://schemas.microsoft.com/office/drawing/2014/main" id="{2CD93A98-B1AA-4563-839A-4AE2549BCD2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a:extLst>
            <a:ext uri="{FF2B5EF4-FFF2-40B4-BE49-F238E27FC236}">
              <a16:creationId xmlns:a16="http://schemas.microsoft.com/office/drawing/2014/main" id="{43D92EEF-9F88-4293-A348-877B3078EFC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a:extLst>
            <a:ext uri="{FF2B5EF4-FFF2-40B4-BE49-F238E27FC236}">
              <a16:creationId xmlns:a16="http://schemas.microsoft.com/office/drawing/2014/main" id="{938E9831-B227-4D72-BD80-76E10EAD2D2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a:extLst>
            <a:ext uri="{FF2B5EF4-FFF2-40B4-BE49-F238E27FC236}">
              <a16:creationId xmlns:a16="http://schemas.microsoft.com/office/drawing/2014/main" id="{CFE4EEA3-E7F6-4F42-A651-2576F965E4F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a:extLst>
            <a:ext uri="{FF2B5EF4-FFF2-40B4-BE49-F238E27FC236}">
              <a16:creationId xmlns:a16="http://schemas.microsoft.com/office/drawing/2014/main" id="{75E7BD84-D14D-4BCA-AA3A-E471ECCBA59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a:extLst>
            <a:ext uri="{FF2B5EF4-FFF2-40B4-BE49-F238E27FC236}">
              <a16:creationId xmlns:a16="http://schemas.microsoft.com/office/drawing/2014/main" id="{6F51A15F-3023-4D0B-97AE-58C7A45FEE8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a:extLst>
            <a:ext uri="{FF2B5EF4-FFF2-40B4-BE49-F238E27FC236}">
              <a16:creationId xmlns:a16="http://schemas.microsoft.com/office/drawing/2014/main" id="{5BCDAA12-16EA-4C22-B118-66BCB9A03D0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a:extLst>
            <a:ext uri="{FF2B5EF4-FFF2-40B4-BE49-F238E27FC236}">
              <a16:creationId xmlns:a16="http://schemas.microsoft.com/office/drawing/2014/main" id="{7B58525D-46FF-474F-8196-5A864A6E05F8}"/>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A7EB248B-0036-4DFD-B35E-BB51B93A7A4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9DB3381C-F669-448F-9537-E75760A976B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a:extLst>
            <a:ext uri="{FF2B5EF4-FFF2-40B4-BE49-F238E27FC236}">
              <a16:creationId xmlns:a16="http://schemas.microsoft.com/office/drawing/2014/main" id="{B4B46909-9A23-434F-B671-D0830948796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391" name="直線コネクタ 390">
          <a:extLst>
            <a:ext uri="{FF2B5EF4-FFF2-40B4-BE49-F238E27FC236}">
              <a16:creationId xmlns:a16="http://schemas.microsoft.com/office/drawing/2014/main" id="{5C8F7890-189D-4358-8F17-25648E64E109}"/>
            </a:ext>
          </a:extLst>
        </xdr:cNvPr>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92" name="【一般廃棄物処理施設】&#10;有形固定資産減価償却率最小値テキスト">
          <a:extLst>
            <a:ext uri="{FF2B5EF4-FFF2-40B4-BE49-F238E27FC236}">
              <a16:creationId xmlns:a16="http://schemas.microsoft.com/office/drawing/2014/main" id="{73C44C91-25AC-4DDB-97FB-241B38188D27}"/>
            </a:ext>
          </a:extLst>
        </xdr:cNvPr>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93" name="直線コネクタ 392">
          <a:extLst>
            <a:ext uri="{FF2B5EF4-FFF2-40B4-BE49-F238E27FC236}">
              <a16:creationId xmlns:a16="http://schemas.microsoft.com/office/drawing/2014/main" id="{A1FB3D06-47B9-47CE-9B36-C1B2AF2DE13E}"/>
            </a:ext>
          </a:extLst>
        </xdr:cNvPr>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94" name="【一般廃棄物処理施設】&#10;有形固定資産減価償却率最大値テキスト">
          <a:extLst>
            <a:ext uri="{FF2B5EF4-FFF2-40B4-BE49-F238E27FC236}">
              <a16:creationId xmlns:a16="http://schemas.microsoft.com/office/drawing/2014/main" id="{C16232C7-35E7-4129-A448-C61DE1E3FB8D}"/>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95" name="直線コネクタ 394">
          <a:extLst>
            <a:ext uri="{FF2B5EF4-FFF2-40B4-BE49-F238E27FC236}">
              <a16:creationId xmlns:a16="http://schemas.microsoft.com/office/drawing/2014/main" id="{B4D8563C-7503-4EE6-85FF-CF0009A85BF3}"/>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396" name="【一般廃棄物処理施設】&#10;有形固定資産減価償却率平均値テキスト">
          <a:extLst>
            <a:ext uri="{FF2B5EF4-FFF2-40B4-BE49-F238E27FC236}">
              <a16:creationId xmlns:a16="http://schemas.microsoft.com/office/drawing/2014/main" id="{19CE6F3F-FE60-46C7-A163-5088F54C37A3}"/>
            </a:ext>
          </a:extLst>
        </xdr:cNvPr>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397" name="フローチャート: 判断 396">
          <a:extLst>
            <a:ext uri="{FF2B5EF4-FFF2-40B4-BE49-F238E27FC236}">
              <a16:creationId xmlns:a16="http://schemas.microsoft.com/office/drawing/2014/main" id="{18838881-A69E-4163-8741-DA3017EC1C0E}"/>
            </a:ext>
          </a:extLst>
        </xdr:cNvPr>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398" name="フローチャート: 判断 397">
          <a:extLst>
            <a:ext uri="{FF2B5EF4-FFF2-40B4-BE49-F238E27FC236}">
              <a16:creationId xmlns:a16="http://schemas.microsoft.com/office/drawing/2014/main" id="{43A06D2A-32DB-4439-91CF-3E3D5AC61E33}"/>
            </a:ext>
          </a:extLst>
        </xdr:cNvPr>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109963</xdr:rowOff>
    </xdr:from>
    <xdr:ext cx="405111" cy="259045"/>
    <xdr:sp macro="" textlink="">
      <xdr:nvSpPr>
        <xdr:cNvPr id="399" name="n_1aveValue【一般廃棄物処理施設】&#10;有形固定資産減価償却率">
          <a:extLst>
            <a:ext uri="{FF2B5EF4-FFF2-40B4-BE49-F238E27FC236}">
              <a16:creationId xmlns:a16="http://schemas.microsoft.com/office/drawing/2014/main" id="{74CBC501-BF99-476F-A661-4DB76A74FFDC}"/>
            </a:ext>
          </a:extLst>
        </xdr:cNvPr>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400" name="フローチャート: 判断 399">
          <a:extLst>
            <a:ext uri="{FF2B5EF4-FFF2-40B4-BE49-F238E27FC236}">
              <a16:creationId xmlns:a16="http://schemas.microsoft.com/office/drawing/2014/main" id="{D509C15E-18A6-4A27-9A14-C3AFD6372F02}"/>
            </a:ext>
          </a:extLst>
        </xdr:cNvPr>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48821</xdr:rowOff>
    </xdr:from>
    <xdr:ext cx="405111" cy="259045"/>
    <xdr:sp macro="" textlink="">
      <xdr:nvSpPr>
        <xdr:cNvPr id="401" name="n_2aveValue【一般廃棄物処理施設】&#10;有形固定資産減価償却率">
          <a:extLst>
            <a:ext uri="{FF2B5EF4-FFF2-40B4-BE49-F238E27FC236}">
              <a16:creationId xmlns:a16="http://schemas.microsoft.com/office/drawing/2014/main" id="{734F4366-735B-414F-9363-EED0252C09D3}"/>
            </a:ext>
          </a:extLst>
        </xdr:cNvPr>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AE53B930-D1E9-4E39-AD09-E3572011C5F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D8435673-0E05-424E-B213-8438CB5245D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5A34D5E-F259-46F4-9A1B-F8F0DA766DD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E629789E-BB73-4CBB-95A1-C0A61424242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C2F5FAFB-C448-4DF4-A0DB-33A66FB0BB7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154396</xdr:rowOff>
    </xdr:from>
    <xdr:to>
      <xdr:col>81</xdr:col>
      <xdr:colOff>101600</xdr:colOff>
      <xdr:row>36</xdr:row>
      <xdr:rowOff>84546</xdr:rowOff>
    </xdr:to>
    <xdr:sp macro="" textlink="">
      <xdr:nvSpPr>
        <xdr:cNvPr id="407" name="楕円 406">
          <a:extLst>
            <a:ext uri="{FF2B5EF4-FFF2-40B4-BE49-F238E27FC236}">
              <a16:creationId xmlns:a16="http://schemas.microsoft.com/office/drawing/2014/main" id="{6398654E-B9F9-44CC-B3A6-F4E9345C9A84}"/>
            </a:ext>
          </a:extLst>
        </xdr:cNvPr>
        <xdr:cNvSpPr/>
      </xdr:nvSpPr>
      <xdr:spPr>
        <a:xfrm>
          <a:off x="15430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101073</xdr:rowOff>
    </xdr:from>
    <xdr:ext cx="405111" cy="259045"/>
    <xdr:sp macro="" textlink="">
      <xdr:nvSpPr>
        <xdr:cNvPr id="408" name="n_1mainValue【一般廃棄物処理施設】&#10;有形固定資産減価償却率">
          <a:extLst>
            <a:ext uri="{FF2B5EF4-FFF2-40B4-BE49-F238E27FC236}">
              <a16:creationId xmlns:a16="http://schemas.microsoft.com/office/drawing/2014/main" id="{042DA0C6-2773-46B7-AA12-B1EF063E1196}"/>
            </a:ext>
          </a:extLst>
        </xdr:cNvPr>
        <xdr:cNvSpPr txBox="1"/>
      </xdr:nvSpPr>
      <xdr:spPr>
        <a:xfrm>
          <a:off x="152660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id="{09E472FC-95B6-4B74-A3DC-A9D89DF37D7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id="{71291613-E6FC-4B80-A5CB-4E500AAA7A1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id="{18030C9E-ADBB-4A1D-BC92-E3EF25EFC01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id="{85DD1D40-8FC5-46A6-9879-873DCF600F0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id="{E0521647-7E72-4DDC-A8D2-AE5038063F2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id="{97FCB69B-3F8A-43EF-8DE4-379C7198133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id="{CE5BF999-BC92-471B-9028-F63E48DF3F8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id="{D6B10A1C-CF8A-403E-86D6-06C8F4DB913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a:extLst>
            <a:ext uri="{FF2B5EF4-FFF2-40B4-BE49-F238E27FC236}">
              <a16:creationId xmlns:a16="http://schemas.microsoft.com/office/drawing/2014/main" id="{35A11B47-EA24-4B36-A5FC-21E1344C440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a:extLst>
            <a:ext uri="{FF2B5EF4-FFF2-40B4-BE49-F238E27FC236}">
              <a16:creationId xmlns:a16="http://schemas.microsoft.com/office/drawing/2014/main" id="{A6D7604C-1A1E-4833-A6D6-FE34AACA1DE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a:extLst>
            <a:ext uri="{FF2B5EF4-FFF2-40B4-BE49-F238E27FC236}">
              <a16:creationId xmlns:a16="http://schemas.microsoft.com/office/drawing/2014/main" id="{811A8472-2584-455E-A5FC-177894D2A92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0" name="テキスト ボックス 419">
          <a:extLst>
            <a:ext uri="{FF2B5EF4-FFF2-40B4-BE49-F238E27FC236}">
              <a16:creationId xmlns:a16="http://schemas.microsoft.com/office/drawing/2014/main" id="{5D027305-014E-4963-81EC-0E1467950D9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a:extLst>
            <a:ext uri="{FF2B5EF4-FFF2-40B4-BE49-F238E27FC236}">
              <a16:creationId xmlns:a16="http://schemas.microsoft.com/office/drawing/2014/main" id="{C392632F-407F-4201-85DB-DB4B37FD2F6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2" name="テキスト ボックス 421">
          <a:extLst>
            <a:ext uri="{FF2B5EF4-FFF2-40B4-BE49-F238E27FC236}">
              <a16:creationId xmlns:a16="http://schemas.microsoft.com/office/drawing/2014/main" id="{A7AC47FF-00B8-44A6-8CAA-7B709466643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a:extLst>
            <a:ext uri="{FF2B5EF4-FFF2-40B4-BE49-F238E27FC236}">
              <a16:creationId xmlns:a16="http://schemas.microsoft.com/office/drawing/2014/main" id="{2CBFE4F0-3E47-42F4-88CB-D11AD350DE0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4" name="テキスト ボックス 423">
          <a:extLst>
            <a:ext uri="{FF2B5EF4-FFF2-40B4-BE49-F238E27FC236}">
              <a16:creationId xmlns:a16="http://schemas.microsoft.com/office/drawing/2014/main" id="{DE5B90A7-C185-4415-AD9D-E8E71D0117E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a:extLst>
            <a:ext uri="{FF2B5EF4-FFF2-40B4-BE49-F238E27FC236}">
              <a16:creationId xmlns:a16="http://schemas.microsoft.com/office/drawing/2014/main" id="{89687E64-C8AB-4DAB-8BC4-E7F1341A266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6" name="テキスト ボックス 425">
          <a:extLst>
            <a:ext uri="{FF2B5EF4-FFF2-40B4-BE49-F238E27FC236}">
              <a16:creationId xmlns:a16="http://schemas.microsoft.com/office/drawing/2014/main" id="{E2EE8360-E5EE-4F49-AC95-C3A594650F17}"/>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a:extLst>
            <a:ext uri="{FF2B5EF4-FFF2-40B4-BE49-F238E27FC236}">
              <a16:creationId xmlns:a16="http://schemas.microsoft.com/office/drawing/2014/main" id="{A393681B-D7DB-47C1-A3E1-E952BD50FD5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a:extLst>
            <a:ext uri="{FF2B5EF4-FFF2-40B4-BE49-F238E27FC236}">
              <a16:creationId xmlns:a16="http://schemas.microsoft.com/office/drawing/2014/main" id="{365F3E10-8025-444A-94B5-57557A417B3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a:extLst>
            <a:ext uri="{FF2B5EF4-FFF2-40B4-BE49-F238E27FC236}">
              <a16:creationId xmlns:a16="http://schemas.microsoft.com/office/drawing/2014/main" id="{F10FEA2C-0F0F-4024-8AB4-53BF4CA6F3C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30" name="直線コネクタ 429">
          <a:extLst>
            <a:ext uri="{FF2B5EF4-FFF2-40B4-BE49-F238E27FC236}">
              <a16:creationId xmlns:a16="http://schemas.microsoft.com/office/drawing/2014/main" id="{F59BCC49-4709-4613-889A-C0F973AF9CC8}"/>
            </a:ext>
          </a:extLst>
        </xdr:cNvPr>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31" name="【一般廃棄物処理施設】&#10;一人当たり有形固定資産（償却資産）額最小値テキスト">
          <a:extLst>
            <a:ext uri="{FF2B5EF4-FFF2-40B4-BE49-F238E27FC236}">
              <a16:creationId xmlns:a16="http://schemas.microsoft.com/office/drawing/2014/main" id="{31FE3357-5B2C-4B83-B93E-E8742CD0B36E}"/>
            </a:ext>
          </a:extLst>
        </xdr:cNvPr>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32" name="直線コネクタ 431">
          <a:extLst>
            <a:ext uri="{FF2B5EF4-FFF2-40B4-BE49-F238E27FC236}">
              <a16:creationId xmlns:a16="http://schemas.microsoft.com/office/drawing/2014/main" id="{45D09A72-7A42-47B8-B109-888919F93B87}"/>
            </a:ext>
          </a:extLst>
        </xdr:cNvPr>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33" name="【一般廃棄物処理施設】&#10;一人当たり有形固定資産（償却資産）額最大値テキスト">
          <a:extLst>
            <a:ext uri="{FF2B5EF4-FFF2-40B4-BE49-F238E27FC236}">
              <a16:creationId xmlns:a16="http://schemas.microsoft.com/office/drawing/2014/main" id="{19C884AF-9E19-4C87-A51F-B23CBB6D582A}"/>
            </a:ext>
          </a:extLst>
        </xdr:cNvPr>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34" name="直線コネクタ 433">
          <a:extLst>
            <a:ext uri="{FF2B5EF4-FFF2-40B4-BE49-F238E27FC236}">
              <a16:creationId xmlns:a16="http://schemas.microsoft.com/office/drawing/2014/main" id="{5C7DFC3A-58DE-498D-90DE-A32B14DB0046}"/>
            </a:ext>
          </a:extLst>
        </xdr:cNvPr>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35" name="【一般廃棄物処理施設】&#10;一人当たり有形固定資産（償却資産）額平均値テキスト">
          <a:extLst>
            <a:ext uri="{FF2B5EF4-FFF2-40B4-BE49-F238E27FC236}">
              <a16:creationId xmlns:a16="http://schemas.microsoft.com/office/drawing/2014/main" id="{2F23E3E9-68F8-482D-B317-C1EAFEA9FD56}"/>
            </a:ext>
          </a:extLst>
        </xdr:cNvPr>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36" name="フローチャート: 判断 435">
          <a:extLst>
            <a:ext uri="{FF2B5EF4-FFF2-40B4-BE49-F238E27FC236}">
              <a16:creationId xmlns:a16="http://schemas.microsoft.com/office/drawing/2014/main" id="{359C1423-1CE6-4180-A736-ADBF69956121}"/>
            </a:ext>
          </a:extLst>
        </xdr:cNvPr>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37" name="フローチャート: 判断 436">
          <a:extLst>
            <a:ext uri="{FF2B5EF4-FFF2-40B4-BE49-F238E27FC236}">
              <a16:creationId xmlns:a16="http://schemas.microsoft.com/office/drawing/2014/main" id="{030B4322-BD01-4DB0-B7B6-BCEFCA80544B}"/>
            </a:ext>
          </a:extLst>
        </xdr:cNvPr>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168970</xdr:rowOff>
    </xdr:from>
    <xdr:ext cx="534377" cy="259045"/>
    <xdr:sp macro="" textlink="">
      <xdr:nvSpPr>
        <xdr:cNvPr id="438" name="n_1aveValue【一般廃棄物処理施設】&#10;一人当たり有形固定資産（償却資産）額">
          <a:extLst>
            <a:ext uri="{FF2B5EF4-FFF2-40B4-BE49-F238E27FC236}">
              <a16:creationId xmlns:a16="http://schemas.microsoft.com/office/drawing/2014/main" id="{2708ED28-80E9-4CA3-A0AC-E7A00B66845D}"/>
            </a:ext>
          </a:extLst>
        </xdr:cNvPr>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63800</xdr:rowOff>
    </xdr:from>
    <xdr:to>
      <xdr:col>107</xdr:col>
      <xdr:colOff>101600</xdr:colOff>
      <xdr:row>39</xdr:row>
      <xdr:rowOff>165400</xdr:rowOff>
    </xdr:to>
    <xdr:sp macro="" textlink="">
      <xdr:nvSpPr>
        <xdr:cNvPr id="439" name="フローチャート: 判断 438">
          <a:extLst>
            <a:ext uri="{FF2B5EF4-FFF2-40B4-BE49-F238E27FC236}">
              <a16:creationId xmlns:a16="http://schemas.microsoft.com/office/drawing/2014/main" id="{5D43ED8D-A171-4BE8-B458-0E6266E40430}"/>
            </a:ext>
          </a:extLst>
        </xdr:cNvPr>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10477</xdr:rowOff>
    </xdr:from>
    <xdr:ext cx="534377" cy="259045"/>
    <xdr:sp macro="" textlink="">
      <xdr:nvSpPr>
        <xdr:cNvPr id="440" name="n_2aveValue【一般廃棄物処理施設】&#10;一人当たり有形固定資産（償却資産）額">
          <a:extLst>
            <a:ext uri="{FF2B5EF4-FFF2-40B4-BE49-F238E27FC236}">
              <a16:creationId xmlns:a16="http://schemas.microsoft.com/office/drawing/2014/main" id="{6B8125E8-4743-4A74-BA47-F82B4491D82F}"/>
            </a:ext>
          </a:extLst>
        </xdr:cNvPr>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8078A595-445E-4DCA-97A9-04A80EE234C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A9E37A8C-E156-40F8-8437-66D6FD41879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F763A2BA-559C-40E1-A526-1EA1A0CC428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EA65F1DB-7265-4ADD-8425-7E31D3B2693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9944F117-3401-490C-BEA9-009BAC55973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158276</xdr:rowOff>
    </xdr:from>
    <xdr:to>
      <xdr:col>112</xdr:col>
      <xdr:colOff>38100</xdr:colOff>
      <xdr:row>41</xdr:row>
      <xdr:rowOff>88426</xdr:rowOff>
    </xdr:to>
    <xdr:sp macro="" textlink="">
      <xdr:nvSpPr>
        <xdr:cNvPr id="446" name="楕円 445">
          <a:extLst>
            <a:ext uri="{FF2B5EF4-FFF2-40B4-BE49-F238E27FC236}">
              <a16:creationId xmlns:a16="http://schemas.microsoft.com/office/drawing/2014/main" id="{079FC69F-2505-4381-A1CB-46C9DC7C46DA}"/>
            </a:ext>
          </a:extLst>
        </xdr:cNvPr>
        <xdr:cNvSpPr/>
      </xdr:nvSpPr>
      <xdr:spPr>
        <a:xfrm>
          <a:off x="21272500" y="70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79553</xdr:rowOff>
    </xdr:from>
    <xdr:ext cx="534377" cy="259045"/>
    <xdr:sp macro="" textlink="">
      <xdr:nvSpPr>
        <xdr:cNvPr id="447" name="n_1mainValue【一般廃棄物処理施設】&#10;一人当たり有形固定資産（償却資産）額">
          <a:extLst>
            <a:ext uri="{FF2B5EF4-FFF2-40B4-BE49-F238E27FC236}">
              <a16:creationId xmlns:a16="http://schemas.microsoft.com/office/drawing/2014/main" id="{A9AFBFC9-EA6E-48A2-A35E-7859502A8EB6}"/>
            </a:ext>
          </a:extLst>
        </xdr:cNvPr>
        <xdr:cNvSpPr txBox="1"/>
      </xdr:nvSpPr>
      <xdr:spPr>
        <a:xfrm>
          <a:off x="21043411" y="71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a:extLst>
            <a:ext uri="{FF2B5EF4-FFF2-40B4-BE49-F238E27FC236}">
              <a16:creationId xmlns:a16="http://schemas.microsoft.com/office/drawing/2014/main" id="{E6D09B05-0826-42C6-A914-050DA302232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a:extLst>
            <a:ext uri="{FF2B5EF4-FFF2-40B4-BE49-F238E27FC236}">
              <a16:creationId xmlns:a16="http://schemas.microsoft.com/office/drawing/2014/main" id="{F7657C01-95D7-4FB1-ABAE-EB84F314571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a:extLst>
            <a:ext uri="{FF2B5EF4-FFF2-40B4-BE49-F238E27FC236}">
              <a16:creationId xmlns:a16="http://schemas.microsoft.com/office/drawing/2014/main" id="{C25AF69D-3568-4E9D-8823-B879AD6461C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a:extLst>
            <a:ext uri="{FF2B5EF4-FFF2-40B4-BE49-F238E27FC236}">
              <a16:creationId xmlns:a16="http://schemas.microsoft.com/office/drawing/2014/main" id="{F1B98832-4860-44CA-B365-001F560CA5E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a:extLst>
            <a:ext uri="{FF2B5EF4-FFF2-40B4-BE49-F238E27FC236}">
              <a16:creationId xmlns:a16="http://schemas.microsoft.com/office/drawing/2014/main" id="{13C6A7F4-95AE-4812-93CE-52ABB206D37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a:extLst>
            <a:ext uri="{FF2B5EF4-FFF2-40B4-BE49-F238E27FC236}">
              <a16:creationId xmlns:a16="http://schemas.microsoft.com/office/drawing/2014/main" id="{11661E17-F122-4DD5-8E17-67BFC5E5C31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a:extLst>
            <a:ext uri="{FF2B5EF4-FFF2-40B4-BE49-F238E27FC236}">
              <a16:creationId xmlns:a16="http://schemas.microsoft.com/office/drawing/2014/main" id="{B0C6EF01-52F6-44A2-B28D-D75B5788BB4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a:extLst>
            <a:ext uri="{FF2B5EF4-FFF2-40B4-BE49-F238E27FC236}">
              <a16:creationId xmlns:a16="http://schemas.microsoft.com/office/drawing/2014/main" id="{ABA41CF2-A36F-4074-A64C-558272A2112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a:extLst>
            <a:ext uri="{FF2B5EF4-FFF2-40B4-BE49-F238E27FC236}">
              <a16:creationId xmlns:a16="http://schemas.microsoft.com/office/drawing/2014/main" id="{C711C220-7A97-431D-A8E5-4091D68E24B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a:extLst>
            <a:ext uri="{FF2B5EF4-FFF2-40B4-BE49-F238E27FC236}">
              <a16:creationId xmlns:a16="http://schemas.microsoft.com/office/drawing/2014/main" id="{2C787485-E95B-4F12-8285-D632D5448CA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8" name="直線コネクタ 457">
          <a:extLst>
            <a:ext uri="{FF2B5EF4-FFF2-40B4-BE49-F238E27FC236}">
              <a16:creationId xmlns:a16="http://schemas.microsoft.com/office/drawing/2014/main" id="{88D02237-FD3C-4EA3-BB43-EF999DF14D9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9" name="テキスト ボックス 458">
          <a:extLst>
            <a:ext uri="{FF2B5EF4-FFF2-40B4-BE49-F238E27FC236}">
              <a16:creationId xmlns:a16="http://schemas.microsoft.com/office/drawing/2014/main" id="{01B761D6-8B19-41BA-8AE1-6ED91873357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0" name="直線コネクタ 459">
          <a:extLst>
            <a:ext uri="{FF2B5EF4-FFF2-40B4-BE49-F238E27FC236}">
              <a16:creationId xmlns:a16="http://schemas.microsoft.com/office/drawing/2014/main" id="{F3244196-863D-4240-83DA-A6B3F65B276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1" name="テキスト ボックス 460">
          <a:extLst>
            <a:ext uri="{FF2B5EF4-FFF2-40B4-BE49-F238E27FC236}">
              <a16:creationId xmlns:a16="http://schemas.microsoft.com/office/drawing/2014/main" id="{A7905CF7-D1B1-410A-BF30-7F56A8B5901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2" name="直線コネクタ 461">
          <a:extLst>
            <a:ext uri="{FF2B5EF4-FFF2-40B4-BE49-F238E27FC236}">
              <a16:creationId xmlns:a16="http://schemas.microsoft.com/office/drawing/2014/main" id="{B5391D43-A40C-48D4-BDC3-D2BA3C7AFCB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3" name="テキスト ボックス 462">
          <a:extLst>
            <a:ext uri="{FF2B5EF4-FFF2-40B4-BE49-F238E27FC236}">
              <a16:creationId xmlns:a16="http://schemas.microsoft.com/office/drawing/2014/main" id="{771DFE99-103A-412E-AE69-E78D552DE05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4" name="直線コネクタ 463">
          <a:extLst>
            <a:ext uri="{FF2B5EF4-FFF2-40B4-BE49-F238E27FC236}">
              <a16:creationId xmlns:a16="http://schemas.microsoft.com/office/drawing/2014/main" id="{07D34D90-A126-48B8-A58A-271024EDC5D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5" name="テキスト ボックス 464">
          <a:extLst>
            <a:ext uri="{FF2B5EF4-FFF2-40B4-BE49-F238E27FC236}">
              <a16:creationId xmlns:a16="http://schemas.microsoft.com/office/drawing/2014/main" id="{1A06414E-89BF-402E-A8F3-E76B82CFAFB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6" name="直線コネクタ 465">
          <a:extLst>
            <a:ext uri="{FF2B5EF4-FFF2-40B4-BE49-F238E27FC236}">
              <a16:creationId xmlns:a16="http://schemas.microsoft.com/office/drawing/2014/main" id="{68189A3E-73C5-4405-8B9D-EAA0E889EEF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7" name="テキスト ボックス 466">
          <a:extLst>
            <a:ext uri="{FF2B5EF4-FFF2-40B4-BE49-F238E27FC236}">
              <a16:creationId xmlns:a16="http://schemas.microsoft.com/office/drawing/2014/main" id="{8DD16E8A-D56A-4659-BE22-0B7C93A8857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8" name="直線コネクタ 467">
          <a:extLst>
            <a:ext uri="{FF2B5EF4-FFF2-40B4-BE49-F238E27FC236}">
              <a16:creationId xmlns:a16="http://schemas.microsoft.com/office/drawing/2014/main" id="{D222AFBB-3563-4A5E-A83D-CB4131757DA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9" name="テキスト ボックス 468">
          <a:extLst>
            <a:ext uri="{FF2B5EF4-FFF2-40B4-BE49-F238E27FC236}">
              <a16:creationId xmlns:a16="http://schemas.microsoft.com/office/drawing/2014/main" id="{2DA3BCE2-90D0-4090-8BC2-63E7ADB27D47}"/>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a:extLst>
            <a:ext uri="{FF2B5EF4-FFF2-40B4-BE49-F238E27FC236}">
              <a16:creationId xmlns:a16="http://schemas.microsoft.com/office/drawing/2014/main" id="{46F5E683-C1A0-4653-A325-1EE16AA3B77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5E9CC047-4721-417A-A5B9-789CA1AD94F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保健センター・保健所】&#10;有形固定資産減価償却率グラフ枠">
          <a:extLst>
            <a:ext uri="{FF2B5EF4-FFF2-40B4-BE49-F238E27FC236}">
              <a16:creationId xmlns:a16="http://schemas.microsoft.com/office/drawing/2014/main" id="{026C1BEF-0122-4CCC-9D01-845D0440328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473" name="直線コネクタ 472">
          <a:extLst>
            <a:ext uri="{FF2B5EF4-FFF2-40B4-BE49-F238E27FC236}">
              <a16:creationId xmlns:a16="http://schemas.microsoft.com/office/drawing/2014/main" id="{9643637F-CE2A-4233-A023-5068C4138222}"/>
            </a:ext>
          </a:extLst>
        </xdr:cNvPr>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474" name="【保健センター・保健所】&#10;有形固定資産減価償却率最小値テキスト">
          <a:extLst>
            <a:ext uri="{FF2B5EF4-FFF2-40B4-BE49-F238E27FC236}">
              <a16:creationId xmlns:a16="http://schemas.microsoft.com/office/drawing/2014/main" id="{D29CF87E-35F1-4C3D-85E7-14567EEFCD2E}"/>
            </a:ext>
          </a:extLst>
        </xdr:cNvPr>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475" name="直線コネクタ 474">
          <a:extLst>
            <a:ext uri="{FF2B5EF4-FFF2-40B4-BE49-F238E27FC236}">
              <a16:creationId xmlns:a16="http://schemas.microsoft.com/office/drawing/2014/main" id="{5FB673BC-ACEF-4592-822D-85743687B714}"/>
            </a:ext>
          </a:extLst>
        </xdr:cNvPr>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6" name="【保健センター・保健所】&#10;有形固定資産減価償却率最大値テキスト">
          <a:extLst>
            <a:ext uri="{FF2B5EF4-FFF2-40B4-BE49-F238E27FC236}">
              <a16:creationId xmlns:a16="http://schemas.microsoft.com/office/drawing/2014/main" id="{D565783B-8F24-4CCE-BF1A-F7B9EB92766E}"/>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7" name="直線コネクタ 476">
          <a:extLst>
            <a:ext uri="{FF2B5EF4-FFF2-40B4-BE49-F238E27FC236}">
              <a16:creationId xmlns:a16="http://schemas.microsoft.com/office/drawing/2014/main" id="{43264C5C-AEB4-4F8A-A610-C0C96B93C079}"/>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78" name="【保健センター・保健所】&#10;有形固定資産減価償却率平均値テキスト">
          <a:extLst>
            <a:ext uri="{FF2B5EF4-FFF2-40B4-BE49-F238E27FC236}">
              <a16:creationId xmlns:a16="http://schemas.microsoft.com/office/drawing/2014/main" id="{5CC7C1F1-1AAE-4594-91BF-504D904CED87}"/>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79" name="フローチャート: 判断 478">
          <a:extLst>
            <a:ext uri="{FF2B5EF4-FFF2-40B4-BE49-F238E27FC236}">
              <a16:creationId xmlns:a16="http://schemas.microsoft.com/office/drawing/2014/main" id="{DDAFEFA3-4969-4B61-9746-B130277864BD}"/>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80" name="フローチャート: 判断 479">
          <a:extLst>
            <a:ext uri="{FF2B5EF4-FFF2-40B4-BE49-F238E27FC236}">
              <a16:creationId xmlns:a16="http://schemas.microsoft.com/office/drawing/2014/main" id="{DCAABA72-3A2A-45D9-B23E-9914DB91D834}"/>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94178</xdr:rowOff>
    </xdr:from>
    <xdr:ext cx="405111" cy="259045"/>
    <xdr:sp macro="" textlink="">
      <xdr:nvSpPr>
        <xdr:cNvPr id="481" name="n_1aveValue【保健センター・保健所】&#10;有形固定資産減価償却率">
          <a:extLst>
            <a:ext uri="{FF2B5EF4-FFF2-40B4-BE49-F238E27FC236}">
              <a16:creationId xmlns:a16="http://schemas.microsoft.com/office/drawing/2014/main" id="{0FDC8E8C-5BEF-40CB-886C-A5F423B48DA4}"/>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482" name="フローチャート: 判断 481">
          <a:extLst>
            <a:ext uri="{FF2B5EF4-FFF2-40B4-BE49-F238E27FC236}">
              <a16:creationId xmlns:a16="http://schemas.microsoft.com/office/drawing/2014/main" id="{C7BAE182-C16F-463B-A8B9-51AFC4A54493}"/>
            </a:ext>
          </a:extLst>
        </xdr:cNvPr>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99984</xdr:rowOff>
    </xdr:from>
    <xdr:ext cx="405111" cy="259045"/>
    <xdr:sp macro="" textlink="">
      <xdr:nvSpPr>
        <xdr:cNvPr id="483" name="n_2aveValue【保健センター・保健所】&#10;有形固定資産減価償却率">
          <a:extLst>
            <a:ext uri="{FF2B5EF4-FFF2-40B4-BE49-F238E27FC236}">
              <a16:creationId xmlns:a16="http://schemas.microsoft.com/office/drawing/2014/main" id="{FD4C3674-5F28-4FB5-9E08-065ECDA8E32F}"/>
            </a:ext>
          </a:extLst>
        </xdr:cNvPr>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8FDD6A50-6894-43C7-AE15-A271D71C86E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29BD43-D9C3-4E68-8477-F980A63FCDD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82B9C804-E5AC-4A55-9DF1-F248860408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769ABFF2-5255-4E33-9FC9-13EE31E4ACA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1FDA5261-1333-40D6-AB2B-6712BF4CC70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71665</xdr:rowOff>
    </xdr:from>
    <xdr:to>
      <xdr:col>81</xdr:col>
      <xdr:colOff>101600</xdr:colOff>
      <xdr:row>58</xdr:row>
      <xdr:rowOff>1815</xdr:rowOff>
    </xdr:to>
    <xdr:sp macro="" textlink="">
      <xdr:nvSpPr>
        <xdr:cNvPr id="489" name="楕円 488">
          <a:extLst>
            <a:ext uri="{FF2B5EF4-FFF2-40B4-BE49-F238E27FC236}">
              <a16:creationId xmlns:a16="http://schemas.microsoft.com/office/drawing/2014/main" id="{72E0F283-F3EA-4BE5-ACD0-DEDFB0F04DEA}"/>
            </a:ext>
          </a:extLst>
        </xdr:cNvPr>
        <xdr:cNvSpPr/>
      </xdr:nvSpPr>
      <xdr:spPr>
        <a:xfrm>
          <a:off x="15430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18342</xdr:rowOff>
    </xdr:from>
    <xdr:ext cx="405111" cy="259045"/>
    <xdr:sp macro="" textlink="">
      <xdr:nvSpPr>
        <xdr:cNvPr id="490" name="n_1mainValue【保健センター・保健所】&#10;有形固定資産減価償却率">
          <a:extLst>
            <a:ext uri="{FF2B5EF4-FFF2-40B4-BE49-F238E27FC236}">
              <a16:creationId xmlns:a16="http://schemas.microsoft.com/office/drawing/2014/main" id="{BF4EA589-6E54-4CFA-B64C-B45D2A962122}"/>
            </a:ext>
          </a:extLst>
        </xdr:cNvPr>
        <xdr:cNvSpPr txBox="1"/>
      </xdr:nvSpPr>
      <xdr:spPr>
        <a:xfrm>
          <a:off x="152660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a:extLst>
            <a:ext uri="{FF2B5EF4-FFF2-40B4-BE49-F238E27FC236}">
              <a16:creationId xmlns:a16="http://schemas.microsoft.com/office/drawing/2014/main" id="{5B5573CE-1563-48FE-8210-9127EE2AA2B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a:extLst>
            <a:ext uri="{FF2B5EF4-FFF2-40B4-BE49-F238E27FC236}">
              <a16:creationId xmlns:a16="http://schemas.microsoft.com/office/drawing/2014/main" id="{5160BF96-A953-4E1C-A56D-1350F27C892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a:extLst>
            <a:ext uri="{FF2B5EF4-FFF2-40B4-BE49-F238E27FC236}">
              <a16:creationId xmlns:a16="http://schemas.microsoft.com/office/drawing/2014/main" id="{8BADE791-EFB3-4836-8D8D-A7D872C547C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a:extLst>
            <a:ext uri="{FF2B5EF4-FFF2-40B4-BE49-F238E27FC236}">
              <a16:creationId xmlns:a16="http://schemas.microsoft.com/office/drawing/2014/main" id="{C38BD7DB-AC0C-4C95-A715-E723497BCC1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a:extLst>
            <a:ext uri="{FF2B5EF4-FFF2-40B4-BE49-F238E27FC236}">
              <a16:creationId xmlns:a16="http://schemas.microsoft.com/office/drawing/2014/main" id="{B75B1055-B45C-47EE-B557-606569FFD5F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a:extLst>
            <a:ext uri="{FF2B5EF4-FFF2-40B4-BE49-F238E27FC236}">
              <a16:creationId xmlns:a16="http://schemas.microsoft.com/office/drawing/2014/main" id="{0ACD6216-18A3-4D94-BBE9-76DFAD801BE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a:extLst>
            <a:ext uri="{FF2B5EF4-FFF2-40B4-BE49-F238E27FC236}">
              <a16:creationId xmlns:a16="http://schemas.microsoft.com/office/drawing/2014/main" id="{07B48B5E-518B-4DA8-8435-73C323F8AEA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a:extLst>
            <a:ext uri="{FF2B5EF4-FFF2-40B4-BE49-F238E27FC236}">
              <a16:creationId xmlns:a16="http://schemas.microsoft.com/office/drawing/2014/main" id="{825D9F4B-EF18-4F40-96BC-250D6035A4D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a:extLst>
            <a:ext uri="{FF2B5EF4-FFF2-40B4-BE49-F238E27FC236}">
              <a16:creationId xmlns:a16="http://schemas.microsoft.com/office/drawing/2014/main" id="{B90C5B11-CF3E-4B99-BA88-9BF7EBD4F6A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a:extLst>
            <a:ext uri="{FF2B5EF4-FFF2-40B4-BE49-F238E27FC236}">
              <a16:creationId xmlns:a16="http://schemas.microsoft.com/office/drawing/2014/main" id="{A468321E-1FA8-486B-A598-2CE0E2DF6A5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1" name="直線コネクタ 500">
          <a:extLst>
            <a:ext uri="{FF2B5EF4-FFF2-40B4-BE49-F238E27FC236}">
              <a16:creationId xmlns:a16="http://schemas.microsoft.com/office/drawing/2014/main" id="{4E1C0223-6263-48F6-AAB2-7F502C44EDE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2" name="テキスト ボックス 501">
          <a:extLst>
            <a:ext uri="{FF2B5EF4-FFF2-40B4-BE49-F238E27FC236}">
              <a16:creationId xmlns:a16="http://schemas.microsoft.com/office/drawing/2014/main" id="{2C2E253B-703F-45C5-8A67-079CA432B87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3" name="直線コネクタ 502">
          <a:extLst>
            <a:ext uri="{FF2B5EF4-FFF2-40B4-BE49-F238E27FC236}">
              <a16:creationId xmlns:a16="http://schemas.microsoft.com/office/drawing/2014/main" id="{03DF813A-5FAF-4030-BF35-3FA0300A98A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4" name="テキスト ボックス 503">
          <a:extLst>
            <a:ext uri="{FF2B5EF4-FFF2-40B4-BE49-F238E27FC236}">
              <a16:creationId xmlns:a16="http://schemas.microsoft.com/office/drawing/2014/main" id="{D3212965-99DD-4698-B4D2-27C3A308FB7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5" name="直線コネクタ 504">
          <a:extLst>
            <a:ext uri="{FF2B5EF4-FFF2-40B4-BE49-F238E27FC236}">
              <a16:creationId xmlns:a16="http://schemas.microsoft.com/office/drawing/2014/main" id="{718F3E36-BDAD-43EB-932F-6D63FA2194A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6" name="テキスト ボックス 505">
          <a:extLst>
            <a:ext uri="{FF2B5EF4-FFF2-40B4-BE49-F238E27FC236}">
              <a16:creationId xmlns:a16="http://schemas.microsoft.com/office/drawing/2014/main" id="{09BFC20C-2326-431A-80BF-84F21A006B1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7" name="直線コネクタ 506">
          <a:extLst>
            <a:ext uri="{FF2B5EF4-FFF2-40B4-BE49-F238E27FC236}">
              <a16:creationId xmlns:a16="http://schemas.microsoft.com/office/drawing/2014/main" id="{3EF1212C-DC67-4434-8AF1-F74A1196B04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8" name="テキスト ボックス 507">
          <a:extLst>
            <a:ext uri="{FF2B5EF4-FFF2-40B4-BE49-F238E27FC236}">
              <a16:creationId xmlns:a16="http://schemas.microsoft.com/office/drawing/2014/main" id="{37FD3BD2-B1B4-4796-B85C-11926A91616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9" name="直線コネクタ 508">
          <a:extLst>
            <a:ext uri="{FF2B5EF4-FFF2-40B4-BE49-F238E27FC236}">
              <a16:creationId xmlns:a16="http://schemas.microsoft.com/office/drawing/2014/main" id="{83CF65E9-FC07-486B-B231-9B2BBD901B0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0" name="テキスト ボックス 509">
          <a:extLst>
            <a:ext uri="{FF2B5EF4-FFF2-40B4-BE49-F238E27FC236}">
              <a16:creationId xmlns:a16="http://schemas.microsoft.com/office/drawing/2014/main" id="{FEE2A474-0BC4-4EC1-94DB-E1E410DED24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a:extLst>
            <a:ext uri="{FF2B5EF4-FFF2-40B4-BE49-F238E27FC236}">
              <a16:creationId xmlns:a16="http://schemas.microsoft.com/office/drawing/2014/main" id="{D324EA9B-E648-4DA5-B05B-EF0A52F0ED4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a:extLst>
            <a:ext uri="{FF2B5EF4-FFF2-40B4-BE49-F238E27FC236}">
              <a16:creationId xmlns:a16="http://schemas.microsoft.com/office/drawing/2014/main" id="{5A6A1ADD-0B7B-42C0-9D4A-518777FA9F4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保健センター・保健所】&#10;一人当たり面積グラフ枠">
          <a:extLst>
            <a:ext uri="{FF2B5EF4-FFF2-40B4-BE49-F238E27FC236}">
              <a16:creationId xmlns:a16="http://schemas.microsoft.com/office/drawing/2014/main" id="{C81826BE-A2C3-4CE0-BD40-D60FEB9ED56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14" name="直線コネクタ 513">
          <a:extLst>
            <a:ext uri="{FF2B5EF4-FFF2-40B4-BE49-F238E27FC236}">
              <a16:creationId xmlns:a16="http://schemas.microsoft.com/office/drawing/2014/main" id="{E03FAE80-A158-4059-A739-436DE1FC4420}"/>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15" name="【保健センター・保健所】&#10;一人当たり面積最小値テキスト">
          <a:extLst>
            <a:ext uri="{FF2B5EF4-FFF2-40B4-BE49-F238E27FC236}">
              <a16:creationId xmlns:a16="http://schemas.microsoft.com/office/drawing/2014/main" id="{091470A1-3AF6-48CA-8BA3-01B8911DD2A9}"/>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16" name="直線コネクタ 515">
          <a:extLst>
            <a:ext uri="{FF2B5EF4-FFF2-40B4-BE49-F238E27FC236}">
              <a16:creationId xmlns:a16="http://schemas.microsoft.com/office/drawing/2014/main" id="{37E195A3-8094-4EEC-A77A-DB6CF0EB3643}"/>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17" name="【保健センター・保健所】&#10;一人当たり面積最大値テキスト">
          <a:extLst>
            <a:ext uri="{FF2B5EF4-FFF2-40B4-BE49-F238E27FC236}">
              <a16:creationId xmlns:a16="http://schemas.microsoft.com/office/drawing/2014/main" id="{64991657-65A2-4B13-B610-01901532480A}"/>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18" name="直線コネクタ 517">
          <a:extLst>
            <a:ext uri="{FF2B5EF4-FFF2-40B4-BE49-F238E27FC236}">
              <a16:creationId xmlns:a16="http://schemas.microsoft.com/office/drawing/2014/main" id="{DD3930E3-A41E-4687-B589-1C2FE5212FE3}"/>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19" name="【保健センター・保健所】&#10;一人当たり面積平均値テキスト">
          <a:extLst>
            <a:ext uri="{FF2B5EF4-FFF2-40B4-BE49-F238E27FC236}">
              <a16:creationId xmlns:a16="http://schemas.microsoft.com/office/drawing/2014/main" id="{A2963F78-725E-4B48-B9B8-5C904FC38279}"/>
            </a:ext>
          </a:extLst>
        </xdr:cNvPr>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20" name="フローチャート: 判断 519">
          <a:extLst>
            <a:ext uri="{FF2B5EF4-FFF2-40B4-BE49-F238E27FC236}">
              <a16:creationId xmlns:a16="http://schemas.microsoft.com/office/drawing/2014/main" id="{D4703C30-874F-442B-A5DB-925C213B54A8}"/>
            </a:ext>
          </a:extLst>
        </xdr:cNvPr>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21" name="フローチャート: 判断 520">
          <a:extLst>
            <a:ext uri="{FF2B5EF4-FFF2-40B4-BE49-F238E27FC236}">
              <a16:creationId xmlns:a16="http://schemas.microsoft.com/office/drawing/2014/main" id="{53A2FFEB-CE05-47A5-8A35-E9EAD6FD8FA6}"/>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149877</xdr:rowOff>
    </xdr:from>
    <xdr:ext cx="469744" cy="259045"/>
    <xdr:sp macro="" textlink="">
      <xdr:nvSpPr>
        <xdr:cNvPr id="522" name="n_1aveValue【保健センター・保健所】&#10;一人当たり面積">
          <a:extLst>
            <a:ext uri="{FF2B5EF4-FFF2-40B4-BE49-F238E27FC236}">
              <a16:creationId xmlns:a16="http://schemas.microsoft.com/office/drawing/2014/main" id="{3F538E72-048A-4F40-9126-29E8B22F6D57}"/>
            </a:ext>
          </a:extLst>
        </xdr:cNvPr>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19050</xdr:rowOff>
    </xdr:from>
    <xdr:to>
      <xdr:col>107</xdr:col>
      <xdr:colOff>101600</xdr:colOff>
      <xdr:row>61</xdr:row>
      <xdr:rowOff>120650</xdr:rowOff>
    </xdr:to>
    <xdr:sp macro="" textlink="">
      <xdr:nvSpPr>
        <xdr:cNvPr id="523" name="フローチャート: 判断 522">
          <a:extLst>
            <a:ext uri="{FF2B5EF4-FFF2-40B4-BE49-F238E27FC236}">
              <a16:creationId xmlns:a16="http://schemas.microsoft.com/office/drawing/2014/main" id="{B0C2FAF8-FA70-427A-B5A9-9F246EABF684}"/>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137177</xdr:rowOff>
    </xdr:from>
    <xdr:ext cx="469744" cy="259045"/>
    <xdr:sp macro="" textlink="">
      <xdr:nvSpPr>
        <xdr:cNvPr id="524" name="n_2aveValue【保健センター・保健所】&#10;一人当たり面積">
          <a:extLst>
            <a:ext uri="{FF2B5EF4-FFF2-40B4-BE49-F238E27FC236}">
              <a16:creationId xmlns:a16="http://schemas.microsoft.com/office/drawing/2014/main" id="{0DB42BBA-036D-49A1-B648-07149C7C97F3}"/>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DFABB5CC-6D83-48FC-B3C7-8D86C7BA20C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1FAEBC93-ECC8-439C-A219-F4997BF4E90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FE1676AE-5F48-4C55-8F69-20D82280874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62886166-5A10-4CC9-BDF9-3E4F41B2AB3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25C14CAA-9B73-4069-BD68-6C2614D43C1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31750</xdr:rowOff>
    </xdr:from>
    <xdr:to>
      <xdr:col>112</xdr:col>
      <xdr:colOff>38100</xdr:colOff>
      <xdr:row>63</xdr:row>
      <xdr:rowOff>133350</xdr:rowOff>
    </xdr:to>
    <xdr:sp macro="" textlink="">
      <xdr:nvSpPr>
        <xdr:cNvPr id="530" name="楕円 529">
          <a:extLst>
            <a:ext uri="{FF2B5EF4-FFF2-40B4-BE49-F238E27FC236}">
              <a16:creationId xmlns:a16="http://schemas.microsoft.com/office/drawing/2014/main" id="{2288A53B-FB10-4EBE-9770-BBECB051BB7F}"/>
            </a:ext>
          </a:extLst>
        </xdr:cNvPr>
        <xdr:cNvSpPr/>
      </xdr:nvSpPr>
      <xdr:spPr>
        <a:xfrm>
          <a:off x="21272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124477</xdr:rowOff>
    </xdr:from>
    <xdr:ext cx="469744" cy="259045"/>
    <xdr:sp macro="" textlink="">
      <xdr:nvSpPr>
        <xdr:cNvPr id="531" name="n_1mainValue【保健センター・保健所】&#10;一人当たり面積">
          <a:extLst>
            <a:ext uri="{FF2B5EF4-FFF2-40B4-BE49-F238E27FC236}">
              <a16:creationId xmlns:a16="http://schemas.microsoft.com/office/drawing/2014/main" id="{5C952544-B17E-4DAC-B55B-BB71F1D4DAFF}"/>
            </a:ext>
          </a:extLst>
        </xdr:cNvPr>
        <xdr:cNvSpPr txBox="1"/>
      </xdr:nvSpPr>
      <xdr:spPr>
        <a:xfrm>
          <a:off x="210757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2" name="正方形/長方形 531">
          <a:extLst>
            <a:ext uri="{FF2B5EF4-FFF2-40B4-BE49-F238E27FC236}">
              <a16:creationId xmlns:a16="http://schemas.microsoft.com/office/drawing/2014/main" id="{6D5D5BB2-CAB6-40D1-B2FB-29C4B49361C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3" name="正方形/長方形 532">
          <a:extLst>
            <a:ext uri="{FF2B5EF4-FFF2-40B4-BE49-F238E27FC236}">
              <a16:creationId xmlns:a16="http://schemas.microsoft.com/office/drawing/2014/main" id="{15D6E926-1157-4660-BD9A-6CDE64041D7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4" name="正方形/長方形 533">
          <a:extLst>
            <a:ext uri="{FF2B5EF4-FFF2-40B4-BE49-F238E27FC236}">
              <a16:creationId xmlns:a16="http://schemas.microsoft.com/office/drawing/2014/main" id="{78C60AD0-E076-4EC9-B37B-34D0C38569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5" name="正方形/長方形 534">
          <a:extLst>
            <a:ext uri="{FF2B5EF4-FFF2-40B4-BE49-F238E27FC236}">
              <a16:creationId xmlns:a16="http://schemas.microsoft.com/office/drawing/2014/main" id="{FE26FFE7-1477-47B1-855A-97839957B49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6" name="正方形/長方形 535">
          <a:extLst>
            <a:ext uri="{FF2B5EF4-FFF2-40B4-BE49-F238E27FC236}">
              <a16:creationId xmlns:a16="http://schemas.microsoft.com/office/drawing/2014/main" id="{933FC4F2-37B2-4FE1-9593-277231E3BD4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7" name="正方形/長方形 536">
          <a:extLst>
            <a:ext uri="{FF2B5EF4-FFF2-40B4-BE49-F238E27FC236}">
              <a16:creationId xmlns:a16="http://schemas.microsoft.com/office/drawing/2014/main" id="{BCB5A48F-719F-47AC-8E92-E10AC5EECA1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8" name="正方形/長方形 537">
          <a:extLst>
            <a:ext uri="{FF2B5EF4-FFF2-40B4-BE49-F238E27FC236}">
              <a16:creationId xmlns:a16="http://schemas.microsoft.com/office/drawing/2014/main" id="{390C3E41-581A-423E-9440-0AE458964B6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a:extLst>
            <a:ext uri="{FF2B5EF4-FFF2-40B4-BE49-F238E27FC236}">
              <a16:creationId xmlns:a16="http://schemas.microsoft.com/office/drawing/2014/main" id="{0CB3A5C9-8D67-4795-9938-42FF699B452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a:extLst>
            <a:ext uri="{FF2B5EF4-FFF2-40B4-BE49-F238E27FC236}">
              <a16:creationId xmlns:a16="http://schemas.microsoft.com/office/drawing/2014/main" id="{D462B9A6-D982-46E7-AFD6-1EF810E5226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a:extLst>
            <a:ext uri="{FF2B5EF4-FFF2-40B4-BE49-F238E27FC236}">
              <a16:creationId xmlns:a16="http://schemas.microsoft.com/office/drawing/2014/main" id="{B5D4EF75-D997-4034-9E67-43F95FC1583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2" name="テキスト ボックス 541">
          <a:extLst>
            <a:ext uri="{FF2B5EF4-FFF2-40B4-BE49-F238E27FC236}">
              <a16:creationId xmlns:a16="http://schemas.microsoft.com/office/drawing/2014/main" id="{ED5DFD77-8818-4AAE-B2C5-8BA029F3D73A}"/>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3" name="直線コネクタ 542">
          <a:extLst>
            <a:ext uri="{FF2B5EF4-FFF2-40B4-BE49-F238E27FC236}">
              <a16:creationId xmlns:a16="http://schemas.microsoft.com/office/drawing/2014/main" id="{8C840660-3658-4393-A27F-342D8AA61DD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4" name="テキスト ボックス 543">
          <a:extLst>
            <a:ext uri="{FF2B5EF4-FFF2-40B4-BE49-F238E27FC236}">
              <a16:creationId xmlns:a16="http://schemas.microsoft.com/office/drawing/2014/main" id="{BD3FEC86-AADE-471F-8315-4DE467725FD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5" name="直線コネクタ 544">
          <a:extLst>
            <a:ext uri="{FF2B5EF4-FFF2-40B4-BE49-F238E27FC236}">
              <a16:creationId xmlns:a16="http://schemas.microsoft.com/office/drawing/2014/main" id="{AA115245-1451-411B-AA52-6DCBC2BFC67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6" name="テキスト ボックス 545">
          <a:extLst>
            <a:ext uri="{FF2B5EF4-FFF2-40B4-BE49-F238E27FC236}">
              <a16:creationId xmlns:a16="http://schemas.microsoft.com/office/drawing/2014/main" id="{20CD7C94-BF7A-4C55-9E01-33A12CDD302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7" name="直線コネクタ 546">
          <a:extLst>
            <a:ext uri="{FF2B5EF4-FFF2-40B4-BE49-F238E27FC236}">
              <a16:creationId xmlns:a16="http://schemas.microsoft.com/office/drawing/2014/main" id="{83FC5E5B-007C-407F-86FB-54F3577BC08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8" name="テキスト ボックス 547">
          <a:extLst>
            <a:ext uri="{FF2B5EF4-FFF2-40B4-BE49-F238E27FC236}">
              <a16:creationId xmlns:a16="http://schemas.microsoft.com/office/drawing/2014/main" id="{E2BBAB2B-704A-4CBE-9F43-89D132CE44F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9" name="直線コネクタ 548">
          <a:extLst>
            <a:ext uri="{FF2B5EF4-FFF2-40B4-BE49-F238E27FC236}">
              <a16:creationId xmlns:a16="http://schemas.microsoft.com/office/drawing/2014/main" id="{BF0A457A-157F-422B-9BD6-7C9309E9209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0" name="テキスト ボックス 549">
          <a:extLst>
            <a:ext uri="{FF2B5EF4-FFF2-40B4-BE49-F238E27FC236}">
              <a16:creationId xmlns:a16="http://schemas.microsoft.com/office/drawing/2014/main" id="{D47E7E7B-6AB2-47D2-943B-AF9F9301734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1" name="直線コネクタ 550">
          <a:extLst>
            <a:ext uri="{FF2B5EF4-FFF2-40B4-BE49-F238E27FC236}">
              <a16:creationId xmlns:a16="http://schemas.microsoft.com/office/drawing/2014/main" id="{481F2DBC-BB70-4AAA-AC25-B98B7D3BBA3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2" name="テキスト ボックス 551">
          <a:extLst>
            <a:ext uri="{FF2B5EF4-FFF2-40B4-BE49-F238E27FC236}">
              <a16:creationId xmlns:a16="http://schemas.microsoft.com/office/drawing/2014/main" id="{32D5671E-9BA7-492D-91BB-DD34EAB103C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a:extLst>
            <a:ext uri="{FF2B5EF4-FFF2-40B4-BE49-F238E27FC236}">
              <a16:creationId xmlns:a16="http://schemas.microsoft.com/office/drawing/2014/main" id="{BD18843D-04D3-42B6-823D-A3502B46777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4" name="テキスト ボックス 553">
          <a:extLst>
            <a:ext uri="{FF2B5EF4-FFF2-40B4-BE49-F238E27FC236}">
              <a16:creationId xmlns:a16="http://schemas.microsoft.com/office/drawing/2014/main" id="{BE1D9749-1591-476E-A931-F3C3BA64DFA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5" name="【消防施設】&#10;有形固定資産減価償却率グラフ枠">
          <a:extLst>
            <a:ext uri="{FF2B5EF4-FFF2-40B4-BE49-F238E27FC236}">
              <a16:creationId xmlns:a16="http://schemas.microsoft.com/office/drawing/2014/main" id="{951C3E64-627D-449A-8935-4D3908AD9C9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56" name="直線コネクタ 555">
          <a:extLst>
            <a:ext uri="{FF2B5EF4-FFF2-40B4-BE49-F238E27FC236}">
              <a16:creationId xmlns:a16="http://schemas.microsoft.com/office/drawing/2014/main" id="{AC546E7E-D9D1-4032-99A2-FF50F445C51F}"/>
            </a:ext>
          </a:extLst>
        </xdr:cNvPr>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57" name="【消防施設】&#10;有形固定資産減価償却率最小値テキスト">
          <a:extLst>
            <a:ext uri="{FF2B5EF4-FFF2-40B4-BE49-F238E27FC236}">
              <a16:creationId xmlns:a16="http://schemas.microsoft.com/office/drawing/2014/main" id="{7593067D-C822-40C9-8231-C06EDC79D1E9}"/>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58" name="直線コネクタ 557">
          <a:extLst>
            <a:ext uri="{FF2B5EF4-FFF2-40B4-BE49-F238E27FC236}">
              <a16:creationId xmlns:a16="http://schemas.microsoft.com/office/drawing/2014/main" id="{A9DF12E8-6ED2-4B85-A266-51809C333D01}"/>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59" name="【消防施設】&#10;有形固定資産減価償却率最大値テキスト">
          <a:extLst>
            <a:ext uri="{FF2B5EF4-FFF2-40B4-BE49-F238E27FC236}">
              <a16:creationId xmlns:a16="http://schemas.microsoft.com/office/drawing/2014/main" id="{93CC27C0-354D-4DCE-92C6-8E140871B7B5}"/>
            </a:ext>
          </a:extLst>
        </xdr:cNvPr>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60" name="直線コネクタ 559">
          <a:extLst>
            <a:ext uri="{FF2B5EF4-FFF2-40B4-BE49-F238E27FC236}">
              <a16:creationId xmlns:a16="http://schemas.microsoft.com/office/drawing/2014/main" id="{9BE5C0A8-46C6-47F8-A7A9-738926515994}"/>
            </a:ext>
          </a:extLst>
        </xdr:cNvPr>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61" name="【消防施設】&#10;有形固定資産減価償却率平均値テキスト">
          <a:extLst>
            <a:ext uri="{FF2B5EF4-FFF2-40B4-BE49-F238E27FC236}">
              <a16:creationId xmlns:a16="http://schemas.microsoft.com/office/drawing/2014/main" id="{9F55B2D7-F0E7-443B-9ECA-04F2C0C811DD}"/>
            </a:ext>
          </a:extLst>
        </xdr:cNvPr>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62" name="フローチャート: 判断 561">
          <a:extLst>
            <a:ext uri="{FF2B5EF4-FFF2-40B4-BE49-F238E27FC236}">
              <a16:creationId xmlns:a16="http://schemas.microsoft.com/office/drawing/2014/main" id="{D8E7A190-B4E3-4D83-A1C9-0ACEAFA0C206}"/>
            </a:ext>
          </a:extLst>
        </xdr:cNvPr>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63" name="フローチャート: 判断 562">
          <a:extLst>
            <a:ext uri="{FF2B5EF4-FFF2-40B4-BE49-F238E27FC236}">
              <a16:creationId xmlns:a16="http://schemas.microsoft.com/office/drawing/2014/main" id="{13827A77-DC1D-4183-8197-9A08CFD0F400}"/>
            </a:ext>
          </a:extLst>
        </xdr:cNvPr>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95902</xdr:rowOff>
    </xdr:from>
    <xdr:ext cx="405111" cy="259045"/>
    <xdr:sp macro="" textlink="">
      <xdr:nvSpPr>
        <xdr:cNvPr id="564" name="n_1aveValue【消防施設】&#10;有形固定資産減価償却率">
          <a:extLst>
            <a:ext uri="{FF2B5EF4-FFF2-40B4-BE49-F238E27FC236}">
              <a16:creationId xmlns:a16="http://schemas.microsoft.com/office/drawing/2014/main" id="{0BEA0CD0-C269-459F-91D1-10D1ED7CB3B9}"/>
            </a:ext>
          </a:extLst>
        </xdr:cNvPr>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90170</xdr:rowOff>
    </xdr:from>
    <xdr:to>
      <xdr:col>76</xdr:col>
      <xdr:colOff>165100</xdr:colOff>
      <xdr:row>83</xdr:row>
      <xdr:rowOff>20320</xdr:rowOff>
    </xdr:to>
    <xdr:sp macro="" textlink="">
      <xdr:nvSpPr>
        <xdr:cNvPr id="565" name="フローチャート: 判断 564">
          <a:extLst>
            <a:ext uri="{FF2B5EF4-FFF2-40B4-BE49-F238E27FC236}">
              <a16:creationId xmlns:a16="http://schemas.microsoft.com/office/drawing/2014/main" id="{030A8784-E9A5-4574-9727-30620F59CFD5}"/>
            </a:ext>
          </a:extLst>
        </xdr:cNvPr>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36847</xdr:rowOff>
    </xdr:from>
    <xdr:ext cx="405111" cy="259045"/>
    <xdr:sp macro="" textlink="">
      <xdr:nvSpPr>
        <xdr:cNvPr id="566" name="n_2aveValue【消防施設】&#10;有形固定資産減価償却率">
          <a:extLst>
            <a:ext uri="{FF2B5EF4-FFF2-40B4-BE49-F238E27FC236}">
              <a16:creationId xmlns:a16="http://schemas.microsoft.com/office/drawing/2014/main" id="{67D0F1AF-0881-45E7-BD05-FF392EBABAA8}"/>
            </a:ext>
          </a:extLst>
        </xdr:cNvPr>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717FDB5E-68E4-488C-A308-D79F617E4D2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AFFC56F0-8504-4312-A496-9D4C18957B7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52562E8A-3CFF-4704-A9EC-EDE6F3BFE9F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C30D8D36-B32A-4EAB-B7E4-C34E0411849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155A82E4-087E-4609-AE1A-06E8F0E140D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57786</xdr:rowOff>
    </xdr:from>
    <xdr:to>
      <xdr:col>81</xdr:col>
      <xdr:colOff>101600</xdr:colOff>
      <xdr:row>83</xdr:row>
      <xdr:rowOff>159386</xdr:rowOff>
    </xdr:to>
    <xdr:sp macro="" textlink="">
      <xdr:nvSpPr>
        <xdr:cNvPr id="572" name="楕円 571">
          <a:extLst>
            <a:ext uri="{FF2B5EF4-FFF2-40B4-BE49-F238E27FC236}">
              <a16:creationId xmlns:a16="http://schemas.microsoft.com/office/drawing/2014/main" id="{B77F50D8-9DDC-470B-A401-DEF3E1FA1529}"/>
            </a:ext>
          </a:extLst>
        </xdr:cNvPr>
        <xdr:cNvSpPr/>
      </xdr:nvSpPr>
      <xdr:spPr>
        <a:xfrm>
          <a:off x="15430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150513</xdr:rowOff>
    </xdr:from>
    <xdr:ext cx="405111" cy="259045"/>
    <xdr:sp macro="" textlink="">
      <xdr:nvSpPr>
        <xdr:cNvPr id="573" name="n_1mainValue【消防施設】&#10;有形固定資産減価償却率">
          <a:extLst>
            <a:ext uri="{FF2B5EF4-FFF2-40B4-BE49-F238E27FC236}">
              <a16:creationId xmlns:a16="http://schemas.microsoft.com/office/drawing/2014/main" id="{A0C99FE2-14EB-441D-8E1D-9BDCA5ADA632}"/>
            </a:ext>
          </a:extLst>
        </xdr:cNvPr>
        <xdr:cNvSpPr txBox="1"/>
      </xdr:nvSpPr>
      <xdr:spPr>
        <a:xfrm>
          <a:off x="152660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a16="http://schemas.microsoft.com/office/drawing/2014/main" id="{C688A391-706B-4AE0-B500-FD205B5E75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a16="http://schemas.microsoft.com/office/drawing/2014/main" id="{5340FDA2-E992-4A80-854C-7F0FA99343D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a16="http://schemas.microsoft.com/office/drawing/2014/main" id="{438047F4-C257-4B7E-9102-D2BFBA9AB47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a16="http://schemas.microsoft.com/office/drawing/2014/main" id="{25ADFBC8-98FC-42CD-9C4D-4DD88C20990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a16="http://schemas.microsoft.com/office/drawing/2014/main" id="{D8BB9140-203C-4987-8F1C-696355EB0DF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a16="http://schemas.microsoft.com/office/drawing/2014/main" id="{319543EC-586F-44C4-934D-FB7E39C7179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a16="http://schemas.microsoft.com/office/drawing/2014/main" id="{B39FBBB0-927B-4F61-9E7F-6601F3DB11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a16="http://schemas.microsoft.com/office/drawing/2014/main" id="{E6F365B0-EA76-4A2C-952E-4DE1DD192B6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a:extLst>
            <a:ext uri="{FF2B5EF4-FFF2-40B4-BE49-F238E27FC236}">
              <a16:creationId xmlns:a16="http://schemas.microsoft.com/office/drawing/2014/main" id="{7ECE5C73-8BA6-4D33-8CDA-5CD6B1BC735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a:extLst>
            <a:ext uri="{FF2B5EF4-FFF2-40B4-BE49-F238E27FC236}">
              <a16:creationId xmlns:a16="http://schemas.microsoft.com/office/drawing/2014/main" id="{5FD7A962-98F1-4691-AF73-F59FB573BFD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4" name="直線コネクタ 583">
          <a:extLst>
            <a:ext uri="{FF2B5EF4-FFF2-40B4-BE49-F238E27FC236}">
              <a16:creationId xmlns:a16="http://schemas.microsoft.com/office/drawing/2014/main" id="{212DB272-83DB-4990-945D-07A5579CD70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5" name="テキスト ボックス 584">
          <a:extLst>
            <a:ext uri="{FF2B5EF4-FFF2-40B4-BE49-F238E27FC236}">
              <a16:creationId xmlns:a16="http://schemas.microsoft.com/office/drawing/2014/main" id="{978FD01C-4BF7-481E-A77E-93FC181551F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6" name="直線コネクタ 585">
          <a:extLst>
            <a:ext uri="{FF2B5EF4-FFF2-40B4-BE49-F238E27FC236}">
              <a16:creationId xmlns:a16="http://schemas.microsoft.com/office/drawing/2014/main" id="{BC7BD3EB-B10C-4541-8F1E-6D71DCF0D36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7" name="テキスト ボックス 586">
          <a:extLst>
            <a:ext uri="{FF2B5EF4-FFF2-40B4-BE49-F238E27FC236}">
              <a16:creationId xmlns:a16="http://schemas.microsoft.com/office/drawing/2014/main" id="{2BB98D5C-4041-4D77-954D-82ACCEC599B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8" name="直線コネクタ 587">
          <a:extLst>
            <a:ext uri="{FF2B5EF4-FFF2-40B4-BE49-F238E27FC236}">
              <a16:creationId xmlns:a16="http://schemas.microsoft.com/office/drawing/2014/main" id="{1CD720FD-30DF-4812-915C-51450E21F90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9" name="テキスト ボックス 588">
          <a:extLst>
            <a:ext uri="{FF2B5EF4-FFF2-40B4-BE49-F238E27FC236}">
              <a16:creationId xmlns:a16="http://schemas.microsoft.com/office/drawing/2014/main" id="{9003CD4F-263F-4C35-94E8-A65E3A5F22B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0" name="直線コネクタ 589">
          <a:extLst>
            <a:ext uri="{FF2B5EF4-FFF2-40B4-BE49-F238E27FC236}">
              <a16:creationId xmlns:a16="http://schemas.microsoft.com/office/drawing/2014/main" id="{D785BA1E-CAE3-47F1-92B6-34A61458006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1" name="テキスト ボックス 590">
          <a:extLst>
            <a:ext uri="{FF2B5EF4-FFF2-40B4-BE49-F238E27FC236}">
              <a16:creationId xmlns:a16="http://schemas.microsoft.com/office/drawing/2014/main" id="{B45341B8-72F9-46F7-867B-6EDE2D4B2DD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a:extLst>
            <a:ext uri="{FF2B5EF4-FFF2-40B4-BE49-F238E27FC236}">
              <a16:creationId xmlns:a16="http://schemas.microsoft.com/office/drawing/2014/main" id="{90F4C188-A820-4305-B038-1275F4D467F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2C82A717-A551-4338-855D-EE09192F895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a:extLst>
            <a:ext uri="{FF2B5EF4-FFF2-40B4-BE49-F238E27FC236}">
              <a16:creationId xmlns:a16="http://schemas.microsoft.com/office/drawing/2014/main" id="{9D931A2F-752A-42CF-9AB5-EF957C8B76E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595" name="直線コネクタ 594">
          <a:extLst>
            <a:ext uri="{FF2B5EF4-FFF2-40B4-BE49-F238E27FC236}">
              <a16:creationId xmlns:a16="http://schemas.microsoft.com/office/drawing/2014/main" id="{5404E21C-9134-4CA5-9532-CEBE47893B77}"/>
            </a:ext>
          </a:extLst>
        </xdr:cNvPr>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6" name="【消防施設】&#10;一人当たり面積最小値テキスト">
          <a:extLst>
            <a:ext uri="{FF2B5EF4-FFF2-40B4-BE49-F238E27FC236}">
              <a16:creationId xmlns:a16="http://schemas.microsoft.com/office/drawing/2014/main" id="{6490F0A3-7CA8-4FAD-9CCD-BC5FD9D47676}"/>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7" name="直線コネクタ 596">
          <a:extLst>
            <a:ext uri="{FF2B5EF4-FFF2-40B4-BE49-F238E27FC236}">
              <a16:creationId xmlns:a16="http://schemas.microsoft.com/office/drawing/2014/main" id="{46C56DFA-CA4D-46E5-8B6F-0B1A6A1A0735}"/>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598" name="【消防施設】&#10;一人当たり面積最大値テキスト">
          <a:extLst>
            <a:ext uri="{FF2B5EF4-FFF2-40B4-BE49-F238E27FC236}">
              <a16:creationId xmlns:a16="http://schemas.microsoft.com/office/drawing/2014/main" id="{1D6520E9-41F6-4212-ACE6-8822F05B48CD}"/>
            </a:ext>
          </a:extLst>
        </xdr:cNvPr>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599" name="直線コネクタ 598">
          <a:extLst>
            <a:ext uri="{FF2B5EF4-FFF2-40B4-BE49-F238E27FC236}">
              <a16:creationId xmlns:a16="http://schemas.microsoft.com/office/drawing/2014/main" id="{15529395-BB0E-41ED-AE04-7F425C51B908}"/>
            </a:ext>
          </a:extLst>
        </xdr:cNvPr>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00" name="【消防施設】&#10;一人当たり面積平均値テキスト">
          <a:extLst>
            <a:ext uri="{FF2B5EF4-FFF2-40B4-BE49-F238E27FC236}">
              <a16:creationId xmlns:a16="http://schemas.microsoft.com/office/drawing/2014/main" id="{FA709BD9-E78D-4C66-90E9-E1B511B584E2}"/>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01" name="フローチャート: 判断 600">
          <a:extLst>
            <a:ext uri="{FF2B5EF4-FFF2-40B4-BE49-F238E27FC236}">
              <a16:creationId xmlns:a16="http://schemas.microsoft.com/office/drawing/2014/main" id="{9F3528F3-2D68-435B-8BFA-E87B1DCD9F59}"/>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02" name="フローチャート: 判断 601">
          <a:extLst>
            <a:ext uri="{FF2B5EF4-FFF2-40B4-BE49-F238E27FC236}">
              <a16:creationId xmlns:a16="http://schemas.microsoft.com/office/drawing/2014/main" id="{7A3E7070-3E48-438F-B644-8C24EEDD4372}"/>
            </a:ext>
          </a:extLst>
        </xdr:cNvPr>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55135</xdr:rowOff>
    </xdr:from>
    <xdr:ext cx="469744" cy="259045"/>
    <xdr:sp macro="" textlink="">
      <xdr:nvSpPr>
        <xdr:cNvPr id="603" name="n_1aveValue【消防施設】&#10;一人当たり面積">
          <a:extLst>
            <a:ext uri="{FF2B5EF4-FFF2-40B4-BE49-F238E27FC236}">
              <a16:creationId xmlns:a16="http://schemas.microsoft.com/office/drawing/2014/main" id="{6F67F655-FB0A-40D3-8FD0-3AF8B908CD5D}"/>
            </a:ext>
          </a:extLst>
        </xdr:cNvPr>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604" name="フローチャート: 判断 603">
          <a:extLst>
            <a:ext uri="{FF2B5EF4-FFF2-40B4-BE49-F238E27FC236}">
              <a16:creationId xmlns:a16="http://schemas.microsoft.com/office/drawing/2014/main" id="{B0C87ECD-5642-4153-BE5E-6CB415A1549E}"/>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605" name="n_2aveValue【消防施設】&#10;一人当たり面積">
          <a:extLst>
            <a:ext uri="{FF2B5EF4-FFF2-40B4-BE49-F238E27FC236}">
              <a16:creationId xmlns:a16="http://schemas.microsoft.com/office/drawing/2014/main" id="{4E24DAE7-8A3D-4F2D-91C0-9F06BC8A4712}"/>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A9590E77-9099-4ADD-B2CD-773C0DEEA68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1BB4ED46-8B01-4AF2-9711-E8C9D1253BD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97134231-3117-472F-8304-F2B8D53C153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C3E2FAF5-3ED2-496C-A380-5FC9EC8C31D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1882C050-3542-4C5E-9B18-BC876C2CF38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11" name="楕円 610">
          <a:extLst>
            <a:ext uri="{FF2B5EF4-FFF2-40B4-BE49-F238E27FC236}">
              <a16:creationId xmlns:a16="http://schemas.microsoft.com/office/drawing/2014/main" id="{6EBC2749-9950-4AEA-BF57-7CED4011ACF2}"/>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137177</xdr:rowOff>
    </xdr:from>
    <xdr:ext cx="469744" cy="259045"/>
    <xdr:sp macro="" textlink="">
      <xdr:nvSpPr>
        <xdr:cNvPr id="612" name="n_1mainValue【消防施設】&#10;一人当たり面積">
          <a:extLst>
            <a:ext uri="{FF2B5EF4-FFF2-40B4-BE49-F238E27FC236}">
              <a16:creationId xmlns:a16="http://schemas.microsoft.com/office/drawing/2014/main" id="{C38D82BD-2792-4489-9AA0-ADF961C8C163}"/>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F5EF2990-6518-4423-A64C-D9601F17C2B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50B0B16F-7A05-4A30-99F5-8576C34F74B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491EF465-B50F-4D35-B22A-D20A31AAE4D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1828B374-B051-4FDF-A0FD-480CF7199F4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C30FA8A5-C4D8-4376-8112-9F400DC1DD3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16CAF350-C37C-4299-AECE-B260C153DBD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6D4D71A1-EF0C-438A-9EB6-862AFA144E2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DA4875D3-173F-49AC-A39C-DA4D6EC4CD6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a:extLst>
            <a:ext uri="{FF2B5EF4-FFF2-40B4-BE49-F238E27FC236}">
              <a16:creationId xmlns:a16="http://schemas.microsoft.com/office/drawing/2014/main" id="{FB9BB8C2-E742-464E-B2EE-C71D5CF9D09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a:extLst>
            <a:ext uri="{FF2B5EF4-FFF2-40B4-BE49-F238E27FC236}">
              <a16:creationId xmlns:a16="http://schemas.microsoft.com/office/drawing/2014/main" id="{18D25FD5-C025-4108-ACF1-9A1EC1DA7CF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a:extLst>
            <a:ext uri="{FF2B5EF4-FFF2-40B4-BE49-F238E27FC236}">
              <a16:creationId xmlns:a16="http://schemas.microsoft.com/office/drawing/2014/main" id="{35844B2A-BD6A-4652-AE64-8B18DD42CC0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4" name="テキスト ボックス 623">
          <a:extLst>
            <a:ext uri="{FF2B5EF4-FFF2-40B4-BE49-F238E27FC236}">
              <a16:creationId xmlns:a16="http://schemas.microsoft.com/office/drawing/2014/main" id="{18F71132-7037-49CB-8948-D5E25FEB673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a:extLst>
            <a:ext uri="{FF2B5EF4-FFF2-40B4-BE49-F238E27FC236}">
              <a16:creationId xmlns:a16="http://schemas.microsoft.com/office/drawing/2014/main" id="{B7FEFEA0-09C0-4782-9679-F79951F4B5A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a:extLst>
            <a:ext uri="{FF2B5EF4-FFF2-40B4-BE49-F238E27FC236}">
              <a16:creationId xmlns:a16="http://schemas.microsoft.com/office/drawing/2014/main" id="{2A1C708D-BE74-4FD4-A892-F64B337B1A9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a:extLst>
            <a:ext uri="{FF2B5EF4-FFF2-40B4-BE49-F238E27FC236}">
              <a16:creationId xmlns:a16="http://schemas.microsoft.com/office/drawing/2014/main" id="{B3F5E41B-2003-4E2B-A9A6-1C4F90D65B6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a:extLst>
            <a:ext uri="{FF2B5EF4-FFF2-40B4-BE49-F238E27FC236}">
              <a16:creationId xmlns:a16="http://schemas.microsoft.com/office/drawing/2014/main" id="{47FF10B2-46CD-40E9-981B-A56138D3DC8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a:extLst>
            <a:ext uri="{FF2B5EF4-FFF2-40B4-BE49-F238E27FC236}">
              <a16:creationId xmlns:a16="http://schemas.microsoft.com/office/drawing/2014/main" id="{A84CAFAD-98FC-431C-82C3-84A5BD16130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a:extLst>
            <a:ext uri="{FF2B5EF4-FFF2-40B4-BE49-F238E27FC236}">
              <a16:creationId xmlns:a16="http://schemas.microsoft.com/office/drawing/2014/main" id="{5E50E8D0-878B-48A2-BBC3-93238DC5AD5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a:extLst>
            <a:ext uri="{FF2B5EF4-FFF2-40B4-BE49-F238E27FC236}">
              <a16:creationId xmlns:a16="http://schemas.microsoft.com/office/drawing/2014/main" id="{77890BF4-0BF8-4441-8A91-9E7617403A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a:extLst>
            <a:ext uri="{FF2B5EF4-FFF2-40B4-BE49-F238E27FC236}">
              <a16:creationId xmlns:a16="http://schemas.microsoft.com/office/drawing/2014/main" id="{E51F5A94-CC4F-47D6-95BA-EDAE0ED9CB3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a:extLst>
            <a:ext uri="{FF2B5EF4-FFF2-40B4-BE49-F238E27FC236}">
              <a16:creationId xmlns:a16="http://schemas.microsoft.com/office/drawing/2014/main" id="{499E1D1F-8D59-4367-833F-5902DDDF0AA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4" name="テキスト ボックス 633">
          <a:extLst>
            <a:ext uri="{FF2B5EF4-FFF2-40B4-BE49-F238E27FC236}">
              <a16:creationId xmlns:a16="http://schemas.microsoft.com/office/drawing/2014/main" id="{3945EF46-D27C-4B02-AEF0-4BFC9DC16EC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2975370A-8B05-40C6-9B0A-6A20E9A3671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a:extLst>
            <a:ext uri="{FF2B5EF4-FFF2-40B4-BE49-F238E27FC236}">
              <a16:creationId xmlns:a16="http://schemas.microsoft.com/office/drawing/2014/main" id="{39410849-1B08-4289-B171-FF5D2D7CA16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a:extLst>
            <a:ext uri="{FF2B5EF4-FFF2-40B4-BE49-F238E27FC236}">
              <a16:creationId xmlns:a16="http://schemas.microsoft.com/office/drawing/2014/main" id="{F53644FB-DA9F-4ED7-8697-7BE0B104952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38" name="直線コネクタ 637">
          <a:extLst>
            <a:ext uri="{FF2B5EF4-FFF2-40B4-BE49-F238E27FC236}">
              <a16:creationId xmlns:a16="http://schemas.microsoft.com/office/drawing/2014/main" id="{A029E6CC-5D66-4D15-B4FE-BED96531949F}"/>
            </a:ext>
          </a:extLst>
        </xdr:cNvPr>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39" name="【庁舎】&#10;有形固定資産減価償却率最小値テキスト">
          <a:extLst>
            <a:ext uri="{FF2B5EF4-FFF2-40B4-BE49-F238E27FC236}">
              <a16:creationId xmlns:a16="http://schemas.microsoft.com/office/drawing/2014/main" id="{2F7A816B-A28E-485D-AD63-161F85F795AD}"/>
            </a:ext>
          </a:extLst>
        </xdr:cNvPr>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40" name="直線コネクタ 639">
          <a:extLst>
            <a:ext uri="{FF2B5EF4-FFF2-40B4-BE49-F238E27FC236}">
              <a16:creationId xmlns:a16="http://schemas.microsoft.com/office/drawing/2014/main" id="{F86C3B5A-D5E7-4995-840D-14F4E729E7EB}"/>
            </a:ext>
          </a:extLst>
        </xdr:cNvPr>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1" name="【庁舎】&#10;有形固定資産減価償却率最大値テキスト">
          <a:extLst>
            <a:ext uri="{FF2B5EF4-FFF2-40B4-BE49-F238E27FC236}">
              <a16:creationId xmlns:a16="http://schemas.microsoft.com/office/drawing/2014/main" id="{656473DC-7780-4633-BED2-C4C847FF2C24}"/>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2" name="直線コネクタ 641">
          <a:extLst>
            <a:ext uri="{FF2B5EF4-FFF2-40B4-BE49-F238E27FC236}">
              <a16:creationId xmlns:a16="http://schemas.microsoft.com/office/drawing/2014/main" id="{3BEC070A-3829-4D34-8830-43DFA60BB3F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43" name="【庁舎】&#10;有形固定資産減価償却率平均値テキスト">
          <a:extLst>
            <a:ext uri="{FF2B5EF4-FFF2-40B4-BE49-F238E27FC236}">
              <a16:creationId xmlns:a16="http://schemas.microsoft.com/office/drawing/2014/main" id="{4B35D5E9-209F-4011-8A3F-B0FDB53F2B2E}"/>
            </a:ext>
          </a:extLst>
        </xdr:cNvPr>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44" name="フローチャート: 判断 643">
          <a:extLst>
            <a:ext uri="{FF2B5EF4-FFF2-40B4-BE49-F238E27FC236}">
              <a16:creationId xmlns:a16="http://schemas.microsoft.com/office/drawing/2014/main" id="{4BFF11DB-BECA-4F8B-A986-FE185590B489}"/>
            </a:ext>
          </a:extLst>
        </xdr:cNvPr>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45" name="フローチャート: 判断 644">
          <a:extLst>
            <a:ext uri="{FF2B5EF4-FFF2-40B4-BE49-F238E27FC236}">
              <a16:creationId xmlns:a16="http://schemas.microsoft.com/office/drawing/2014/main" id="{D827388C-940D-4BFF-9D16-FA919603B598}"/>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129557</xdr:rowOff>
    </xdr:from>
    <xdr:ext cx="405111" cy="259045"/>
    <xdr:sp macro="" textlink="">
      <xdr:nvSpPr>
        <xdr:cNvPr id="646" name="n_1aveValue【庁舎】&#10;有形固定資産減価償却率">
          <a:extLst>
            <a:ext uri="{FF2B5EF4-FFF2-40B4-BE49-F238E27FC236}">
              <a16:creationId xmlns:a16="http://schemas.microsoft.com/office/drawing/2014/main" id="{30E98C0A-2D85-4C56-8BD1-DF5DF5D29713}"/>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47" name="フローチャート: 判断 646">
          <a:extLst>
            <a:ext uri="{FF2B5EF4-FFF2-40B4-BE49-F238E27FC236}">
              <a16:creationId xmlns:a16="http://schemas.microsoft.com/office/drawing/2014/main" id="{3A4B4CF4-49BB-4563-869B-574129F46128}"/>
            </a:ext>
          </a:extLst>
        </xdr:cNvPr>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648" name="n_2aveValue【庁舎】&#10;有形固定資産減価償却率">
          <a:extLst>
            <a:ext uri="{FF2B5EF4-FFF2-40B4-BE49-F238E27FC236}">
              <a16:creationId xmlns:a16="http://schemas.microsoft.com/office/drawing/2014/main" id="{FC81A562-8D6E-4C81-8223-7C508719E2BA}"/>
            </a:ext>
          </a:extLst>
        </xdr:cNvPr>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36A4EC33-3FB8-45B3-9CAD-7727869AFD5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4106BCD7-B751-4005-BB14-3B4B7E84304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D1020E6F-FED1-4719-A817-D38ABC84102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35558CEA-34BD-4868-9445-BA325B3205E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C08AB0FA-FC29-46E7-B199-95AD749FAA4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121738</xdr:rowOff>
    </xdr:from>
    <xdr:to>
      <xdr:col>81</xdr:col>
      <xdr:colOff>101600</xdr:colOff>
      <xdr:row>103</xdr:row>
      <xdr:rowOff>51888</xdr:rowOff>
    </xdr:to>
    <xdr:sp macro="" textlink="">
      <xdr:nvSpPr>
        <xdr:cNvPr id="654" name="楕円 653">
          <a:extLst>
            <a:ext uri="{FF2B5EF4-FFF2-40B4-BE49-F238E27FC236}">
              <a16:creationId xmlns:a16="http://schemas.microsoft.com/office/drawing/2014/main" id="{F8D23DC1-82FA-4953-803E-CE89A650E220}"/>
            </a:ext>
          </a:extLst>
        </xdr:cNvPr>
        <xdr:cNvSpPr/>
      </xdr:nvSpPr>
      <xdr:spPr>
        <a:xfrm>
          <a:off x="15430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68415</xdr:rowOff>
    </xdr:from>
    <xdr:ext cx="405111" cy="259045"/>
    <xdr:sp macro="" textlink="">
      <xdr:nvSpPr>
        <xdr:cNvPr id="655" name="n_1mainValue【庁舎】&#10;有形固定資産減価償却率">
          <a:extLst>
            <a:ext uri="{FF2B5EF4-FFF2-40B4-BE49-F238E27FC236}">
              <a16:creationId xmlns:a16="http://schemas.microsoft.com/office/drawing/2014/main" id="{E118CDE3-1FCE-4D64-A92E-0DFE1ABB7006}"/>
            </a:ext>
          </a:extLst>
        </xdr:cNvPr>
        <xdr:cNvSpPr txBox="1"/>
      </xdr:nvSpPr>
      <xdr:spPr>
        <a:xfrm>
          <a:off x="152660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a:extLst>
            <a:ext uri="{FF2B5EF4-FFF2-40B4-BE49-F238E27FC236}">
              <a16:creationId xmlns:a16="http://schemas.microsoft.com/office/drawing/2014/main" id="{441DA168-B19E-4627-A560-6997C507672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a:extLst>
            <a:ext uri="{FF2B5EF4-FFF2-40B4-BE49-F238E27FC236}">
              <a16:creationId xmlns:a16="http://schemas.microsoft.com/office/drawing/2014/main" id="{A6CAF0B7-7B62-4050-93A6-58D53274792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a:extLst>
            <a:ext uri="{FF2B5EF4-FFF2-40B4-BE49-F238E27FC236}">
              <a16:creationId xmlns:a16="http://schemas.microsoft.com/office/drawing/2014/main" id="{4026CB1C-6ACA-4263-BFF7-E77B25E554D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a:extLst>
            <a:ext uri="{FF2B5EF4-FFF2-40B4-BE49-F238E27FC236}">
              <a16:creationId xmlns:a16="http://schemas.microsoft.com/office/drawing/2014/main" id="{B9FB35AF-6D61-4E83-88BE-3B3C8D2FB6F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a:extLst>
            <a:ext uri="{FF2B5EF4-FFF2-40B4-BE49-F238E27FC236}">
              <a16:creationId xmlns:a16="http://schemas.microsoft.com/office/drawing/2014/main" id="{03078738-D83C-4E10-A323-919E7C7F921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a:extLst>
            <a:ext uri="{FF2B5EF4-FFF2-40B4-BE49-F238E27FC236}">
              <a16:creationId xmlns:a16="http://schemas.microsoft.com/office/drawing/2014/main" id="{7399D940-675B-4CF3-9C97-7F9EE400162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a:extLst>
            <a:ext uri="{FF2B5EF4-FFF2-40B4-BE49-F238E27FC236}">
              <a16:creationId xmlns:a16="http://schemas.microsoft.com/office/drawing/2014/main" id="{11D1EF02-306F-49CD-83ED-97DCBF78C63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a:extLst>
            <a:ext uri="{FF2B5EF4-FFF2-40B4-BE49-F238E27FC236}">
              <a16:creationId xmlns:a16="http://schemas.microsoft.com/office/drawing/2014/main" id="{E0CEE46D-FCD4-4F50-93DC-4236E7F3AA0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a:extLst>
            <a:ext uri="{FF2B5EF4-FFF2-40B4-BE49-F238E27FC236}">
              <a16:creationId xmlns:a16="http://schemas.microsoft.com/office/drawing/2014/main" id="{260C5EC5-1878-4D6D-A75A-8300689C48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a:extLst>
            <a:ext uri="{FF2B5EF4-FFF2-40B4-BE49-F238E27FC236}">
              <a16:creationId xmlns:a16="http://schemas.microsoft.com/office/drawing/2014/main" id="{E4C5B37A-B3A5-46CB-94D1-6FF0982F55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6" name="テキスト ボックス 665">
          <a:extLst>
            <a:ext uri="{FF2B5EF4-FFF2-40B4-BE49-F238E27FC236}">
              <a16:creationId xmlns:a16="http://schemas.microsoft.com/office/drawing/2014/main" id="{783A3F3C-3385-4B5C-822D-F033B5AD244D}"/>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67" name="直線コネクタ 666">
          <a:extLst>
            <a:ext uri="{FF2B5EF4-FFF2-40B4-BE49-F238E27FC236}">
              <a16:creationId xmlns:a16="http://schemas.microsoft.com/office/drawing/2014/main" id="{B94DF0E9-D712-4B7D-AA7D-1C0996313B5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8" name="テキスト ボックス 667">
          <a:extLst>
            <a:ext uri="{FF2B5EF4-FFF2-40B4-BE49-F238E27FC236}">
              <a16:creationId xmlns:a16="http://schemas.microsoft.com/office/drawing/2014/main" id="{B1FA8C98-AEE5-4A19-9DEE-0967DB66F9B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9" name="直線コネクタ 668">
          <a:extLst>
            <a:ext uri="{FF2B5EF4-FFF2-40B4-BE49-F238E27FC236}">
              <a16:creationId xmlns:a16="http://schemas.microsoft.com/office/drawing/2014/main" id="{438D4BDD-6AA7-4E55-B0B6-55EC0A6A768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0" name="テキスト ボックス 669">
          <a:extLst>
            <a:ext uri="{FF2B5EF4-FFF2-40B4-BE49-F238E27FC236}">
              <a16:creationId xmlns:a16="http://schemas.microsoft.com/office/drawing/2014/main" id="{892F6699-3942-4AAF-B675-64AD24F06CA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1" name="直線コネクタ 670">
          <a:extLst>
            <a:ext uri="{FF2B5EF4-FFF2-40B4-BE49-F238E27FC236}">
              <a16:creationId xmlns:a16="http://schemas.microsoft.com/office/drawing/2014/main" id="{DDF415AA-5814-47BF-A1A6-70325EA083D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2" name="テキスト ボックス 671">
          <a:extLst>
            <a:ext uri="{FF2B5EF4-FFF2-40B4-BE49-F238E27FC236}">
              <a16:creationId xmlns:a16="http://schemas.microsoft.com/office/drawing/2014/main" id="{C139F2BC-C583-43C0-B8DC-BAA34BB6927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3" name="直線コネクタ 672">
          <a:extLst>
            <a:ext uri="{FF2B5EF4-FFF2-40B4-BE49-F238E27FC236}">
              <a16:creationId xmlns:a16="http://schemas.microsoft.com/office/drawing/2014/main" id="{7FDB0204-73F5-42E0-8A2B-A35066A1B84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4" name="テキスト ボックス 673">
          <a:extLst>
            <a:ext uri="{FF2B5EF4-FFF2-40B4-BE49-F238E27FC236}">
              <a16:creationId xmlns:a16="http://schemas.microsoft.com/office/drawing/2014/main" id="{4C9D225D-2A99-4AC8-B289-191DB91190A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5" name="直線コネクタ 674">
          <a:extLst>
            <a:ext uri="{FF2B5EF4-FFF2-40B4-BE49-F238E27FC236}">
              <a16:creationId xmlns:a16="http://schemas.microsoft.com/office/drawing/2014/main" id="{436EE57D-55CF-4005-80FC-2C9C4017B5C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6" name="テキスト ボックス 675">
          <a:extLst>
            <a:ext uri="{FF2B5EF4-FFF2-40B4-BE49-F238E27FC236}">
              <a16:creationId xmlns:a16="http://schemas.microsoft.com/office/drawing/2014/main" id="{C0F4790E-EDDE-4EB9-813D-E7520D19796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7" name="直線コネクタ 676">
          <a:extLst>
            <a:ext uri="{FF2B5EF4-FFF2-40B4-BE49-F238E27FC236}">
              <a16:creationId xmlns:a16="http://schemas.microsoft.com/office/drawing/2014/main" id="{8A24187C-8206-4362-B760-40817130DFA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8" name="テキスト ボックス 677">
          <a:extLst>
            <a:ext uri="{FF2B5EF4-FFF2-40B4-BE49-F238E27FC236}">
              <a16:creationId xmlns:a16="http://schemas.microsoft.com/office/drawing/2014/main" id="{FA1C45A1-C3AB-444D-8A9B-6374EDEB223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a:extLst>
            <a:ext uri="{FF2B5EF4-FFF2-40B4-BE49-F238E27FC236}">
              <a16:creationId xmlns:a16="http://schemas.microsoft.com/office/drawing/2014/main" id="{593CA6A5-FF7A-47B0-89DB-877B648BDFF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a:extLst>
            <a:ext uri="{FF2B5EF4-FFF2-40B4-BE49-F238E27FC236}">
              <a16:creationId xmlns:a16="http://schemas.microsoft.com/office/drawing/2014/main" id="{07CC4867-7714-4C49-B687-635C0EC1272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a:extLst>
            <a:ext uri="{FF2B5EF4-FFF2-40B4-BE49-F238E27FC236}">
              <a16:creationId xmlns:a16="http://schemas.microsoft.com/office/drawing/2014/main" id="{AAB7ED95-DF1E-44E3-9F2A-3A8A519ED00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682" name="直線コネクタ 681">
          <a:extLst>
            <a:ext uri="{FF2B5EF4-FFF2-40B4-BE49-F238E27FC236}">
              <a16:creationId xmlns:a16="http://schemas.microsoft.com/office/drawing/2014/main" id="{375D1FF6-D74A-44B6-88E9-A9F5B8B1C78C}"/>
            </a:ext>
          </a:extLst>
        </xdr:cNvPr>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683" name="【庁舎】&#10;一人当たり面積最小値テキスト">
          <a:extLst>
            <a:ext uri="{FF2B5EF4-FFF2-40B4-BE49-F238E27FC236}">
              <a16:creationId xmlns:a16="http://schemas.microsoft.com/office/drawing/2014/main" id="{54FBA3A5-AFE4-4216-A9F7-FBF1AA00651E}"/>
            </a:ext>
          </a:extLst>
        </xdr:cNvPr>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684" name="直線コネクタ 683">
          <a:extLst>
            <a:ext uri="{FF2B5EF4-FFF2-40B4-BE49-F238E27FC236}">
              <a16:creationId xmlns:a16="http://schemas.microsoft.com/office/drawing/2014/main" id="{15840EA8-F02D-4DB2-948F-776945A8A656}"/>
            </a:ext>
          </a:extLst>
        </xdr:cNvPr>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85" name="【庁舎】&#10;一人当たり面積最大値テキスト">
          <a:extLst>
            <a:ext uri="{FF2B5EF4-FFF2-40B4-BE49-F238E27FC236}">
              <a16:creationId xmlns:a16="http://schemas.microsoft.com/office/drawing/2014/main" id="{DAD43A1F-E566-419E-9F60-DE32C4BCFB43}"/>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86" name="直線コネクタ 685">
          <a:extLst>
            <a:ext uri="{FF2B5EF4-FFF2-40B4-BE49-F238E27FC236}">
              <a16:creationId xmlns:a16="http://schemas.microsoft.com/office/drawing/2014/main" id="{2E2CD29F-58E8-49F4-B987-8146D3ECEA84}"/>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687" name="【庁舎】&#10;一人当たり面積平均値テキスト">
          <a:extLst>
            <a:ext uri="{FF2B5EF4-FFF2-40B4-BE49-F238E27FC236}">
              <a16:creationId xmlns:a16="http://schemas.microsoft.com/office/drawing/2014/main" id="{B4B526B0-3F14-490F-B8F8-67C64556993F}"/>
            </a:ext>
          </a:extLst>
        </xdr:cNvPr>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88" name="フローチャート: 判断 687">
          <a:extLst>
            <a:ext uri="{FF2B5EF4-FFF2-40B4-BE49-F238E27FC236}">
              <a16:creationId xmlns:a16="http://schemas.microsoft.com/office/drawing/2014/main" id="{A37A4D7B-2528-4254-9CD0-40C466AF187C}"/>
            </a:ext>
          </a:extLst>
        </xdr:cNvPr>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89" name="フローチャート: 判断 688">
          <a:extLst>
            <a:ext uri="{FF2B5EF4-FFF2-40B4-BE49-F238E27FC236}">
              <a16:creationId xmlns:a16="http://schemas.microsoft.com/office/drawing/2014/main" id="{65F3A794-0EDF-402F-A490-3E06A4253F0C}"/>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74040</xdr:rowOff>
    </xdr:from>
    <xdr:ext cx="469744" cy="259045"/>
    <xdr:sp macro="" textlink="">
      <xdr:nvSpPr>
        <xdr:cNvPr id="690" name="n_1aveValue【庁舎】&#10;一人当たり面積">
          <a:extLst>
            <a:ext uri="{FF2B5EF4-FFF2-40B4-BE49-F238E27FC236}">
              <a16:creationId xmlns:a16="http://schemas.microsoft.com/office/drawing/2014/main" id="{7CBC103A-EBB3-47F6-B847-A89D43A96D0C}"/>
            </a:ext>
          </a:extLst>
        </xdr:cNvPr>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691" name="フローチャート: 判断 690">
          <a:extLst>
            <a:ext uri="{FF2B5EF4-FFF2-40B4-BE49-F238E27FC236}">
              <a16:creationId xmlns:a16="http://schemas.microsoft.com/office/drawing/2014/main" id="{F09BDD03-D54C-4E59-893A-D70BE334DC9C}"/>
            </a:ext>
          </a:extLst>
        </xdr:cNvPr>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66783</xdr:rowOff>
    </xdr:from>
    <xdr:ext cx="469744" cy="259045"/>
    <xdr:sp macro="" textlink="">
      <xdr:nvSpPr>
        <xdr:cNvPr id="692" name="n_2aveValue【庁舎】&#10;一人当たり面積">
          <a:extLst>
            <a:ext uri="{FF2B5EF4-FFF2-40B4-BE49-F238E27FC236}">
              <a16:creationId xmlns:a16="http://schemas.microsoft.com/office/drawing/2014/main" id="{7CB42EA2-B1DF-4517-9D3C-6C0C9CA466D9}"/>
            </a:ext>
          </a:extLst>
        </xdr:cNvPr>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28C373C9-F42B-4A8E-9485-790D9EC5D76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D229DF53-8E59-4E9E-950F-AFEB1B0B2CB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9B741E41-4ADB-40BA-8833-F86C6F4AE8A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F0C11D08-F0C0-42F0-B2EE-3C75F64DF7C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FCF63E3-BCA7-42F8-8E46-86BC9FE9CAD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41729</xdr:rowOff>
    </xdr:from>
    <xdr:to>
      <xdr:col>112</xdr:col>
      <xdr:colOff>38100</xdr:colOff>
      <xdr:row>106</xdr:row>
      <xdr:rowOff>143329</xdr:rowOff>
    </xdr:to>
    <xdr:sp macro="" textlink="">
      <xdr:nvSpPr>
        <xdr:cNvPr id="698" name="楕円 697">
          <a:extLst>
            <a:ext uri="{FF2B5EF4-FFF2-40B4-BE49-F238E27FC236}">
              <a16:creationId xmlns:a16="http://schemas.microsoft.com/office/drawing/2014/main" id="{55A24C82-2409-4E50-8ABB-602C8FB57A3A}"/>
            </a:ext>
          </a:extLst>
        </xdr:cNvPr>
        <xdr:cNvSpPr/>
      </xdr:nvSpPr>
      <xdr:spPr>
        <a:xfrm>
          <a:off x="2127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159856</xdr:rowOff>
    </xdr:from>
    <xdr:ext cx="469744" cy="259045"/>
    <xdr:sp macro="" textlink="">
      <xdr:nvSpPr>
        <xdr:cNvPr id="699" name="n_1mainValue【庁舎】&#10;一人当たり面積">
          <a:extLst>
            <a:ext uri="{FF2B5EF4-FFF2-40B4-BE49-F238E27FC236}">
              <a16:creationId xmlns:a16="http://schemas.microsoft.com/office/drawing/2014/main" id="{57894DF0-B4A7-45F4-B15A-47B4A909A861}"/>
            </a:ext>
          </a:extLst>
        </xdr:cNvPr>
        <xdr:cNvSpPr txBox="1"/>
      </xdr:nvSpPr>
      <xdr:spPr>
        <a:xfrm>
          <a:off x="21075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a:extLst>
            <a:ext uri="{FF2B5EF4-FFF2-40B4-BE49-F238E27FC236}">
              <a16:creationId xmlns:a16="http://schemas.microsoft.com/office/drawing/2014/main" id="{9F1B8412-A59E-4FF1-9851-52A2D2F26D0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a:extLst>
            <a:ext uri="{FF2B5EF4-FFF2-40B4-BE49-F238E27FC236}">
              <a16:creationId xmlns:a16="http://schemas.microsoft.com/office/drawing/2014/main" id="{8B1868F1-DE7C-4F45-9FB2-DF0CA7A07C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a:extLst>
            <a:ext uri="{FF2B5EF4-FFF2-40B4-BE49-F238E27FC236}">
              <a16:creationId xmlns:a16="http://schemas.microsoft.com/office/drawing/2014/main" id="{384C9EFC-1811-4677-BAFE-DEB922E2D20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類似団体と比較して特に有形固定資産減価償却率が高くなっている施設は、図書館、保健センターであり、特に低くなっている施設は、市民会館である。</a:t>
          </a:r>
        </a:p>
        <a:p>
          <a:r>
            <a:rPr kumimoji="1" lang="ja-JP" altLang="en-US" sz="1300">
              <a:latin typeface="ＭＳ Ｐゴシック" panose="020B0600070205080204" pitchFamily="50" charset="-128"/>
              <a:ea typeface="ＭＳ Ｐゴシック" panose="020B0600070205080204" pitchFamily="50" charset="-128"/>
            </a:rPr>
            <a:t>　保健センターについては、昭和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年度に建築してから老朽化が進んでおり、類似団体平均と比較すると</a:t>
          </a:r>
          <a:r>
            <a:rPr kumimoji="1" lang="en-US" altLang="ja-JP" sz="1300">
              <a:latin typeface="ＭＳ Ｐゴシック" panose="020B0600070205080204" pitchFamily="50" charset="-128"/>
              <a:ea typeface="ＭＳ Ｐゴシック" panose="020B0600070205080204" pitchFamily="50" charset="-128"/>
            </a:rPr>
            <a:t>27.2</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年度に建築した本庁舎を始め、他にも老朽化が進んでいる庁舎等があるが、規模が大きく、更新費用が多額になることから、今後も各建物の統合・移転等を検討していく必要がある。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66,223
65,534
180.29
26,602,362
25,765,086
722,002
15,384,364
22,029,883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個人・法人市民税、固定資産税ともに前年度より増となり、地方税全体で前年度比</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需要額については、公債費の前年度比</a:t>
          </a:r>
          <a:r>
            <a:rPr kumimoji="1" lang="en-US" altLang="ja-JP" sz="1100">
              <a:latin typeface="ＭＳ Ｐゴシック" panose="020B0600070205080204" pitchFamily="50" charset="-128"/>
              <a:ea typeface="ＭＳ Ｐゴシック" panose="020B0600070205080204" pitchFamily="50" charset="-128"/>
            </a:rPr>
            <a:t>6.3</a:t>
          </a:r>
          <a:r>
            <a:rPr kumimoji="1" lang="ja-JP" altLang="en-US" sz="1100">
              <a:latin typeface="ＭＳ Ｐゴシック" panose="020B0600070205080204" pitchFamily="50" charset="-128"/>
              <a:ea typeface="ＭＳ Ｐゴシック" panose="020B0600070205080204" pitchFamily="50" charset="-128"/>
            </a:rPr>
            <a:t>％減等の影響により、全体としては前年度比</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財政力指数は前年度からほぼ横ばいとなっており、類似団体と比べると平均以下となっていることから、より一層の改善が必要である。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新たな産業団地の整備による企業進出、法人市民税の確保が期待されるが、市税のさらなる収納率向上対策への積極的な取り組みや、受益者負担の適正化として使用料等の見直しによる歳入確保に努め足元を固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132645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に比べて経常経費がやや増加したが、地方税や地方消費税交付金の増額等の影響により経常一般財源収入額が増加し、経常経費の増額以上に経常一般財源収入額が増額となり、経常収支比率が前年度よりも改善され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税収がピークを迎えていることが考えられるため、今後は地方税全般のさらなる収納率向上を図る必要がある。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また、藤岡市行政改革大綱に基づき、人口減少社会に適応するため、組織体制や予算規模等におけるスリム化を図り、事務事業のさらなる効率化を進め、経常経費の縮減に努める。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94996</xdr:rowOff>
    </xdr:from>
    <xdr:to>
      <xdr:col>23</xdr:col>
      <xdr:colOff>133350</xdr:colOff>
      <xdr:row>63</xdr:row>
      <xdr:rowOff>138430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9634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63</xdr:row>
      <xdr:rowOff>138430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011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63</xdr:row>
      <xdr:rowOff>123952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9011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123952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9500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44196</xdr:rowOff>
    </xdr:from>
    <xdr:to>
      <xdr:col>23</xdr:col>
      <xdr:colOff>184150</xdr:colOff>
      <xdr:row>63</xdr:row>
      <xdr:rowOff>145796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16273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73152</xdr:rowOff>
    </xdr:from>
    <xdr:to>
      <xdr:col>11</xdr:col>
      <xdr:colOff>82550</xdr:colOff>
      <xdr:row>64</xdr:row>
      <xdr:rowOff>3302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159529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人件費については前年度に比べ大幅に増加している。その要因として、退職者が前年度と比べ</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人増加したことなどによる退職手当の増加が挙げられる。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当市が類似団体と比較して大幅に低い決算額となっている要因としては、藤岡市内にある幼稚園・保育園・認定こども園の大部分を民間で行っていることが影響している。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各方面の民間活力導入を推進し、適切な事業実施や自治体事業の在り方を検討する。また、市有施設の老朽化により維持補修費が増加傾向にあるため、統廃合も含めて検討し、歳出の抑制に向けた取り組みを推進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77219</xdr:rowOff>
    </xdr:from>
    <xdr:to>
      <xdr:col>23</xdr:col>
      <xdr:colOff>133350</xdr:colOff>
      <xdr:row>80</xdr:row>
      <xdr:rowOff>83122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93219"/>
          <a:ext cx="8382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77219</xdr:rowOff>
    </xdr:from>
    <xdr:to>
      <xdr:col>19</xdr:col>
      <xdr:colOff>133350</xdr:colOff>
      <xdr:row>80</xdr:row>
      <xdr:rowOff>81598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793219"/>
          <a:ext cx="889000" cy="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81598</xdr:rowOff>
    </xdr:from>
    <xdr:to>
      <xdr:col>15</xdr:col>
      <xdr:colOff>82550</xdr:colOff>
      <xdr:row>80</xdr:row>
      <xdr:rowOff>81691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797598"/>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63964</xdr:rowOff>
    </xdr:from>
    <xdr:to>
      <xdr:col>11</xdr:col>
      <xdr:colOff>31750</xdr:colOff>
      <xdr:row>80</xdr:row>
      <xdr:rowOff>81691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79964"/>
          <a:ext cx="889000" cy="1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32322</xdr:rowOff>
    </xdr:from>
    <xdr:to>
      <xdr:col>23</xdr:col>
      <xdr:colOff>184150</xdr:colOff>
      <xdr:row>80</xdr:row>
      <xdr:rowOff>133922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4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125049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6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26419</xdr:rowOff>
    </xdr:from>
    <xdr:to>
      <xdr:col>19</xdr:col>
      <xdr:colOff>184150</xdr:colOff>
      <xdr:row>80</xdr:row>
      <xdr:rowOff>128019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4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138196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1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30798</xdr:rowOff>
    </xdr:from>
    <xdr:to>
      <xdr:col>15</xdr:col>
      <xdr:colOff>133350</xdr:colOff>
      <xdr:row>80</xdr:row>
      <xdr:rowOff>132398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142575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1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30891</xdr:rowOff>
    </xdr:from>
    <xdr:to>
      <xdr:col>11</xdr:col>
      <xdr:colOff>82550</xdr:colOff>
      <xdr:row>80</xdr:row>
      <xdr:rowOff>132491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4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142668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1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13164</xdr:rowOff>
    </xdr:from>
    <xdr:to>
      <xdr:col>7</xdr:col>
      <xdr:colOff>31750</xdr:colOff>
      <xdr:row>80</xdr:row>
      <xdr:rowOff>114764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124941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これまでも給与の適正化に努めてきたが、類似団体平均値よりやや高い水準となっている。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今後は、藤岡市行政改革大綱の取り組みとして、時間外勤務の代休取得を促進するなどの手当削減を進めるとともに、特別会計を含めた人員の適正化に努める。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年地方公務員給与実態調査結果が未公表のため、前年度の数値を引用している。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87</xdr:row>
      <xdr:rowOff>70909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25650"/>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70909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463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2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20109</xdr:rowOff>
    </xdr:from>
    <xdr:to>
      <xdr:col>73</xdr:col>
      <xdr:colOff>44450</xdr:colOff>
      <xdr:row>87</xdr:row>
      <xdr:rowOff>121709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藤岡市行政改革大綱に基づく職員削減や組織改編等の実施、団塊世代の退職に伴う新規採用の抑制により、類似団体平均値を下回っている。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民間活力の導入の推進及び実施検証を行うとともに、医療や介護施設においては質の高いサービスの提供を目指すなど、行政運営に支障の無いよう十分に配慮したうえで、鬼石病院を除いた職員数の削減を目標とし、適正な定員管理を行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年地方公務員給与実態調査結果が未公表のため、前年度の数値を引用している。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125942</xdr:rowOff>
    </xdr:from>
    <xdr:to>
      <xdr:col>81</xdr:col>
      <xdr:colOff>44450</xdr:colOff>
      <xdr:row>60</xdr:row>
      <xdr:rowOff>135996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1294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119909</xdr:rowOff>
    </xdr:from>
    <xdr:to>
      <xdr:col>77</xdr:col>
      <xdr:colOff>44450</xdr:colOff>
      <xdr:row>60</xdr:row>
      <xdr:rowOff>125942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0690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103822</xdr:rowOff>
    </xdr:from>
    <xdr:to>
      <xdr:col>72</xdr:col>
      <xdr:colOff>203200</xdr:colOff>
      <xdr:row>60</xdr:row>
      <xdr:rowOff>119909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9082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103822</xdr:rowOff>
    </xdr:from>
    <xdr:to>
      <xdr:col>68</xdr:col>
      <xdr:colOff>152400</xdr:colOff>
      <xdr:row>60</xdr:row>
      <xdr:rowOff>111866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39082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85196</xdr:rowOff>
    </xdr:from>
    <xdr:to>
      <xdr:col>81</xdr:col>
      <xdr:colOff>95250</xdr:colOff>
      <xdr:row>61</xdr:row>
      <xdr:rowOff>15346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101723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1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75142</xdr:rowOff>
    </xdr:from>
    <xdr:to>
      <xdr:col>77</xdr:col>
      <xdr:colOff>95250</xdr:colOff>
      <xdr:row>61</xdr:row>
      <xdr:rowOff>5292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15469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3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69109</xdr:rowOff>
    </xdr:from>
    <xdr:to>
      <xdr:col>73</xdr:col>
      <xdr:colOff>44450</xdr:colOff>
      <xdr:row>60</xdr:row>
      <xdr:rowOff>170709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9436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2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53022</xdr:rowOff>
    </xdr:from>
    <xdr:to>
      <xdr:col>68</xdr:col>
      <xdr:colOff>203200</xdr:colOff>
      <xdr:row>60</xdr:row>
      <xdr:rowOff>154622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164799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61066</xdr:rowOff>
    </xdr:from>
    <xdr:to>
      <xdr:col>64</xdr:col>
      <xdr:colOff>152400</xdr:colOff>
      <xdr:row>60</xdr:row>
      <xdr:rowOff>162666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1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年度から小中学校の耐震補強大規模改修事業、平成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年度から総合学習センター建設事業、平成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年度から新学校給食センター建設事業などを実施し、地方債残高が増加しているため、合併特例債や臨時財政対策債などの交付税措置の高いメニューを活用しているが類似他団体平均値を上回っている。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一般会計債の公債費はピークを過ぎ、減少傾向となることが想定されるが、下水道事業のインフラ整備や病院事業医療施設整備については高い水準で推移することが予想される。この準元利償還金は当市の財政規模からみると決して影響が少なくないことから、今後も中長期の経営計画等により適切な事業実施に取り組む。</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39188</xdr:rowOff>
    </xdr:from>
    <xdr:to>
      <xdr:col>81</xdr:col>
      <xdr:colOff>44450</xdr:colOff>
      <xdr:row>42</xdr:row>
      <xdr:rowOff>46083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4008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39188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2263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11612</xdr:rowOff>
    </xdr:from>
    <xdr:to>
      <xdr:col>72</xdr:col>
      <xdr:colOff>203200</xdr:colOff>
      <xdr:row>42</xdr:row>
      <xdr:rowOff>25400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1251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11612</xdr:rowOff>
    </xdr:from>
    <xdr:to>
      <xdr:col>68</xdr:col>
      <xdr:colOff>152400</xdr:colOff>
      <xdr:row>42</xdr:row>
      <xdr:rowOff>11612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12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106153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166733</xdr:rowOff>
    </xdr:from>
    <xdr:to>
      <xdr:col>81</xdr:col>
      <xdr:colOff>95250</xdr:colOff>
      <xdr:row>42</xdr:row>
      <xdr:rowOff>96883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138810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6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159838</xdr:rowOff>
    </xdr:from>
    <xdr:to>
      <xdr:col>77</xdr:col>
      <xdr:colOff>95250</xdr:colOff>
      <xdr:row>42</xdr:row>
      <xdr:rowOff>89988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74765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7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132262</xdr:rowOff>
    </xdr:from>
    <xdr:to>
      <xdr:col>68</xdr:col>
      <xdr:colOff>203200</xdr:colOff>
      <xdr:row>42</xdr:row>
      <xdr:rowOff>62412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47189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132262</xdr:rowOff>
    </xdr:from>
    <xdr:to>
      <xdr:col>64</xdr:col>
      <xdr:colOff>152400</xdr:colOff>
      <xdr:row>42</xdr:row>
      <xdr:rowOff>62412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47189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が類似団体と比べ比率が下回っている要因として、人口千人当たり職員数が類似団体よりも下回っていることからもわかるとおり、退職手当負担見込額が小さいことや、土地開発公社や第三セクター等の経営状況が良いことから、負債等負担見込額が小さい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また、地方債残高は高止まりしているが、地方債の多くは合併特例事業債や臨時財政対策債など交付税措置の高いメニューを活用していることも要因の１つとして挙げられる。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しかし、下水道事業のインフラ整備による地方債残高の増加や、災害など不測の事態等にも対応するため、より一層の公債費等義務的経費の削減を進め、財政の健全化に努める。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18627</xdr:rowOff>
    </xdr:from>
    <xdr:to>
      <xdr:col>81</xdr:col>
      <xdr:colOff>44450</xdr:colOff>
      <xdr:row>14</xdr:row>
      <xdr:rowOff>117560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418927"/>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18627</xdr:rowOff>
    </xdr:from>
    <xdr:to>
      <xdr:col>77</xdr:col>
      <xdr:colOff>44450</xdr:colOff>
      <xdr:row>14</xdr:row>
      <xdr:rowOff>127212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41892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127212</xdr:rowOff>
    </xdr:from>
    <xdr:to>
      <xdr:col>72</xdr:col>
      <xdr:colOff>203200</xdr:colOff>
      <xdr:row>14</xdr:row>
      <xdr:rowOff>144103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52751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144103</xdr:rowOff>
    </xdr:from>
    <xdr:to>
      <xdr:col>68</xdr:col>
      <xdr:colOff>152400</xdr:colOff>
      <xdr:row>15</xdr:row>
      <xdr:rowOff>4022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54440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66760</xdr:rowOff>
    </xdr:from>
    <xdr:to>
      <xdr:col>81</xdr:col>
      <xdr:colOff>95250</xdr:colOff>
      <xdr:row>14</xdr:row>
      <xdr:rowOff>168360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83287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139277</xdr:rowOff>
    </xdr:from>
    <xdr:to>
      <xdr:col>77</xdr:col>
      <xdr:colOff>95250</xdr:colOff>
      <xdr:row>14</xdr:row>
      <xdr:rowOff>69427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79604</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13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76412</xdr:rowOff>
    </xdr:from>
    <xdr:to>
      <xdr:col>73</xdr:col>
      <xdr:colOff>44450</xdr:colOff>
      <xdr:row>15</xdr:row>
      <xdr:rowOff>6562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16739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24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93303</xdr:rowOff>
    </xdr:from>
    <xdr:to>
      <xdr:col>68</xdr:col>
      <xdr:colOff>203200</xdr:colOff>
      <xdr:row>15</xdr:row>
      <xdr:rowOff>23453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33630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26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66,223
65,534
180.29
26,602,362
25,765,086
722,002
15,384,364
22,029,883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ここ数年は若年層職員の増などにより人件費は減少傾向となっているが、平成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年度においては前年度に比べて退職者数が増えたことにより退職手当が増となったため上昇している。平成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年度も、退職者数が前年度より増となっているため、人件費としても前年度より増加しているが、経常一般財源収入がそれ以上に増加しているため、経常収支比率としては相対的に前年度より減少した。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退職者数はピークを過ぎたものの、今後についても引き続き藤岡市行政改革大綱に基づき、質の高いサービスに配慮したうえで、適正な定員管理により人件費の抑制に努める。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85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1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3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物件費については、藤岡市行政改革大綱に基づき、業務の民間委託を進め、職員人件費等から委託料へのシフトが起きているため増加傾向にある。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年度についても前年度より金額としては増加しているが、経常一般財源収入も増加しているため比率としては微増となった。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今後、職員数の減により臨時職員賃金、事務事業委託料及びシステム化による電算事務委託料などの増が見込まれており、適正に執行していくよう内容を精査する。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64951</xdr:rowOff>
    </xdr:from>
    <xdr:to>
      <xdr:col>82</xdr:col>
      <xdr:colOff>107950</xdr:colOff>
      <xdr:row>16</xdr:row>
      <xdr:rowOff>71483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081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64951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016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71483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016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51888</xdr:rowOff>
    </xdr:from>
    <xdr:to>
      <xdr:col>69</xdr:col>
      <xdr:colOff>92075</xdr:colOff>
      <xdr:row>16</xdr:row>
      <xdr:rowOff>71483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950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37210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0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14151</xdr:rowOff>
    </xdr:from>
    <xdr:to>
      <xdr:col>78</xdr:col>
      <xdr:colOff>120650</xdr:colOff>
      <xdr:row>16</xdr:row>
      <xdr:rowOff>115751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125928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26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20683</xdr:rowOff>
    </xdr:from>
    <xdr:to>
      <xdr:col>69</xdr:col>
      <xdr:colOff>142875</xdr:colOff>
      <xdr:row>16</xdr:row>
      <xdr:rowOff>122283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107060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87465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類似団体平均より高止まりしている要因として、藤岡市内にある幼稚園・保育園・認定こども園の大部分を民間で行っていることにより、運営費等に係る支出が多額となっていることが挙げられる。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も、民間保育施設への運営費等に係る支出の増による影響などにより、扶助費全体で前年度より増となった。しかし、経常一般財源収入がそれ以上に増加しているため、経常収支比率としては相対的に前年度より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社会保障経費等は今後も増加傾向となることが予想されることから、ほかの費目の見直しを行うことにより、歳出全体として抑制を図りたい。</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60706</xdr:rowOff>
    </xdr:from>
    <xdr:to>
      <xdr:col>24</xdr:col>
      <xdr:colOff>25400</xdr:colOff>
      <xdr:row>57</xdr:row>
      <xdr:rowOff>88138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333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5842</xdr:rowOff>
    </xdr:from>
    <xdr:to>
      <xdr:col>19</xdr:col>
      <xdr:colOff>187325</xdr:colOff>
      <xdr:row>57</xdr:row>
      <xdr:rowOff>88138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784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140716</xdr:rowOff>
    </xdr:from>
    <xdr:to>
      <xdr:col>15</xdr:col>
      <xdr:colOff>98425</xdr:colOff>
      <xdr:row>57</xdr:row>
      <xdr:rowOff>5842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41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140716</xdr:rowOff>
    </xdr:from>
    <xdr:to>
      <xdr:col>11</xdr:col>
      <xdr:colOff>9525</xdr:colOff>
      <xdr:row>57</xdr:row>
      <xdr:rowOff>14986</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41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9906</xdr:rowOff>
    </xdr:from>
    <xdr:to>
      <xdr:col>24</xdr:col>
      <xdr:colOff>76200</xdr:colOff>
      <xdr:row>57</xdr:row>
      <xdr:rowOff>111506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153433</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37338</xdr:rowOff>
    </xdr:from>
    <xdr:to>
      <xdr:col>20</xdr:col>
      <xdr:colOff>38100</xdr:colOff>
      <xdr:row>57</xdr:row>
      <xdr:rowOff>138938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123715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126492</xdr:rowOff>
    </xdr:from>
    <xdr:to>
      <xdr:col>15</xdr:col>
      <xdr:colOff>149225</xdr:colOff>
      <xdr:row>57</xdr:row>
      <xdr:rowOff>56642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41419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89916</xdr:rowOff>
    </xdr:from>
    <xdr:to>
      <xdr:col>11</xdr:col>
      <xdr:colOff>60325</xdr:colOff>
      <xdr:row>57</xdr:row>
      <xdr:rowOff>20066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4843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135636</xdr:rowOff>
    </xdr:from>
    <xdr:to>
      <xdr:col>6</xdr:col>
      <xdr:colOff>171450</xdr:colOff>
      <xdr:row>57</xdr:row>
      <xdr:rowOff>65786</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50563</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清掃センターの老朽化など、施設の老朽化に伴う維持補修費の増などの影響により比率は増加している。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維持補修費については今後も引き続き増加が見込まれるため、統廃合も含めて検討する必要がある。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27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54610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2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54610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1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46990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90187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類似団体平均より高止まりしている要因として、一部事務組合に対する負担金や、市内に</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つある公立病院への負担金が多額になっていることが挙げられる。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今後、医療業務では医療の再編・ネットワーク化により地域医療及び自治体病院のあり方等を考え、適正な業務を行っているかなどを検討し、見直しを行う必要がある。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115570</xdr:rowOff>
    </xdr:from>
    <xdr:to>
      <xdr:col>82</xdr:col>
      <xdr:colOff>107950</xdr:colOff>
      <xdr:row>38</xdr:row>
      <xdr:rowOff>144145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6306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115570</xdr:rowOff>
    </xdr:from>
    <xdr:to>
      <xdr:col>78</xdr:col>
      <xdr:colOff>69850</xdr:colOff>
      <xdr:row>38</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630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115570</xdr:rowOff>
    </xdr:from>
    <xdr:to>
      <xdr:col>73</xdr:col>
      <xdr:colOff>180975</xdr:colOff>
      <xdr:row>38</xdr:row>
      <xdr:rowOff>167005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6306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167005</xdr:rowOff>
    </xdr:from>
    <xdr:to>
      <xdr:col>69</xdr:col>
      <xdr:colOff>92075</xdr:colOff>
      <xdr:row>39</xdr:row>
      <xdr:rowOff>1270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682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93345</xdr:rowOff>
    </xdr:from>
    <xdr:to>
      <xdr:col>82</xdr:col>
      <xdr:colOff>158750</xdr:colOff>
      <xdr:row>39</xdr:row>
      <xdr:rowOff>23495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65422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64770</xdr:rowOff>
    </xdr:from>
    <xdr:to>
      <xdr:col>78</xdr:col>
      <xdr:colOff>120650</xdr:colOff>
      <xdr:row>38</xdr:row>
      <xdr:rowOff>166370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151147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66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64770</xdr:rowOff>
    </xdr:from>
    <xdr:to>
      <xdr:col>74</xdr:col>
      <xdr:colOff>31750</xdr:colOff>
      <xdr:row>38</xdr:row>
      <xdr:rowOff>166370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151147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6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116205</xdr:rowOff>
    </xdr:from>
    <xdr:to>
      <xdr:col>69</xdr:col>
      <xdr:colOff>142875</xdr:colOff>
      <xdr:row>39</xdr:row>
      <xdr:rowOff>46355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31132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7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121920</xdr:rowOff>
    </xdr:from>
    <xdr:to>
      <xdr:col>65</xdr:col>
      <xdr:colOff>53975</xdr:colOff>
      <xdr:row>39</xdr:row>
      <xdr:rowOff>52070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36847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年度及び</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年度に借り入れた臨時財政対策債の償還終了の影響等により、前年度より減少したが、依然類似団体平均値より高い水準となっている。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年度以降も合併特例債や臨時財政対策債などの償還の影響により、高い水準での推移が見込まれる。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公営企業債では下水道事業に係るインフラ整備、病院事業に係る医療施設整備の負担が大きくなることが予想されるため、普通建設事業の費用対効果を徹底的に追求し、新規発行を伴う事業を抑制し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79</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4772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136144</xdr:rowOff>
    </xdr:from>
    <xdr:to>
      <xdr:col>19</xdr:col>
      <xdr:colOff>187325</xdr:colOff>
      <xdr:row>79</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509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136144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4772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104139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4269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85344</xdr:rowOff>
    </xdr:from>
    <xdr:to>
      <xdr:col>15</xdr:col>
      <xdr:colOff>149225</xdr:colOff>
      <xdr:row>79</xdr:row>
      <xdr:rowOff>15494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公債費以外については、前年度より微増となり、類似団体平均値と比較すると依然として高い比率となっている。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主な要因としては、一部事務組合に対する負担金が多額となっていることにより補助費が高止まりしていることや、当市における高齢化が進み、社会保障関係経費が増加傾向にあることなどが挙げられる。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今後は藤岡市行政改革大綱に基づき、質の高いサービスを維持し、経常経費の削減を図る。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75</xdr:row>
      <xdr:rowOff>74422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9057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75</xdr:row>
      <xdr:rowOff>46990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05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101854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905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101854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8874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23622</xdr:rowOff>
    </xdr:from>
    <xdr:to>
      <xdr:col>82</xdr:col>
      <xdr:colOff>158750</xdr:colOff>
      <xdr:row>75</xdr:row>
      <xdr:rowOff>125222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167149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167640</xdr:rowOff>
    </xdr:from>
    <xdr:to>
      <xdr:col>78</xdr:col>
      <xdr:colOff>120650</xdr:colOff>
      <xdr:row>75</xdr:row>
      <xdr:rowOff>97790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82566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941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82566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137431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64279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42818</xdr:rowOff>
    </xdr:from>
    <xdr:to>
      <xdr:col>29</xdr:col>
      <xdr:colOff>127000</xdr:colOff>
      <xdr:row>17</xdr:row>
      <xdr:rowOff>48476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05093"/>
          <a:ext cx="647700" cy="5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29616</xdr:rowOff>
    </xdr:from>
    <xdr:to>
      <xdr:col>26</xdr:col>
      <xdr:colOff>50800</xdr:colOff>
      <xdr:row>17</xdr:row>
      <xdr:rowOff>48476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91891"/>
          <a:ext cx="698500" cy="1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29616</xdr:rowOff>
    </xdr:from>
    <xdr:to>
      <xdr:col>22</xdr:col>
      <xdr:colOff>114300</xdr:colOff>
      <xdr:row>17</xdr:row>
      <xdr:rowOff>36817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91891"/>
          <a:ext cx="6985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36817</xdr:rowOff>
    </xdr:from>
    <xdr:to>
      <xdr:col>18</xdr:col>
      <xdr:colOff>177800</xdr:colOff>
      <xdr:row>17</xdr:row>
      <xdr:rowOff>78346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99092"/>
          <a:ext cx="698500" cy="4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163468</xdr:rowOff>
    </xdr:from>
    <xdr:to>
      <xdr:col>29</xdr:col>
      <xdr:colOff>177800</xdr:colOff>
      <xdr:row>17</xdr:row>
      <xdr:rowOff>93618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54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135545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2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169126</xdr:rowOff>
    </xdr:from>
    <xdr:to>
      <xdr:col>26</xdr:col>
      <xdr:colOff>101600</xdr:colOff>
      <xdr:row>17</xdr:row>
      <xdr:rowOff>99276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59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84053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4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150266</xdr:rowOff>
    </xdr:from>
    <xdr:to>
      <xdr:col>22</xdr:col>
      <xdr:colOff>165100</xdr:colOff>
      <xdr:row>17</xdr:row>
      <xdr:rowOff>80416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41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65193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2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157467</xdr:rowOff>
    </xdr:from>
    <xdr:to>
      <xdr:col>19</xdr:col>
      <xdr:colOff>38100</xdr:colOff>
      <xdr:row>17</xdr:row>
      <xdr:rowOff>87617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4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72394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3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27546</xdr:rowOff>
    </xdr:from>
    <xdr:to>
      <xdr:col>15</xdr:col>
      <xdr:colOff>101600</xdr:colOff>
      <xdr:row>17</xdr:row>
      <xdr:rowOff>129146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89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113923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7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293780</xdr:rowOff>
    </xdr:from>
    <xdr:to>
      <xdr:col>29</xdr:col>
      <xdr:colOff>127000</xdr:colOff>
      <xdr:row>35</xdr:row>
      <xdr:rowOff>5352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561230"/>
          <a:ext cx="647700" cy="5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257792</xdr:rowOff>
    </xdr:from>
    <xdr:to>
      <xdr:col>26</xdr:col>
      <xdr:colOff>50800</xdr:colOff>
      <xdr:row>34</xdr:row>
      <xdr:rowOff>293780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25242"/>
          <a:ext cx="698500" cy="35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257792</xdr:rowOff>
    </xdr:from>
    <xdr:to>
      <xdr:col>22</xdr:col>
      <xdr:colOff>114300</xdr:colOff>
      <xdr:row>35</xdr:row>
      <xdr:rowOff>38957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525242"/>
          <a:ext cx="698500" cy="124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15933</xdr:rowOff>
    </xdr:from>
    <xdr:to>
      <xdr:col>18</xdr:col>
      <xdr:colOff>177800</xdr:colOff>
      <xdr:row>35</xdr:row>
      <xdr:rowOff>38957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26283"/>
          <a:ext cx="698500" cy="23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297452</xdr:rowOff>
    </xdr:from>
    <xdr:to>
      <xdr:col>29</xdr:col>
      <xdr:colOff>177800</xdr:colOff>
      <xdr:row>35</xdr:row>
      <xdr:rowOff>56152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6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142529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0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242980</xdr:rowOff>
    </xdr:from>
    <xdr:to>
      <xdr:col>26</xdr:col>
      <xdr:colOff>101600</xdr:colOff>
      <xdr:row>35</xdr:row>
      <xdr:rowOff>1680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10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11857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79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206992</xdr:rowOff>
    </xdr:from>
    <xdr:to>
      <xdr:col>22</xdr:col>
      <xdr:colOff>165100</xdr:colOff>
      <xdr:row>34</xdr:row>
      <xdr:rowOff>308592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7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318769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4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331057</xdr:rowOff>
    </xdr:from>
    <xdr:to>
      <xdr:col>19</xdr:col>
      <xdr:colOff>38100</xdr:colOff>
      <xdr:row>35</xdr:row>
      <xdr:rowOff>89757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9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99933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6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308033</xdr:rowOff>
    </xdr:from>
    <xdr:to>
      <xdr:col>15</xdr:col>
      <xdr:colOff>101600</xdr:colOff>
      <xdr:row>35</xdr:row>
      <xdr:rowOff>66733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75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76910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4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66,223
65,534
180.29
26,602,362
25,765,086
722,002
15,384,364
22,029,883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129870</xdr:rowOff>
    </xdr:from>
    <xdr:to>
      <xdr:col>24</xdr:col>
      <xdr:colOff>63500</xdr:colOff>
      <xdr:row>37</xdr:row>
      <xdr:rowOff>19685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02070"/>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58547</xdr:rowOff>
    </xdr:from>
    <xdr:to>
      <xdr:col>19</xdr:col>
      <xdr:colOff>177800</xdr:colOff>
      <xdr:row>37</xdr:row>
      <xdr:rowOff>19685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230747"/>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58547</xdr:rowOff>
    </xdr:from>
    <xdr:to>
      <xdr:col>15</xdr:col>
      <xdr:colOff>50800</xdr:colOff>
      <xdr:row>36</xdr:row>
      <xdr:rowOff>100129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30747"/>
          <a:ext cx="889000" cy="4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100129</xdr:rowOff>
    </xdr:from>
    <xdr:to>
      <xdr:col>10</xdr:col>
      <xdr:colOff>114300</xdr:colOff>
      <xdr:row>37</xdr:row>
      <xdr:rowOff>26817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72329"/>
          <a:ext cx="889000" cy="9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79070</xdr:rowOff>
    </xdr:from>
    <xdr:to>
      <xdr:col>24</xdr:col>
      <xdr:colOff>114300</xdr:colOff>
      <xdr:row>37</xdr:row>
      <xdr:rowOff>9220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57497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140335</xdr:rowOff>
    </xdr:from>
    <xdr:to>
      <xdr:col>20</xdr:col>
      <xdr:colOff>38100</xdr:colOff>
      <xdr:row>37</xdr:row>
      <xdr:rowOff>70485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61612</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7747</xdr:rowOff>
    </xdr:from>
    <xdr:to>
      <xdr:col>15</xdr:col>
      <xdr:colOff>101600</xdr:colOff>
      <xdr:row>36</xdr:row>
      <xdr:rowOff>109347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100474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49329</xdr:rowOff>
    </xdr:from>
    <xdr:to>
      <xdr:col>10</xdr:col>
      <xdr:colOff>165100</xdr:colOff>
      <xdr:row>36</xdr:row>
      <xdr:rowOff>150929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2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142056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1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147467</xdr:rowOff>
    </xdr:from>
    <xdr:to>
      <xdr:col>6</xdr:col>
      <xdr:colOff>38100</xdr:colOff>
      <xdr:row>37</xdr:row>
      <xdr:rowOff>77617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1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68744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1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43139</xdr:rowOff>
    </xdr:from>
    <xdr:to>
      <xdr:col>24</xdr:col>
      <xdr:colOff>63500</xdr:colOff>
      <xdr:row>58</xdr:row>
      <xdr:rowOff>44705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87239"/>
          <a:ext cx="8382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44705</xdr:rowOff>
    </xdr:from>
    <xdr:to>
      <xdr:col>19</xdr:col>
      <xdr:colOff>177800</xdr:colOff>
      <xdr:row>58</xdr:row>
      <xdr:rowOff>44709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88805"/>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44709</xdr:rowOff>
    </xdr:from>
    <xdr:to>
      <xdr:col>15</xdr:col>
      <xdr:colOff>50800</xdr:colOff>
      <xdr:row>58</xdr:row>
      <xdr:rowOff>45155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88809"/>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45155</xdr:rowOff>
    </xdr:from>
    <xdr:to>
      <xdr:col>10</xdr:col>
      <xdr:colOff>114300</xdr:colOff>
      <xdr:row>58</xdr:row>
      <xdr:rowOff>56010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89255"/>
          <a:ext cx="889000" cy="1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163789</xdr:rowOff>
    </xdr:from>
    <xdr:to>
      <xdr:col>24</xdr:col>
      <xdr:colOff>114300</xdr:colOff>
      <xdr:row>58</xdr:row>
      <xdr:rowOff>93939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3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165355</xdr:rowOff>
    </xdr:from>
    <xdr:to>
      <xdr:col>20</xdr:col>
      <xdr:colOff>38100</xdr:colOff>
      <xdr:row>58</xdr:row>
      <xdr:rowOff>95505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3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86632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165359</xdr:rowOff>
    </xdr:from>
    <xdr:to>
      <xdr:col>15</xdr:col>
      <xdr:colOff>101600</xdr:colOff>
      <xdr:row>58</xdr:row>
      <xdr:rowOff>95509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86636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3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165805</xdr:rowOff>
    </xdr:from>
    <xdr:to>
      <xdr:col>10</xdr:col>
      <xdr:colOff>165100</xdr:colOff>
      <xdr:row>58</xdr:row>
      <xdr:rowOff>95955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87082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3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5210</xdr:rowOff>
    </xdr:from>
    <xdr:to>
      <xdr:col>6</xdr:col>
      <xdr:colOff>38100</xdr:colOff>
      <xdr:row>58</xdr:row>
      <xdr:rowOff>106810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4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97937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134156</xdr:rowOff>
    </xdr:from>
    <xdr:to>
      <xdr:col>24</xdr:col>
      <xdr:colOff>63500</xdr:colOff>
      <xdr:row>77</xdr:row>
      <xdr:rowOff>11912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164356"/>
          <a:ext cx="838200" cy="4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11912</xdr:rowOff>
    </xdr:from>
    <xdr:to>
      <xdr:col>19</xdr:col>
      <xdr:colOff>177800</xdr:colOff>
      <xdr:row>77</xdr:row>
      <xdr:rowOff>13627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21356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13627</xdr:rowOff>
    </xdr:from>
    <xdr:to>
      <xdr:col>15</xdr:col>
      <xdr:colOff>50800</xdr:colOff>
      <xdr:row>77</xdr:row>
      <xdr:rowOff>23000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215277"/>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168847</xdr:rowOff>
    </xdr:from>
    <xdr:to>
      <xdr:col>10</xdr:col>
      <xdr:colOff>114300</xdr:colOff>
      <xdr:row>77</xdr:row>
      <xdr:rowOff>23000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199047"/>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83356</xdr:rowOff>
    </xdr:from>
    <xdr:to>
      <xdr:col>24</xdr:col>
      <xdr:colOff>114300</xdr:colOff>
      <xdr:row>77</xdr:row>
      <xdr:rowOff>13506</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61783</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09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132562</xdr:rowOff>
    </xdr:from>
    <xdr:to>
      <xdr:col>20</xdr:col>
      <xdr:colOff>38100</xdr:colOff>
      <xdr:row>77</xdr:row>
      <xdr:rowOff>62712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1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53839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25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134277</xdr:rowOff>
    </xdr:from>
    <xdr:to>
      <xdr:col>15</xdr:col>
      <xdr:colOff>101600</xdr:colOff>
      <xdr:row>77</xdr:row>
      <xdr:rowOff>64427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16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55554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25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143650</xdr:rowOff>
    </xdr:from>
    <xdr:to>
      <xdr:col>10</xdr:col>
      <xdr:colOff>165100</xdr:colOff>
      <xdr:row>77</xdr:row>
      <xdr:rowOff>73800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1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64927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118047</xdr:rowOff>
    </xdr:from>
    <xdr:to>
      <xdr:col>6</xdr:col>
      <xdr:colOff>38100</xdr:colOff>
      <xdr:row>77</xdr:row>
      <xdr:rowOff>48197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1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39324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24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131293</xdr:rowOff>
    </xdr:from>
    <xdr:to>
      <xdr:col>24</xdr:col>
      <xdr:colOff>63500</xdr:colOff>
      <xdr:row>94</xdr:row>
      <xdr:rowOff>143039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247593"/>
          <a:ext cx="8382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143039</xdr:rowOff>
    </xdr:from>
    <xdr:to>
      <xdr:col>19</xdr:col>
      <xdr:colOff>177800</xdr:colOff>
      <xdr:row>95</xdr:row>
      <xdr:rowOff>37021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259339"/>
          <a:ext cx="889000" cy="6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37021</xdr:rowOff>
    </xdr:from>
    <xdr:to>
      <xdr:col>15</xdr:col>
      <xdr:colOff>50800</xdr:colOff>
      <xdr:row>95</xdr:row>
      <xdr:rowOff>39751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324771"/>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39751</xdr:rowOff>
    </xdr:from>
    <xdr:to>
      <xdr:col>10</xdr:col>
      <xdr:colOff>114300</xdr:colOff>
      <xdr:row>95</xdr:row>
      <xdr:rowOff>97701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327501"/>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116628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22979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80493</xdr:rowOff>
    </xdr:from>
    <xdr:to>
      <xdr:col>24</xdr:col>
      <xdr:colOff>114300</xdr:colOff>
      <xdr:row>95</xdr:row>
      <xdr:rowOff>10643</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1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103370</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04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92239</xdr:rowOff>
    </xdr:from>
    <xdr:to>
      <xdr:col>20</xdr:col>
      <xdr:colOff>38100</xdr:colOff>
      <xdr:row>95</xdr:row>
      <xdr:rowOff>22389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2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38916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59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157671</xdr:rowOff>
    </xdr:from>
    <xdr:to>
      <xdr:col>15</xdr:col>
      <xdr:colOff>101600</xdr:colOff>
      <xdr:row>95</xdr:row>
      <xdr:rowOff>87821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2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104348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0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160401</xdr:rowOff>
    </xdr:from>
    <xdr:to>
      <xdr:col>10</xdr:col>
      <xdr:colOff>165100</xdr:colOff>
      <xdr:row>95</xdr:row>
      <xdr:rowOff>90551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27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107078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0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46901</xdr:rowOff>
    </xdr:from>
    <xdr:to>
      <xdr:col>6</xdr:col>
      <xdr:colOff>38100</xdr:colOff>
      <xdr:row>95</xdr:row>
      <xdr:rowOff>148501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3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165028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1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38151</xdr:rowOff>
    </xdr:from>
    <xdr:to>
      <xdr:col>55</xdr:col>
      <xdr:colOff>0</xdr:colOff>
      <xdr:row>36</xdr:row>
      <xdr:rowOff>52591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210351"/>
          <a:ext cx="8382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38938</xdr:rowOff>
    </xdr:from>
    <xdr:to>
      <xdr:col>50</xdr:col>
      <xdr:colOff>114300</xdr:colOff>
      <xdr:row>36</xdr:row>
      <xdr:rowOff>52591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211138"/>
          <a:ext cx="889000" cy="1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157264</xdr:rowOff>
    </xdr:from>
    <xdr:to>
      <xdr:col>45</xdr:col>
      <xdr:colOff>177800</xdr:colOff>
      <xdr:row>36</xdr:row>
      <xdr:rowOff>38938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158014"/>
          <a:ext cx="889000" cy="5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157264</xdr:rowOff>
    </xdr:from>
    <xdr:to>
      <xdr:col>41</xdr:col>
      <xdr:colOff>50800</xdr:colOff>
      <xdr:row>36</xdr:row>
      <xdr:rowOff>56578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58014"/>
          <a:ext cx="889000" cy="7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158801</xdr:rowOff>
    </xdr:from>
    <xdr:to>
      <xdr:col>55</xdr:col>
      <xdr:colOff>50800</xdr:colOff>
      <xdr:row>36</xdr:row>
      <xdr:rowOff>88951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137228</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1791</xdr:rowOff>
    </xdr:from>
    <xdr:to>
      <xdr:col>50</xdr:col>
      <xdr:colOff>165100</xdr:colOff>
      <xdr:row>36</xdr:row>
      <xdr:rowOff>103391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17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94518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2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159588</xdr:rowOff>
    </xdr:from>
    <xdr:to>
      <xdr:col>46</xdr:col>
      <xdr:colOff>38100</xdr:colOff>
      <xdr:row>36</xdr:row>
      <xdr:rowOff>89738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80865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25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106464</xdr:rowOff>
    </xdr:from>
    <xdr:to>
      <xdr:col>41</xdr:col>
      <xdr:colOff>101600</xdr:colOff>
      <xdr:row>36</xdr:row>
      <xdr:rowOff>36614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53141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88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5778</xdr:rowOff>
    </xdr:from>
    <xdr:to>
      <xdr:col>36</xdr:col>
      <xdr:colOff>165100</xdr:colOff>
      <xdr:row>36</xdr:row>
      <xdr:rowOff>107378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98505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27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93965</xdr:rowOff>
    </xdr:from>
    <xdr:to>
      <xdr:col>55</xdr:col>
      <xdr:colOff>0</xdr:colOff>
      <xdr:row>58</xdr:row>
      <xdr:rowOff>108797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10038065"/>
          <a:ext cx="838200" cy="1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74633</xdr:rowOff>
    </xdr:from>
    <xdr:to>
      <xdr:col>50</xdr:col>
      <xdr:colOff>114300</xdr:colOff>
      <xdr:row>58</xdr:row>
      <xdr:rowOff>93965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10018733"/>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74633</xdr:rowOff>
    </xdr:from>
    <xdr:to>
      <xdr:col>45</xdr:col>
      <xdr:colOff>177800</xdr:colOff>
      <xdr:row>58</xdr:row>
      <xdr:rowOff>104802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10018733"/>
          <a:ext cx="889000" cy="3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104802</xdr:rowOff>
    </xdr:from>
    <xdr:to>
      <xdr:col>41</xdr:col>
      <xdr:colOff>50800</xdr:colOff>
      <xdr:row>58</xdr:row>
      <xdr:rowOff>110634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10048902"/>
          <a:ext cx="889000" cy="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57997</xdr:rowOff>
    </xdr:from>
    <xdr:to>
      <xdr:col>55</xdr:col>
      <xdr:colOff>50800</xdr:colOff>
      <xdr:row>58</xdr:row>
      <xdr:rowOff>159597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1000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17374</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43165</xdr:rowOff>
    </xdr:from>
    <xdr:to>
      <xdr:col>50</xdr:col>
      <xdr:colOff>165100</xdr:colOff>
      <xdr:row>58</xdr:row>
      <xdr:rowOff>144765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161292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7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23833</xdr:rowOff>
    </xdr:from>
    <xdr:to>
      <xdr:col>46</xdr:col>
      <xdr:colOff>38100</xdr:colOff>
      <xdr:row>58</xdr:row>
      <xdr:rowOff>125433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141960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74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54002</xdr:rowOff>
    </xdr:from>
    <xdr:to>
      <xdr:col>41</xdr:col>
      <xdr:colOff>101600</xdr:colOff>
      <xdr:row>58</xdr:row>
      <xdr:rowOff>155602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9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146729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1009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59834</xdr:rowOff>
    </xdr:from>
    <xdr:to>
      <xdr:col>36</xdr:col>
      <xdr:colOff>165100</xdr:colOff>
      <xdr:row>58</xdr:row>
      <xdr:rowOff>161434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1000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152561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1009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57062</xdr:rowOff>
    </xdr:from>
    <xdr:to>
      <xdr:col>55</xdr:col>
      <xdr:colOff>0</xdr:colOff>
      <xdr:row>78</xdr:row>
      <xdr:rowOff>104868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430162"/>
          <a:ext cx="838200" cy="4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57062</xdr:rowOff>
    </xdr:from>
    <xdr:to>
      <xdr:col>50</xdr:col>
      <xdr:colOff>114300</xdr:colOff>
      <xdr:row>78</xdr:row>
      <xdr:rowOff>84897</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430162"/>
          <a:ext cx="889000" cy="2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84897</xdr:rowOff>
    </xdr:from>
    <xdr:to>
      <xdr:col>45</xdr:col>
      <xdr:colOff>177800</xdr:colOff>
      <xdr:row>78</xdr:row>
      <xdr:rowOff>88254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457997"/>
          <a:ext cx="88900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54068</xdr:rowOff>
    </xdr:from>
    <xdr:to>
      <xdr:col>55</xdr:col>
      <xdr:colOff>50800</xdr:colOff>
      <xdr:row>78</xdr:row>
      <xdr:rowOff>155668</xdr:rowOff>
    </xdr:to>
    <xdr:sp macro="" textlink="">
      <xdr:nvSpPr>
        <xdr:cNvPr id="412" name="楕円 411">
          <a:extLst>
            <a:ext uri="{FF2B5EF4-FFF2-40B4-BE49-F238E27FC236}">
              <a16:creationId xmlns:a16="http://schemas.microsoft.com/office/drawing/2014/main" id="{00000000-0008-0000-0600-00009C010000}"/>
            </a:ext>
          </a:extLst>
        </xdr:cNvPr>
        <xdr:cNvSpPr/>
      </xdr:nvSpPr>
      <xdr:spPr>
        <a:xfrm>
          <a:off x="10426700" y="1342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534377" cy="259045"/>
    <xdr:sp macro="" textlink="">
      <xdr:nvSpPr>
        <xdr:cNvPr id="413" name="普通建設事業費 （ うち新規整備　）該当値テキスト">
          <a:extLst>
            <a:ext uri="{FF2B5EF4-FFF2-40B4-BE49-F238E27FC236}">
              <a16:creationId xmlns:a16="http://schemas.microsoft.com/office/drawing/2014/main" id="{00000000-0008-0000-0600-00009D010000}"/>
            </a:ext>
          </a:extLst>
        </xdr:cNvPr>
        <xdr:cNvSpPr txBox="1"/>
      </xdr:nvSpPr>
      <xdr:spPr>
        <a:xfrm>
          <a:off x="10528300" y="1340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6262</xdr:rowOff>
    </xdr:from>
    <xdr:to>
      <xdr:col>50</xdr:col>
      <xdr:colOff>165100</xdr:colOff>
      <xdr:row>78</xdr:row>
      <xdr:rowOff>107862</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9588500" y="133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124389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34097</xdr:rowOff>
    </xdr:from>
    <xdr:to>
      <xdr:col>46</xdr:col>
      <xdr:colOff>38100</xdr:colOff>
      <xdr:row>78</xdr:row>
      <xdr:rowOff>135697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8699500" y="134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152224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8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37454</xdr:rowOff>
    </xdr:from>
    <xdr:to>
      <xdr:col>41</xdr:col>
      <xdr:colOff>101600</xdr:colOff>
      <xdr:row>78</xdr:row>
      <xdr:rowOff>139054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7810500" y="134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130181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160159</xdr:rowOff>
    </xdr:from>
    <xdr:to>
      <xdr:col>55</xdr:col>
      <xdr:colOff>0</xdr:colOff>
      <xdr:row>98</xdr:row>
      <xdr:rowOff>10561</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9639300" y="16447909"/>
          <a:ext cx="838200" cy="36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a:extLst>
            <a:ext uri="{FF2B5EF4-FFF2-40B4-BE49-F238E27FC236}">
              <a16:creationId xmlns:a16="http://schemas.microsoft.com/office/drawing/2014/main" id="{00000000-0008-0000-0600-0000C2010000}"/>
            </a:ext>
          </a:extLst>
        </xdr:cNvPr>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168370</xdr:rowOff>
    </xdr:from>
    <xdr:to>
      <xdr:col>50</xdr:col>
      <xdr:colOff>114300</xdr:colOff>
      <xdr:row>98</xdr:row>
      <xdr:rowOff>10561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8750300" y="16627570"/>
          <a:ext cx="889000" cy="18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168370</xdr:rowOff>
    </xdr:from>
    <xdr:to>
      <xdr:col>45</xdr:col>
      <xdr:colOff>177800</xdr:colOff>
      <xdr:row>97</xdr:row>
      <xdr:rowOff>23609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7861300" y="16627570"/>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109359</xdr:rowOff>
    </xdr:from>
    <xdr:to>
      <xdr:col>55</xdr:col>
      <xdr:colOff>50800</xdr:colOff>
      <xdr:row>96</xdr:row>
      <xdr:rowOff>39509</xdr:rowOff>
    </xdr:to>
    <xdr:sp macro="" textlink="">
      <xdr:nvSpPr>
        <xdr:cNvPr id="464" name="楕円 463">
          <a:extLst>
            <a:ext uri="{FF2B5EF4-FFF2-40B4-BE49-F238E27FC236}">
              <a16:creationId xmlns:a16="http://schemas.microsoft.com/office/drawing/2014/main" id="{00000000-0008-0000-0600-0000D0010000}"/>
            </a:ext>
          </a:extLst>
        </xdr:cNvPr>
        <xdr:cNvSpPr/>
      </xdr:nvSpPr>
      <xdr:spPr>
        <a:xfrm>
          <a:off x="10426700" y="163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132236</xdr:rowOff>
    </xdr:from>
    <xdr:ext cx="534377"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2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131211</xdr:rowOff>
    </xdr:from>
    <xdr:to>
      <xdr:col>50</xdr:col>
      <xdr:colOff>165100</xdr:colOff>
      <xdr:row>98</xdr:row>
      <xdr:rowOff>61361</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9588500" y="1676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52488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85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117570</xdr:rowOff>
    </xdr:from>
    <xdr:to>
      <xdr:col>46</xdr:col>
      <xdr:colOff>38100</xdr:colOff>
      <xdr:row>97</xdr:row>
      <xdr:rowOff>47720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8699500" y="165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38847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6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144259</xdr:rowOff>
    </xdr:from>
    <xdr:to>
      <xdr:col>41</xdr:col>
      <xdr:colOff>101600</xdr:colOff>
      <xdr:row>97</xdr:row>
      <xdr:rowOff>74409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7810500" y="1660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65536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6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a:extLst>
            <a:ext uri="{FF2B5EF4-FFF2-40B4-BE49-F238E27FC236}">
              <a16:creationId xmlns:a16="http://schemas.microsoft.com/office/drawing/2014/main" id="{00000000-0008-0000-0600-0000F0010000}"/>
            </a:ext>
          </a:extLst>
        </xdr:cNvPr>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a:extLst>
            <a:ext uri="{FF2B5EF4-FFF2-40B4-BE49-F238E27FC236}">
              <a16:creationId xmlns:a16="http://schemas.microsoft.com/office/drawing/2014/main" id="{00000000-0008-0000-0600-0000F2010000}"/>
            </a:ext>
          </a:extLst>
        </xdr:cNvPr>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a:extLst>
            <a:ext uri="{FF2B5EF4-FFF2-40B4-BE49-F238E27FC236}">
              <a16:creationId xmlns:a16="http://schemas.microsoft.com/office/drawing/2014/main" id="{00000000-0008-0000-0600-0000F5010000}"/>
            </a:ext>
          </a:extLst>
        </xdr:cNvPr>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a:extLst>
            <a:ext uri="{FF2B5EF4-FFF2-40B4-BE49-F238E27FC236}">
              <a16:creationId xmlns:a16="http://schemas.microsoft.com/office/drawing/2014/main" id="{00000000-0008-0000-0600-0000F6010000}"/>
            </a:ext>
          </a:extLst>
        </xdr:cNvPr>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a:extLst>
            <a:ext uri="{FF2B5EF4-FFF2-40B4-BE49-F238E27FC236}">
              <a16:creationId xmlns:a16="http://schemas.microsoft.com/office/drawing/2014/main" id="{00000000-0008-0000-0600-00000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a:extLst>
            <a:ext uri="{FF2B5EF4-FFF2-40B4-BE49-F238E27FC236}">
              <a16:creationId xmlns:a16="http://schemas.microsoft.com/office/drawing/2014/main" id="{00000000-0008-0000-0600-000008020000}"/>
            </a:ext>
          </a:extLst>
        </xdr:cNvPr>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a:extLst>
            <a:ext uri="{FF2B5EF4-FFF2-40B4-BE49-F238E27FC236}">
              <a16:creationId xmlns:a16="http://schemas.microsoft.com/office/drawing/2014/main" id="{00000000-0008-0000-0600-00000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a:extLst>
            <a:ext uri="{FF2B5EF4-FFF2-40B4-BE49-F238E27FC236}">
              <a16:creationId xmlns:a16="http://schemas.microsoft.com/office/drawing/2014/main" id="{00000000-0008-0000-0600-00002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a:extLst>
            <a:ext uri="{FF2B5EF4-FFF2-40B4-BE49-F238E27FC236}">
              <a16:creationId xmlns:a16="http://schemas.microsoft.com/office/drawing/2014/main" id="{00000000-0008-0000-0600-00002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a:extLst>
            <a:ext uri="{FF2B5EF4-FFF2-40B4-BE49-F238E27FC236}">
              <a16:creationId xmlns:a16="http://schemas.microsoft.com/office/drawing/2014/main" id="{00000000-0008-0000-0600-00002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a:extLst>
            <a:ext uri="{FF2B5EF4-FFF2-40B4-BE49-F238E27FC236}">
              <a16:creationId xmlns:a16="http://schemas.microsoft.com/office/drawing/2014/main" id="{00000000-0008-0000-0600-00002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a:extLst>
            <a:ext uri="{FF2B5EF4-FFF2-40B4-BE49-F238E27FC236}">
              <a16:creationId xmlns:a16="http://schemas.microsoft.com/office/drawing/2014/main" id="{00000000-0008-0000-0600-00003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a:extLst>
            <a:ext uri="{FF2B5EF4-FFF2-40B4-BE49-F238E27FC236}">
              <a16:creationId xmlns:a16="http://schemas.microsoft.com/office/drawing/2014/main" id="{00000000-0008-0000-0600-00005A020000}"/>
            </a:ext>
          </a:extLst>
        </xdr:cNvPr>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a:extLst>
            <a:ext uri="{FF2B5EF4-FFF2-40B4-BE49-F238E27FC236}">
              <a16:creationId xmlns:a16="http://schemas.microsoft.com/office/drawing/2014/main" id="{00000000-0008-0000-0600-00005C020000}"/>
            </a:ext>
          </a:extLst>
        </xdr:cNvPr>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98437</xdr:rowOff>
    </xdr:from>
    <xdr:to>
      <xdr:col>85</xdr:col>
      <xdr:colOff>127000</xdr:colOff>
      <xdr:row>75</xdr:row>
      <xdr:rowOff>133439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5481300" y="12957187"/>
          <a:ext cx="838200" cy="3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a:extLst>
            <a:ext uri="{FF2B5EF4-FFF2-40B4-BE49-F238E27FC236}">
              <a16:creationId xmlns:a16="http://schemas.microsoft.com/office/drawing/2014/main" id="{00000000-0008-0000-0600-00005F020000}"/>
            </a:ext>
          </a:extLst>
        </xdr:cNvPr>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98437</xdr:rowOff>
    </xdr:from>
    <xdr:to>
      <xdr:col>81</xdr:col>
      <xdr:colOff>50800</xdr:colOff>
      <xdr:row>75</xdr:row>
      <xdr:rowOff>112509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4592300" y="12957187"/>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112509</xdr:rowOff>
    </xdr:from>
    <xdr:to>
      <xdr:col>76</xdr:col>
      <xdr:colOff>114300</xdr:colOff>
      <xdr:row>75</xdr:row>
      <xdr:rowOff>156590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3703300" y="12971259"/>
          <a:ext cx="889000" cy="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156590</xdr:rowOff>
    </xdr:from>
    <xdr:to>
      <xdr:col>71</xdr:col>
      <xdr:colOff>177800</xdr:colOff>
      <xdr:row>76</xdr:row>
      <xdr:rowOff>23228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2814300" y="13015340"/>
          <a:ext cx="889000" cy="3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82639</xdr:rowOff>
    </xdr:from>
    <xdr:to>
      <xdr:col>85</xdr:col>
      <xdr:colOff>177800</xdr:colOff>
      <xdr:row>76</xdr:row>
      <xdr:rowOff>12790</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6268700" y="12941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105516</xdr:rowOff>
    </xdr:from>
    <xdr:ext cx="534377" cy="259045"/>
    <xdr:sp macro="" textlink="">
      <xdr:nvSpPr>
        <xdr:cNvPr id="626" name="公債費該当値テキスト">
          <a:extLst>
            <a:ext uri="{FF2B5EF4-FFF2-40B4-BE49-F238E27FC236}">
              <a16:creationId xmlns:a16="http://schemas.microsoft.com/office/drawing/2014/main" id="{00000000-0008-0000-0600-000072020000}"/>
            </a:ext>
          </a:extLst>
        </xdr:cNvPr>
        <xdr:cNvSpPr txBox="1"/>
      </xdr:nvSpPr>
      <xdr:spPr>
        <a:xfrm>
          <a:off x="16370300" y="1279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47637</xdr:rowOff>
    </xdr:from>
    <xdr:to>
      <xdr:col>81</xdr:col>
      <xdr:colOff>101600</xdr:colOff>
      <xdr:row>75</xdr:row>
      <xdr:rowOff>149237</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5430500" y="1290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165764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68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61709</xdr:rowOff>
    </xdr:from>
    <xdr:to>
      <xdr:col>76</xdr:col>
      <xdr:colOff>165100</xdr:colOff>
      <xdr:row>75</xdr:row>
      <xdr:rowOff>163309</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4541500" y="129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8386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69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105791</xdr:rowOff>
    </xdr:from>
    <xdr:to>
      <xdr:col>72</xdr:col>
      <xdr:colOff>38100</xdr:colOff>
      <xdr:row>76</xdr:row>
      <xdr:rowOff>35942</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3652500" y="129645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52468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3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143878</xdr:rowOff>
    </xdr:from>
    <xdr:to>
      <xdr:col>67</xdr:col>
      <xdr:colOff>101600</xdr:colOff>
      <xdr:row>76</xdr:row>
      <xdr:rowOff>74028</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2763500" y="130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65155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09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a:extLst>
            <a:ext uri="{FF2B5EF4-FFF2-40B4-BE49-F238E27FC236}">
              <a16:creationId xmlns:a16="http://schemas.microsoft.com/office/drawing/2014/main" id="{00000000-0008-0000-0600-000091020000}"/>
            </a:ext>
          </a:extLst>
        </xdr:cNvPr>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a:extLst>
            <a:ext uri="{FF2B5EF4-FFF2-40B4-BE49-F238E27FC236}">
              <a16:creationId xmlns:a16="http://schemas.microsoft.com/office/drawing/2014/main" id="{00000000-0008-0000-0600-000093020000}"/>
            </a:ext>
          </a:extLst>
        </xdr:cNvPr>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113114</xdr:rowOff>
    </xdr:from>
    <xdr:to>
      <xdr:col>85</xdr:col>
      <xdr:colOff>127000</xdr:colOff>
      <xdr:row>98</xdr:row>
      <xdr:rowOff>133958</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5481300" y="16915214"/>
          <a:ext cx="838200" cy="2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a:extLst>
            <a:ext uri="{FF2B5EF4-FFF2-40B4-BE49-F238E27FC236}">
              <a16:creationId xmlns:a16="http://schemas.microsoft.com/office/drawing/2014/main" id="{00000000-0008-0000-0600-000096020000}"/>
            </a:ext>
          </a:extLst>
        </xdr:cNvPr>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a:extLst>
            <a:ext uri="{FF2B5EF4-FFF2-40B4-BE49-F238E27FC236}">
              <a16:creationId xmlns:a16="http://schemas.microsoft.com/office/drawing/2014/main" id="{00000000-0008-0000-0600-000097020000}"/>
            </a:ext>
          </a:extLst>
        </xdr:cNvPr>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113114</xdr:rowOff>
    </xdr:from>
    <xdr:to>
      <xdr:col>81</xdr:col>
      <xdr:colOff>50800</xdr:colOff>
      <xdr:row>98</xdr:row>
      <xdr:rowOff>137720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4592300" y="16915214"/>
          <a:ext cx="889000" cy="2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137720</xdr:rowOff>
    </xdr:from>
    <xdr:to>
      <xdr:col>76</xdr:col>
      <xdr:colOff>114300</xdr:colOff>
      <xdr:row>98</xdr:row>
      <xdr:rowOff>138945</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3703300" y="16939820"/>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135567</xdr:rowOff>
    </xdr:from>
    <xdr:to>
      <xdr:col>71</xdr:col>
      <xdr:colOff>177800</xdr:colOff>
      <xdr:row>98</xdr:row>
      <xdr:rowOff>138945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814300" y="16937667"/>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83158</xdr:rowOff>
    </xdr:from>
    <xdr:to>
      <xdr:col>85</xdr:col>
      <xdr:colOff>177800</xdr:colOff>
      <xdr:row>99</xdr:row>
      <xdr:rowOff>13308</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6268700" y="1688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469744" cy="259045"/>
    <xdr:sp macro="" textlink="">
      <xdr:nvSpPr>
        <xdr:cNvPr id="681" name="積立金該当値テキスト">
          <a:extLst>
            <a:ext uri="{FF2B5EF4-FFF2-40B4-BE49-F238E27FC236}">
              <a16:creationId xmlns:a16="http://schemas.microsoft.com/office/drawing/2014/main" id="{00000000-0008-0000-0600-0000A9020000}"/>
            </a:ext>
          </a:extLst>
        </xdr:cNvPr>
        <xdr:cNvSpPr txBox="1"/>
      </xdr:nvSpPr>
      <xdr:spPr>
        <a:xfrm>
          <a:off x="16370300" y="168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62314</xdr:rowOff>
    </xdr:from>
    <xdr:to>
      <xdr:col>81</xdr:col>
      <xdr:colOff>101600</xdr:colOff>
      <xdr:row>98</xdr:row>
      <xdr:rowOff>163914</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5430500" y="168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155041</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46428" y="169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86920</xdr:rowOff>
    </xdr:from>
    <xdr:to>
      <xdr:col>76</xdr:col>
      <xdr:colOff>165100</xdr:colOff>
      <xdr:row>99</xdr:row>
      <xdr:rowOff>17070</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4541500" y="168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8197</xdr:rowOff>
    </xdr:from>
    <xdr:ext cx="378565"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3017" y="16981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88145</xdr:rowOff>
    </xdr:from>
    <xdr:to>
      <xdr:col>72</xdr:col>
      <xdr:colOff>38100</xdr:colOff>
      <xdr:row>99</xdr:row>
      <xdr:rowOff>18295</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3652500" y="168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9422</xdr:rowOff>
    </xdr:from>
    <xdr:ext cx="378565"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4017" y="1698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84767</xdr:rowOff>
    </xdr:from>
    <xdr:to>
      <xdr:col>67</xdr:col>
      <xdr:colOff>101600</xdr:colOff>
      <xdr:row>99</xdr:row>
      <xdr:rowOff>14917</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2763500" y="1688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6044</xdr:rowOff>
    </xdr:from>
    <xdr:ext cx="378565"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5017" y="16979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a:extLst>
            <a:ext uri="{FF2B5EF4-FFF2-40B4-BE49-F238E27FC236}">
              <a16:creationId xmlns:a16="http://schemas.microsoft.com/office/drawing/2014/main" id="{00000000-0008-0000-0600-0000C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a:extLst>
            <a:ext uri="{FF2B5EF4-FFF2-40B4-BE49-F238E27FC236}">
              <a16:creationId xmlns:a16="http://schemas.microsoft.com/office/drawing/2014/main" id="{00000000-0008-0000-0600-0000CA020000}"/>
            </a:ext>
          </a:extLst>
        </xdr:cNvPr>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99923</xdr:rowOff>
    </xdr:from>
    <xdr:to>
      <xdr:col>116</xdr:col>
      <xdr:colOff>63500</xdr:colOff>
      <xdr:row>38</xdr:row>
      <xdr:rowOff>115468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1323300" y="6615023"/>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a:extLst>
            <a:ext uri="{FF2B5EF4-FFF2-40B4-BE49-F238E27FC236}">
              <a16:creationId xmlns:a16="http://schemas.microsoft.com/office/drawing/2014/main" id="{00000000-0008-0000-0600-0000CD020000}"/>
            </a:ext>
          </a:extLst>
        </xdr:cNvPr>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115468</xdr:rowOff>
    </xdr:from>
    <xdr:to>
      <xdr:col>111</xdr:col>
      <xdr:colOff>177800</xdr:colOff>
      <xdr:row>38</xdr:row>
      <xdr:rowOff>127996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0434300" y="6630568"/>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127996</xdr:rowOff>
    </xdr:from>
    <xdr:to>
      <xdr:col>107</xdr:col>
      <xdr:colOff>50800</xdr:colOff>
      <xdr:row>38</xdr:row>
      <xdr:rowOff>130602</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19545300" y="6643096"/>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130602</xdr:rowOff>
    </xdr:from>
    <xdr:to>
      <xdr:col>102</xdr:col>
      <xdr:colOff>114300</xdr:colOff>
      <xdr:row>38</xdr:row>
      <xdr:rowOff>131379</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18656300" y="664570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49123</xdr:rowOff>
    </xdr:from>
    <xdr:to>
      <xdr:col>116</xdr:col>
      <xdr:colOff>114300</xdr:colOff>
      <xdr:row>38</xdr:row>
      <xdr:rowOff>150723</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21107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135500</xdr:rowOff>
    </xdr:from>
    <xdr:ext cx="378565" cy="259045"/>
    <xdr:sp macro="" textlink="">
      <xdr:nvSpPr>
        <xdr:cNvPr id="736" name="投資及び出資金該当値テキスト">
          <a:extLst>
            <a:ext uri="{FF2B5EF4-FFF2-40B4-BE49-F238E27FC236}">
              <a16:creationId xmlns:a16="http://schemas.microsoft.com/office/drawing/2014/main" id="{00000000-0008-0000-0600-0000E0020000}"/>
            </a:ext>
          </a:extLst>
        </xdr:cNvPr>
        <xdr:cNvSpPr txBox="1"/>
      </xdr:nvSpPr>
      <xdr:spPr>
        <a:xfrm>
          <a:off x="22212300" y="6479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64668</xdr:rowOff>
    </xdr:from>
    <xdr:to>
      <xdr:col>112</xdr:col>
      <xdr:colOff>38100</xdr:colOff>
      <xdr:row>38</xdr:row>
      <xdr:rowOff>166268</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1272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157395</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77196</xdr:rowOff>
    </xdr:from>
    <xdr:to>
      <xdr:col>107</xdr:col>
      <xdr:colOff>101600</xdr:colOff>
      <xdr:row>39</xdr:row>
      <xdr:rowOff>7346</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0383500" y="65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169923</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5017" y="6685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79802</xdr:rowOff>
    </xdr:from>
    <xdr:to>
      <xdr:col>102</xdr:col>
      <xdr:colOff>165100</xdr:colOff>
      <xdr:row>39</xdr:row>
      <xdr:rowOff>9952</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19494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8605500" y="659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1856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688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85751</xdr:rowOff>
    </xdr:from>
    <xdr:to>
      <xdr:col>116</xdr:col>
      <xdr:colOff>63500</xdr:colOff>
      <xdr:row>58</xdr:row>
      <xdr:rowOff>111887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1323300" y="10029851"/>
          <a:ext cx="8382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48564</xdr:rowOff>
    </xdr:from>
    <xdr:to>
      <xdr:col>111</xdr:col>
      <xdr:colOff>177800</xdr:colOff>
      <xdr:row>58</xdr:row>
      <xdr:rowOff>85751</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0434300" y="9992664"/>
          <a:ext cx="889000" cy="3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169304</xdr:rowOff>
    </xdr:from>
    <xdr:to>
      <xdr:col>107</xdr:col>
      <xdr:colOff>50800</xdr:colOff>
      <xdr:row>58</xdr:row>
      <xdr:rowOff>48564</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9545300" y="9941954"/>
          <a:ext cx="889000" cy="5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101562</xdr:rowOff>
    </xdr:from>
    <xdr:to>
      <xdr:col>102</xdr:col>
      <xdr:colOff>114300</xdr:colOff>
      <xdr:row>57</xdr:row>
      <xdr:rowOff>169304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656300" y="9874212"/>
          <a:ext cx="889000" cy="6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61087</xdr:rowOff>
    </xdr:from>
    <xdr:to>
      <xdr:col>116</xdr:col>
      <xdr:colOff>114300</xdr:colOff>
      <xdr:row>58</xdr:row>
      <xdr:rowOff>162687</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2110700" y="100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147464</xdr:rowOff>
    </xdr:from>
    <xdr:ext cx="469744"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992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34951</xdr:rowOff>
    </xdr:from>
    <xdr:to>
      <xdr:col>112</xdr:col>
      <xdr:colOff>38100</xdr:colOff>
      <xdr:row>58</xdr:row>
      <xdr:rowOff>136551</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1272500" y="99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127678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169214</xdr:rowOff>
    </xdr:from>
    <xdr:to>
      <xdr:col>107</xdr:col>
      <xdr:colOff>101600</xdr:colOff>
      <xdr:row>58</xdr:row>
      <xdr:rowOff>99364</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0383500" y="994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90491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03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118504</xdr:rowOff>
    </xdr:from>
    <xdr:to>
      <xdr:col>102</xdr:col>
      <xdr:colOff>165100</xdr:colOff>
      <xdr:row>58</xdr:row>
      <xdr:rowOff>48654</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9494500" y="98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65181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66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50762</xdr:rowOff>
    </xdr:from>
    <xdr:to>
      <xdr:col>98</xdr:col>
      <xdr:colOff>38100</xdr:colOff>
      <xdr:row>57</xdr:row>
      <xdr:rowOff>152362</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18605500" y="98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168889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59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a:extLst>
            <a:ext uri="{FF2B5EF4-FFF2-40B4-BE49-F238E27FC236}">
              <a16:creationId xmlns:a16="http://schemas.microsoft.com/office/drawing/2014/main" id="{00000000-0008-0000-0600-00003B030000}"/>
            </a:ext>
          </a:extLst>
        </xdr:cNvPr>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a:extLst>
            <a:ext uri="{FF2B5EF4-FFF2-40B4-BE49-F238E27FC236}">
              <a16:creationId xmlns:a16="http://schemas.microsoft.com/office/drawing/2014/main" id="{00000000-0008-0000-0600-00003D030000}"/>
            </a:ext>
          </a:extLst>
        </xdr:cNvPr>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88342</xdr:rowOff>
    </xdr:from>
    <xdr:to>
      <xdr:col>116</xdr:col>
      <xdr:colOff>63500</xdr:colOff>
      <xdr:row>76</xdr:row>
      <xdr:rowOff>92704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1323300" y="13118542"/>
          <a:ext cx="8382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a:extLst>
            <a:ext uri="{FF2B5EF4-FFF2-40B4-BE49-F238E27FC236}">
              <a16:creationId xmlns:a16="http://schemas.microsoft.com/office/drawing/2014/main" id="{00000000-0008-0000-0600-000040030000}"/>
            </a:ext>
          </a:extLst>
        </xdr:cNvPr>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88342</xdr:rowOff>
    </xdr:from>
    <xdr:to>
      <xdr:col>111</xdr:col>
      <xdr:colOff>177800</xdr:colOff>
      <xdr:row>76</xdr:row>
      <xdr:rowOff>100191</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0434300" y="13118542"/>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100191</xdr:rowOff>
    </xdr:from>
    <xdr:to>
      <xdr:col>107</xdr:col>
      <xdr:colOff>50800</xdr:colOff>
      <xdr:row>77</xdr:row>
      <xdr:rowOff>45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19545300" y="13130391"/>
          <a:ext cx="889000" cy="7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164864</xdr:rowOff>
    </xdr:from>
    <xdr:to>
      <xdr:col>102</xdr:col>
      <xdr:colOff>114300</xdr:colOff>
      <xdr:row>77</xdr:row>
      <xdr:rowOff>45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656300" y="13195064"/>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41904</xdr:rowOff>
    </xdr:from>
    <xdr:to>
      <xdr:col>116</xdr:col>
      <xdr:colOff>114300</xdr:colOff>
      <xdr:row>76</xdr:row>
      <xdr:rowOff>143504</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2110700" y="1307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64781</xdr:rowOff>
    </xdr:from>
    <xdr:ext cx="534377" cy="259045"/>
    <xdr:sp macro="" textlink="">
      <xdr:nvSpPr>
        <xdr:cNvPr id="851" name="繰出金該当値テキスト">
          <a:extLst>
            <a:ext uri="{FF2B5EF4-FFF2-40B4-BE49-F238E27FC236}">
              <a16:creationId xmlns:a16="http://schemas.microsoft.com/office/drawing/2014/main" id="{00000000-0008-0000-0600-000053030000}"/>
            </a:ext>
          </a:extLst>
        </xdr:cNvPr>
        <xdr:cNvSpPr txBox="1"/>
      </xdr:nvSpPr>
      <xdr:spPr>
        <a:xfrm>
          <a:off x="22212300" y="129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37542</xdr:rowOff>
    </xdr:from>
    <xdr:to>
      <xdr:col>112</xdr:col>
      <xdr:colOff>38100</xdr:colOff>
      <xdr:row>76</xdr:row>
      <xdr:rowOff>139142</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1272500" y="130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155668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49391</xdr:rowOff>
    </xdr:from>
    <xdr:to>
      <xdr:col>107</xdr:col>
      <xdr:colOff>101600</xdr:colOff>
      <xdr:row>76</xdr:row>
      <xdr:rowOff>150991</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0383500" y="130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167517</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85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120695</xdr:rowOff>
    </xdr:from>
    <xdr:to>
      <xdr:col>102</xdr:col>
      <xdr:colOff>165100</xdr:colOff>
      <xdr:row>77</xdr:row>
      <xdr:rowOff>50845</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9494500" y="131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41972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2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114064</xdr:rowOff>
    </xdr:from>
    <xdr:to>
      <xdr:col>98</xdr:col>
      <xdr:colOff>38100</xdr:colOff>
      <xdr:row>77</xdr:row>
      <xdr:rowOff>44214</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18605500" y="131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35341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23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a:extLst>
            <a:ext uri="{FF2B5EF4-FFF2-40B4-BE49-F238E27FC236}">
              <a16:creationId xmlns:a16="http://schemas.microsoft.com/office/drawing/2014/main" id="{00000000-0008-0000-0600-00006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a:extLst>
            <a:ext uri="{FF2B5EF4-FFF2-40B4-BE49-F238E27FC236}">
              <a16:creationId xmlns:a16="http://schemas.microsoft.com/office/drawing/2014/main" id="{00000000-0008-0000-0600-00006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a:extLst>
            <a:ext uri="{FF2B5EF4-FFF2-40B4-BE49-F238E27FC236}">
              <a16:creationId xmlns:a16="http://schemas.microsoft.com/office/drawing/2014/main" id="{00000000-0008-0000-0600-00007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a:extLst>
            <a:ext uri="{FF2B5EF4-FFF2-40B4-BE49-F238E27FC236}">
              <a16:creationId xmlns:a16="http://schemas.microsoft.com/office/drawing/2014/main" id="{00000000-0008-0000-0600-00008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物件費などは、類似団体や県平均を下回っている。人件費は、これまでに適正な定員管理を行ってきたことにより低い水準を維持しており、前年度よりも退職者数が増となったことにより数値も前年度比増となったものの、ピークは過ぎたことから減少傾向となることが見込まれる。物件費では、賃金や委託料など内容を精査して執行してきたことで低い水準であったが、藤岡市行政改革大綱に基づき業務の民間委託を進め、職員人件費等から委託料へのシフトが起きているため、今度も増加傾向が続くことが予想される。維持補修費については、これまで藤岡市が暮らしや福祉サービスなどの行政サービスに力を入れてきたため、資産形成が少なく、維持補修に係る費用も抑えられてきたことにより、平均値よりも少なくなっているものと考えられる。ただし、既存施設の老朽化が進んでおり、維持補修費が増加したことから、県平均は上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逆に、扶助費、公債費、繰出金などは、類似団体や県平均を上回っている。扶助費が高水準となっている要因として、民間保育所の運営等に係る支出が多額となっていることが挙げられる。また、社会保障経費等は今後も増加傾向となることが予想されるため扶助費も増加していく見込みである。公債費で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も合併特例債や臨時財政対策債などの償還の影響により、高い水準での推移が見込まれる。今後は費用対効果を徹底的に追求し、新規発行を伴う事業を抑制することが必要である。繰出金については前年度から横ばいであるものの、依然として全国平均を上回る値となっている。今後も増加していくことが考えられるので、各事業において経営の健全化を徹底し、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66,223
65,534
180.29
26,602,362
25,765,086
722,002
15,384,364
22,029,883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19304</xdr:rowOff>
    </xdr:from>
    <xdr:to>
      <xdr:col>24</xdr:col>
      <xdr:colOff>63500</xdr:colOff>
      <xdr:row>36</xdr:row>
      <xdr:rowOff>27686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150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110363</xdr:rowOff>
    </xdr:from>
    <xdr:to>
      <xdr:col>19</xdr:col>
      <xdr:colOff>177800</xdr:colOff>
      <xdr:row>36</xdr:row>
      <xdr:rowOff>27686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11113"/>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59690</xdr:rowOff>
    </xdr:from>
    <xdr:to>
      <xdr:col>15</xdr:col>
      <xdr:colOff>50800</xdr:colOff>
      <xdr:row>35</xdr:row>
      <xdr:rowOff>110363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044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59690</xdr:rowOff>
    </xdr:from>
    <xdr:to>
      <xdr:col>10</xdr:col>
      <xdr:colOff>114300</xdr:colOff>
      <xdr:row>35</xdr:row>
      <xdr:rowOff>85217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60440"/>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139954</xdr:rowOff>
    </xdr:from>
    <xdr:to>
      <xdr:col>24</xdr:col>
      <xdr:colOff>114300</xdr:colOff>
      <xdr:row>36</xdr:row>
      <xdr:rowOff>70104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162831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148336</xdr:rowOff>
    </xdr:from>
    <xdr:to>
      <xdr:col>20</xdr:col>
      <xdr:colOff>38100</xdr:colOff>
      <xdr:row>36</xdr:row>
      <xdr:rowOff>78486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69613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59563</xdr:rowOff>
    </xdr:from>
    <xdr:to>
      <xdr:col>15</xdr:col>
      <xdr:colOff>101600</xdr:colOff>
      <xdr:row>35</xdr:row>
      <xdr:rowOff>161163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6240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3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8890</xdr:rowOff>
    </xdr:from>
    <xdr:to>
      <xdr:col>10</xdr:col>
      <xdr:colOff>165100</xdr:colOff>
      <xdr:row>35</xdr:row>
      <xdr:rowOff>110490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127017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34417</xdr:rowOff>
    </xdr:from>
    <xdr:to>
      <xdr:col>6</xdr:col>
      <xdr:colOff>38100</xdr:colOff>
      <xdr:row>35</xdr:row>
      <xdr:rowOff>136017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152544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1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122852</xdr:rowOff>
    </xdr:from>
    <xdr:to>
      <xdr:col>24</xdr:col>
      <xdr:colOff>63500</xdr:colOff>
      <xdr:row>57</xdr:row>
      <xdr:rowOff>138470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95502"/>
          <a:ext cx="8382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119373</xdr:rowOff>
    </xdr:from>
    <xdr:to>
      <xdr:col>19</xdr:col>
      <xdr:colOff>177800</xdr:colOff>
      <xdr:row>57</xdr:row>
      <xdr:rowOff>122852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92023"/>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119373</xdr:rowOff>
    </xdr:from>
    <xdr:to>
      <xdr:col>15</xdr:col>
      <xdr:colOff>50800</xdr:colOff>
      <xdr:row>57</xdr:row>
      <xdr:rowOff>134968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92023"/>
          <a:ext cx="8890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134968</xdr:rowOff>
    </xdr:from>
    <xdr:to>
      <xdr:col>10</xdr:col>
      <xdr:colOff>114300</xdr:colOff>
      <xdr:row>57</xdr:row>
      <xdr:rowOff>154339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07618"/>
          <a:ext cx="889000" cy="1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87670</xdr:rowOff>
    </xdr:from>
    <xdr:to>
      <xdr:col>24</xdr:col>
      <xdr:colOff>114300</xdr:colOff>
      <xdr:row>58</xdr:row>
      <xdr:rowOff>17820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2597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7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72052</xdr:rowOff>
    </xdr:from>
    <xdr:to>
      <xdr:col>20</xdr:col>
      <xdr:colOff>38100</xdr:colOff>
      <xdr:row>58</xdr:row>
      <xdr:rowOff>2202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164779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68573</xdr:rowOff>
    </xdr:from>
    <xdr:to>
      <xdr:col>15</xdr:col>
      <xdr:colOff>101600</xdr:colOff>
      <xdr:row>57</xdr:row>
      <xdr:rowOff>170173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161300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3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84168</xdr:rowOff>
    </xdr:from>
    <xdr:to>
      <xdr:col>10</xdr:col>
      <xdr:colOff>165100</xdr:colOff>
      <xdr:row>58</xdr:row>
      <xdr:rowOff>14318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5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5445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103539</xdr:rowOff>
    </xdr:from>
    <xdr:to>
      <xdr:col>6</xdr:col>
      <xdr:colOff>38100</xdr:colOff>
      <xdr:row>58</xdr:row>
      <xdr:rowOff>33689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24816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6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133432</xdr:rowOff>
    </xdr:from>
    <xdr:to>
      <xdr:col>24</xdr:col>
      <xdr:colOff>63500</xdr:colOff>
      <xdr:row>77</xdr:row>
      <xdr:rowOff>138136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335082"/>
          <a:ext cx="838200" cy="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138136</xdr:rowOff>
    </xdr:from>
    <xdr:to>
      <xdr:col>19</xdr:col>
      <xdr:colOff>177800</xdr:colOff>
      <xdr:row>77</xdr:row>
      <xdr:rowOff>147546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39786"/>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147546</xdr:rowOff>
    </xdr:from>
    <xdr:to>
      <xdr:col>15</xdr:col>
      <xdr:colOff>50800</xdr:colOff>
      <xdr:row>77</xdr:row>
      <xdr:rowOff>163914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49196"/>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163914</xdr:rowOff>
    </xdr:from>
    <xdr:to>
      <xdr:col>10</xdr:col>
      <xdr:colOff>114300</xdr:colOff>
      <xdr:row>78</xdr:row>
      <xdr:rowOff>17115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65564"/>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82632</xdr:rowOff>
    </xdr:from>
    <xdr:to>
      <xdr:col>24</xdr:col>
      <xdr:colOff>114300</xdr:colOff>
      <xdr:row>78</xdr:row>
      <xdr:rowOff>12782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8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61059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6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87336</xdr:rowOff>
    </xdr:from>
    <xdr:to>
      <xdr:col>20</xdr:col>
      <xdr:colOff>38100</xdr:colOff>
      <xdr:row>78</xdr:row>
      <xdr:rowOff>17486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8613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8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96746</xdr:rowOff>
    </xdr:from>
    <xdr:to>
      <xdr:col>15</xdr:col>
      <xdr:colOff>101600</xdr:colOff>
      <xdr:row>78</xdr:row>
      <xdr:rowOff>26896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43423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07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113114</xdr:rowOff>
    </xdr:from>
    <xdr:to>
      <xdr:col>10</xdr:col>
      <xdr:colOff>165100</xdr:colOff>
      <xdr:row>78</xdr:row>
      <xdr:rowOff>43264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34391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0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137765</xdr:rowOff>
    </xdr:from>
    <xdr:to>
      <xdr:col>6</xdr:col>
      <xdr:colOff>38100</xdr:colOff>
      <xdr:row>78</xdr:row>
      <xdr:rowOff>67915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59042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3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40305</xdr:rowOff>
    </xdr:from>
    <xdr:to>
      <xdr:col>24</xdr:col>
      <xdr:colOff>63500</xdr:colOff>
      <xdr:row>96</xdr:row>
      <xdr:rowOff>103535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499505"/>
          <a:ext cx="8382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103535</xdr:rowOff>
    </xdr:from>
    <xdr:to>
      <xdr:col>19</xdr:col>
      <xdr:colOff>177800</xdr:colOff>
      <xdr:row>96</xdr:row>
      <xdr:rowOff>148707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562735"/>
          <a:ext cx="889000" cy="4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99009</xdr:rowOff>
    </xdr:from>
    <xdr:to>
      <xdr:col>15</xdr:col>
      <xdr:colOff>50800</xdr:colOff>
      <xdr:row>96</xdr:row>
      <xdr:rowOff>148707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019300" y="16558209"/>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99009</xdr:rowOff>
    </xdr:from>
    <xdr:to>
      <xdr:col>10</xdr:col>
      <xdr:colOff>114300</xdr:colOff>
      <xdr:row>96</xdr:row>
      <xdr:rowOff>144501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558209"/>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160955</xdr:rowOff>
    </xdr:from>
    <xdr:to>
      <xdr:col>24</xdr:col>
      <xdr:colOff>114300</xdr:colOff>
      <xdr:row>96</xdr:row>
      <xdr:rowOff>91105</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4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12382</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30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52735</xdr:rowOff>
    </xdr:from>
    <xdr:to>
      <xdr:col>20</xdr:col>
      <xdr:colOff>38100</xdr:colOff>
      <xdr:row>96</xdr:row>
      <xdr:rowOff>154335</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51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170862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28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97907</xdr:rowOff>
    </xdr:from>
    <xdr:to>
      <xdr:col>15</xdr:col>
      <xdr:colOff>101600</xdr:colOff>
      <xdr:row>97</xdr:row>
      <xdr:rowOff>28057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5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19184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64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48209</xdr:rowOff>
    </xdr:from>
    <xdr:to>
      <xdr:col>10</xdr:col>
      <xdr:colOff>165100</xdr:colOff>
      <xdr:row>96</xdr:row>
      <xdr:rowOff>149809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5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166336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28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93701</xdr:rowOff>
    </xdr:from>
    <xdr:to>
      <xdr:col>6</xdr:col>
      <xdr:colOff>38100</xdr:colOff>
      <xdr:row>97</xdr:row>
      <xdr:rowOff>23851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5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14978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64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125618</xdr:rowOff>
    </xdr:from>
    <xdr:to>
      <xdr:col>55</xdr:col>
      <xdr:colOff>0</xdr:colOff>
      <xdr:row>38</xdr:row>
      <xdr:rowOff>127813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640718"/>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116017</xdr:rowOff>
    </xdr:from>
    <xdr:to>
      <xdr:col>50</xdr:col>
      <xdr:colOff>114300</xdr:colOff>
      <xdr:row>38</xdr:row>
      <xdr:rowOff>125618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663111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101158</xdr:rowOff>
    </xdr:from>
    <xdr:to>
      <xdr:col>45</xdr:col>
      <xdr:colOff>177800</xdr:colOff>
      <xdr:row>38</xdr:row>
      <xdr:rowOff>116017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61625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101158</xdr:rowOff>
    </xdr:from>
    <xdr:to>
      <xdr:col>41</xdr:col>
      <xdr:colOff>50800</xdr:colOff>
      <xdr:row>38</xdr:row>
      <xdr:rowOff>108153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6972300" y="6616258"/>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77013</xdr:rowOff>
    </xdr:from>
    <xdr:to>
      <xdr:col>55</xdr:col>
      <xdr:colOff>50800</xdr:colOff>
      <xdr:row>39</xdr:row>
      <xdr:rowOff>7163</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74818</xdr:rowOff>
    </xdr:from>
    <xdr:to>
      <xdr:col>50</xdr:col>
      <xdr:colOff>165100</xdr:colOff>
      <xdr:row>39</xdr:row>
      <xdr:rowOff>4968</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5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167545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82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65217</xdr:rowOff>
    </xdr:from>
    <xdr:to>
      <xdr:col>46</xdr:col>
      <xdr:colOff>38100</xdr:colOff>
      <xdr:row>38</xdr:row>
      <xdr:rowOff>166817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5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157944</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673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50358</xdr:rowOff>
    </xdr:from>
    <xdr:to>
      <xdr:col>41</xdr:col>
      <xdr:colOff>101600</xdr:colOff>
      <xdr:row>38</xdr:row>
      <xdr:rowOff>151958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5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143085</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658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57353</xdr:rowOff>
    </xdr:from>
    <xdr:to>
      <xdr:col>36</xdr:col>
      <xdr:colOff>165100</xdr:colOff>
      <xdr:row>38</xdr:row>
      <xdr:rowOff>158953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150080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665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148370</xdr:rowOff>
    </xdr:from>
    <xdr:to>
      <xdr:col>55</xdr:col>
      <xdr:colOff>0</xdr:colOff>
      <xdr:row>57</xdr:row>
      <xdr:rowOff>152484</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9639300" y="9921020"/>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89162</xdr:rowOff>
    </xdr:from>
    <xdr:to>
      <xdr:col>50</xdr:col>
      <xdr:colOff>114300</xdr:colOff>
      <xdr:row>57</xdr:row>
      <xdr:rowOff>148370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8750300" y="9861812"/>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89162</xdr:rowOff>
    </xdr:from>
    <xdr:to>
      <xdr:col>45</xdr:col>
      <xdr:colOff>177800</xdr:colOff>
      <xdr:row>57</xdr:row>
      <xdr:rowOff>120526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7861300" y="9861812"/>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120526</xdr:rowOff>
    </xdr:from>
    <xdr:to>
      <xdr:col>41</xdr:col>
      <xdr:colOff>50800</xdr:colOff>
      <xdr:row>57</xdr:row>
      <xdr:rowOff>149244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6972300" y="9893176"/>
          <a:ext cx="889000" cy="2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101684</xdr:rowOff>
    </xdr:from>
    <xdr:to>
      <xdr:col>55</xdr:col>
      <xdr:colOff>50800</xdr:colOff>
      <xdr:row>58</xdr:row>
      <xdr:rowOff>31834</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987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97570</xdr:rowOff>
    </xdr:from>
    <xdr:to>
      <xdr:col>50</xdr:col>
      <xdr:colOff>165100</xdr:colOff>
      <xdr:row>58</xdr:row>
      <xdr:rowOff>27720</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98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18847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9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38362</xdr:rowOff>
    </xdr:from>
    <xdr:to>
      <xdr:col>46</xdr:col>
      <xdr:colOff>38100</xdr:colOff>
      <xdr:row>57</xdr:row>
      <xdr:rowOff>139962</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981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156489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58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69726</xdr:rowOff>
    </xdr:from>
    <xdr:to>
      <xdr:col>41</xdr:col>
      <xdr:colOff>101600</xdr:colOff>
      <xdr:row>57</xdr:row>
      <xdr:rowOff>171326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984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162453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93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98444</xdr:rowOff>
    </xdr:from>
    <xdr:to>
      <xdr:col>36</xdr:col>
      <xdr:colOff>165100</xdr:colOff>
      <xdr:row>58</xdr:row>
      <xdr:rowOff>28594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98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19721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9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85122</xdr:rowOff>
    </xdr:from>
    <xdr:to>
      <xdr:col>55</xdr:col>
      <xdr:colOff>0</xdr:colOff>
      <xdr:row>78</xdr:row>
      <xdr:rowOff>100991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9639300" y="13458222"/>
          <a:ext cx="8382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47137</xdr:rowOff>
    </xdr:from>
    <xdr:to>
      <xdr:col>50</xdr:col>
      <xdr:colOff>114300</xdr:colOff>
      <xdr:row>78</xdr:row>
      <xdr:rowOff>85122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8750300" y="13420237"/>
          <a:ext cx="8890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46241</xdr:rowOff>
    </xdr:from>
    <xdr:to>
      <xdr:col>45</xdr:col>
      <xdr:colOff>177800</xdr:colOff>
      <xdr:row>78</xdr:row>
      <xdr:rowOff>47137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7861300" y="13419341"/>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9361</xdr:rowOff>
    </xdr:from>
    <xdr:to>
      <xdr:col>41</xdr:col>
      <xdr:colOff>50800</xdr:colOff>
      <xdr:row>78</xdr:row>
      <xdr:rowOff>46241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972300" y="13382461"/>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93560</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37428" y="134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50191</xdr:rowOff>
    </xdr:from>
    <xdr:to>
      <xdr:col>55</xdr:col>
      <xdr:colOff>50800</xdr:colOff>
      <xdr:row>78</xdr:row>
      <xdr:rowOff>151791</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0426700" y="134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136568</xdr:rowOff>
    </xdr:from>
    <xdr:ext cx="469744" cy="259045"/>
    <xdr:sp macro=""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333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34322</xdr:rowOff>
    </xdr:from>
    <xdr:to>
      <xdr:col>50</xdr:col>
      <xdr:colOff>165100</xdr:colOff>
      <xdr:row>78</xdr:row>
      <xdr:rowOff>135922</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588500" y="134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127049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04428" y="1350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167787</xdr:rowOff>
    </xdr:from>
    <xdr:to>
      <xdr:col>46</xdr:col>
      <xdr:colOff>38100</xdr:colOff>
      <xdr:row>78</xdr:row>
      <xdr:rowOff>97937</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99500" y="1336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89064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46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166891</xdr:rowOff>
    </xdr:from>
    <xdr:to>
      <xdr:col>41</xdr:col>
      <xdr:colOff>101600</xdr:colOff>
      <xdr:row>78</xdr:row>
      <xdr:rowOff>97041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10500" y="133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88168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46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130011</xdr:rowOff>
    </xdr:from>
    <xdr:to>
      <xdr:col>36</xdr:col>
      <xdr:colOff>165100</xdr:colOff>
      <xdr:row>78</xdr:row>
      <xdr:rowOff>60161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6921500" y="133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76688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124341</xdr:rowOff>
    </xdr:from>
    <xdr:to>
      <xdr:col>55</xdr:col>
      <xdr:colOff>0</xdr:colOff>
      <xdr:row>98</xdr:row>
      <xdr:rowOff>148436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639300" y="16926441"/>
          <a:ext cx="8382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124341</xdr:rowOff>
    </xdr:from>
    <xdr:to>
      <xdr:col>50</xdr:col>
      <xdr:colOff>114300</xdr:colOff>
      <xdr:row>98</xdr:row>
      <xdr:rowOff>139674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926441"/>
          <a:ext cx="8890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131826</xdr:rowOff>
    </xdr:from>
    <xdr:to>
      <xdr:col>45</xdr:col>
      <xdr:colOff>177800</xdr:colOff>
      <xdr:row>98</xdr:row>
      <xdr:rowOff>139674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933926"/>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130823</xdr:rowOff>
    </xdr:from>
    <xdr:to>
      <xdr:col>41</xdr:col>
      <xdr:colOff>50800</xdr:colOff>
      <xdr:row>98</xdr:row>
      <xdr:rowOff>131826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6932923"/>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97636</xdr:rowOff>
    </xdr:from>
    <xdr:to>
      <xdr:col>55</xdr:col>
      <xdr:colOff>50800</xdr:colOff>
      <xdr:row>99</xdr:row>
      <xdr:rowOff>27786</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89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73541</xdr:rowOff>
    </xdr:from>
    <xdr:to>
      <xdr:col>50</xdr:col>
      <xdr:colOff>165100</xdr:colOff>
      <xdr:row>99</xdr:row>
      <xdr:rowOff>3691</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8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20218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65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88874</xdr:rowOff>
    </xdr:from>
    <xdr:to>
      <xdr:col>46</xdr:col>
      <xdr:colOff>38100</xdr:colOff>
      <xdr:row>99</xdr:row>
      <xdr:rowOff>19024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8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10151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98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81026</xdr:rowOff>
    </xdr:from>
    <xdr:to>
      <xdr:col>41</xdr:col>
      <xdr:colOff>101600</xdr:colOff>
      <xdr:row>99</xdr:row>
      <xdr:rowOff>11176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8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2303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9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80023</xdr:rowOff>
    </xdr:from>
    <xdr:to>
      <xdr:col>36</xdr:col>
      <xdr:colOff>165100</xdr:colOff>
      <xdr:row>99</xdr:row>
      <xdr:rowOff>10173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8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1300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97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158766</xdr:rowOff>
    </xdr:from>
    <xdr:to>
      <xdr:col>85</xdr:col>
      <xdr:colOff>127000</xdr:colOff>
      <xdr:row>38</xdr:row>
      <xdr:rowOff>4232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502416"/>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132156</xdr:rowOff>
    </xdr:from>
    <xdr:to>
      <xdr:col>81</xdr:col>
      <xdr:colOff>50800</xdr:colOff>
      <xdr:row>38</xdr:row>
      <xdr:rowOff>4232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475806"/>
          <a:ext cx="889000" cy="4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132156</xdr:rowOff>
    </xdr:from>
    <xdr:to>
      <xdr:col>76</xdr:col>
      <xdr:colOff>114300</xdr:colOff>
      <xdr:row>38</xdr:row>
      <xdr:rowOff>29880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475806"/>
          <a:ext cx="889000" cy="6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29789</xdr:rowOff>
    </xdr:from>
    <xdr:to>
      <xdr:col>71</xdr:col>
      <xdr:colOff>177800</xdr:colOff>
      <xdr:row>38</xdr:row>
      <xdr:rowOff>29880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54488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107965</xdr:rowOff>
    </xdr:from>
    <xdr:to>
      <xdr:col>85</xdr:col>
      <xdr:colOff>177800</xdr:colOff>
      <xdr:row>38</xdr:row>
      <xdr:rowOff>38116</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51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86392</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43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124882</xdr:rowOff>
    </xdr:from>
    <xdr:to>
      <xdr:col>81</xdr:col>
      <xdr:colOff>101600</xdr:colOff>
      <xdr:row>38</xdr:row>
      <xdr:rowOff>55032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6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46159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6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81356</xdr:rowOff>
    </xdr:from>
    <xdr:to>
      <xdr:col>76</xdr:col>
      <xdr:colOff>165100</xdr:colOff>
      <xdr:row>38</xdr:row>
      <xdr:rowOff>11506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42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2633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150531</xdr:rowOff>
    </xdr:from>
    <xdr:to>
      <xdr:col>72</xdr:col>
      <xdr:colOff>38100</xdr:colOff>
      <xdr:row>38</xdr:row>
      <xdr:rowOff>80680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94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71807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150439</xdr:rowOff>
    </xdr:from>
    <xdr:to>
      <xdr:col>67</xdr:col>
      <xdr:colOff>101600</xdr:colOff>
      <xdr:row>38</xdr:row>
      <xdr:rowOff>80589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9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71716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8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32296</xdr:rowOff>
    </xdr:from>
    <xdr:to>
      <xdr:col>85</xdr:col>
      <xdr:colOff>127000</xdr:colOff>
      <xdr:row>57</xdr:row>
      <xdr:rowOff>48819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9804946"/>
          <a:ext cx="8382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39218</xdr:rowOff>
    </xdr:from>
    <xdr:to>
      <xdr:col>81</xdr:col>
      <xdr:colOff>50800</xdr:colOff>
      <xdr:row>57</xdr:row>
      <xdr:rowOff>48819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81186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39218</xdr:rowOff>
    </xdr:from>
    <xdr:to>
      <xdr:col>76</xdr:col>
      <xdr:colOff>114300</xdr:colOff>
      <xdr:row>57</xdr:row>
      <xdr:rowOff>138214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811868"/>
          <a:ext cx="889000" cy="9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138214</xdr:rowOff>
    </xdr:from>
    <xdr:to>
      <xdr:col>71</xdr:col>
      <xdr:colOff>177800</xdr:colOff>
      <xdr:row>57</xdr:row>
      <xdr:rowOff>169011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910864"/>
          <a:ext cx="889000" cy="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152946</xdr:rowOff>
    </xdr:from>
    <xdr:to>
      <xdr:col>85</xdr:col>
      <xdr:colOff>177800</xdr:colOff>
      <xdr:row>57</xdr:row>
      <xdr:rowOff>83096</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4373</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0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169469</xdr:rowOff>
    </xdr:from>
    <xdr:to>
      <xdr:col>81</xdr:col>
      <xdr:colOff>101600</xdr:colOff>
      <xdr:row>57</xdr:row>
      <xdr:rowOff>99619</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116146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5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159868</xdr:rowOff>
    </xdr:from>
    <xdr:to>
      <xdr:col>76</xdr:col>
      <xdr:colOff>165100</xdr:colOff>
      <xdr:row>57</xdr:row>
      <xdr:rowOff>90018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106545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3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87414</xdr:rowOff>
    </xdr:from>
    <xdr:to>
      <xdr:col>72</xdr:col>
      <xdr:colOff>38100</xdr:colOff>
      <xdr:row>58</xdr:row>
      <xdr:rowOff>17564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8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34091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118211</xdr:rowOff>
    </xdr:from>
    <xdr:to>
      <xdr:col>67</xdr:col>
      <xdr:colOff>101600</xdr:colOff>
      <xdr:row>58</xdr:row>
      <xdr:rowOff>48361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64888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6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98437</xdr:rowOff>
    </xdr:from>
    <xdr:to>
      <xdr:col>85</xdr:col>
      <xdr:colOff>127000</xdr:colOff>
      <xdr:row>95</xdr:row>
      <xdr:rowOff>133438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386187"/>
          <a:ext cx="838200" cy="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98437</xdr:rowOff>
    </xdr:from>
    <xdr:to>
      <xdr:col>81</xdr:col>
      <xdr:colOff>50800</xdr:colOff>
      <xdr:row>95</xdr:row>
      <xdr:rowOff>112509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386187"/>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112509</xdr:rowOff>
    </xdr:from>
    <xdr:to>
      <xdr:col>76</xdr:col>
      <xdr:colOff>114300</xdr:colOff>
      <xdr:row>95</xdr:row>
      <xdr:rowOff>156590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400259"/>
          <a:ext cx="889000" cy="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156590</xdr:rowOff>
    </xdr:from>
    <xdr:to>
      <xdr:col>71</xdr:col>
      <xdr:colOff>177800</xdr:colOff>
      <xdr:row>96</xdr:row>
      <xdr:rowOff>23228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2814300" y="16444340"/>
          <a:ext cx="889000" cy="3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82638</xdr:rowOff>
    </xdr:from>
    <xdr:to>
      <xdr:col>85</xdr:col>
      <xdr:colOff>177800</xdr:colOff>
      <xdr:row>96</xdr:row>
      <xdr:rowOff>12788</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37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105515</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22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47637</xdr:rowOff>
    </xdr:from>
    <xdr:to>
      <xdr:col>81</xdr:col>
      <xdr:colOff>101600</xdr:colOff>
      <xdr:row>95</xdr:row>
      <xdr:rowOff>149237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33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165764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1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61709</xdr:rowOff>
    </xdr:from>
    <xdr:to>
      <xdr:col>76</xdr:col>
      <xdr:colOff>165100</xdr:colOff>
      <xdr:row>95</xdr:row>
      <xdr:rowOff>163309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3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8386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1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105790</xdr:rowOff>
    </xdr:from>
    <xdr:to>
      <xdr:col>72</xdr:col>
      <xdr:colOff>38100</xdr:colOff>
      <xdr:row>96</xdr:row>
      <xdr:rowOff>35940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39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52467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6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143878</xdr:rowOff>
    </xdr:from>
    <xdr:to>
      <xdr:col>67</xdr:col>
      <xdr:colOff>101600</xdr:colOff>
      <xdr:row>96</xdr:row>
      <xdr:rowOff>74028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4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65155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5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衛生費、教育費、公債費において、全国平均、県平均、類似団体をいずれも大きく上回っている。衛生費については、施設が老朽化したことにより清掃センター施設関係工事が近年増大しており、衛生費を押し上げている。清掃センター長寿命化計画に基づいての実施ではあるものの、今後も高い水準となること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債費については、臨時財政対策債の償還年数を短く設定していた影響や、合併特例債で借り入れた小中学校耐震補強大規模改修事業の元金償還開始による影響などが主な要因となっている。臨時財政対策債につい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年度以降償還年数を伸ばしており、その影響が平成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年度から現れたため、前年度よりは減少に転じている。しかし、平成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も合併特例債や臨時財政対策債などの影響により、依然として高い水準での推移が見込まれるため、今後は普通建設事業費の費用対効果を徹底的に追求し、新規発行を伴う事業を抑制することが必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教育費については、平成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年度は鬼石地域複合施設建設事業の影響、平成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年度は新学校給食センター建設事業の影響により、全国平均等を大きく上回る結果となっている。平成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年度で新学校給食センター建設事業は完了したが、平成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年度には小中学校冷暖房設備設置事業を実施しており、しばらくは高い水準となる見込みである。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ここ数年の実質単年度収支はマイナスで推移しており、財政調整基金残高を標準財政規模費</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前後を維持してはいるものの、実質収支額は減少傾向にあり非常に厳しい財政状況である。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今後も伸び続けると想定される扶助費などに対し、質の高いサービスを行うことができるよう藤岡市行政改革大綱を基に健全な財政運営を行い、財政調整基金の取り崩しを最小限に留めるよう努める。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法適用企業である水道事業会計は現金預金等の増などにより流動資産が微増し、黒字額が微増となったが比率としては横ばいとなっている。国民健康保険鬼石病院事業会計は、現金預金の減などにより流動資産が減となっている。また、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年度から退職手当引当金の算定基準変更に伴い固定負債が大きく増えていることが影響し黒字額が減少している。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国民健康保険事業勘定特別会計では、保険給付費の減などにより黒字額は増となったが、一般会計からの繰出金の影響は依然として大きく、引き続き収納率の向上や歳出の抑制に努める必要がある。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他の特別会計についても実質収支比率はプラスとなっているが、比率が減少傾向にあることや、一般会計からの基準外繰出しによってプラスとなっている特別会計も存在することから、実施計画等により内容を精査し、基準外繰出し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26602362</v>
      </c>
      <c r="BO4" s="441"/>
      <c r="BP4" s="441"/>
      <c r="BQ4" s="441"/>
      <c r="BR4" s="441"/>
      <c r="BS4" s="441"/>
      <c r="BT4" s="441"/>
      <c r="BU4" s="442"/>
      <c r="BV4" s="440">
        <v>27266645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4.7</v>
      </c>
      <c r="CU4" s="622"/>
      <c r="CV4" s="622"/>
      <c r="CW4" s="622"/>
      <c r="CX4" s="622"/>
      <c r="CY4" s="622"/>
      <c r="CZ4" s="622"/>
      <c r="DA4" s="623"/>
      <c r="DB4" s="621">
        <v>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25765086</v>
      </c>
      <c r="BO5" s="446"/>
      <c r="BP5" s="446"/>
      <c r="BQ5" s="446"/>
      <c r="BR5" s="446"/>
      <c r="BS5" s="446"/>
      <c r="BT5" s="446"/>
      <c r="BU5" s="447"/>
      <c r="BV5" s="445">
        <v>26609559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97.1</v>
      </c>
      <c r="CU5" s="416"/>
      <c r="CV5" s="416"/>
      <c r="CW5" s="416"/>
      <c r="CX5" s="416"/>
      <c r="CY5" s="416"/>
      <c r="CZ5" s="416"/>
      <c r="DA5" s="417"/>
      <c r="DB5" s="415">
        <v>98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837276</v>
      </c>
      <c r="BO6" s="446"/>
      <c r="BP6" s="446"/>
      <c r="BQ6" s="446"/>
      <c r="BR6" s="446"/>
      <c r="BS6" s="446"/>
      <c r="BT6" s="446"/>
      <c r="BU6" s="447"/>
      <c r="BV6" s="445">
        <v>657086</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103.5</v>
      </c>
      <c r="CU6" s="596"/>
      <c r="CV6" s="596"/>
      <c r="CW6" s="596"/>
      <c r="CX6" s="596"/>
      <c r="CY6" s="596"/>
      <c r="CZ6" s="596"/>
      <c r="DA6" s="597"/>
      <c r="DB6" s="595">
        <v>104.3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115274</v>
      </c>
      <c r="BO7" s="446"/>
      <c r="BP7" s="446"/>
      <c r="BQ7" s="446"/>
      <c r="BR7" s="446"/>
      <c r="BS7" s="446"/>
      <c r="BT7" s="446"/>
      <c r="BU7" s="447"/>
      <c r="BV7" s="445">
        <v>39070</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15384364</v>
      </c>
      <c r="CU7" s="446"/>
      <c r="CV7" s="446"/>
      <c r="CW7" s="446"/>
      <c r="CX7" s="446"/>
      <c r="CY7" s="446"/>
      <c r="CZ7" s="446"/>
      <c r="DA7" s="447"/>
      <c r="DB7" s="445">
        <v>15470531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88</v>
      </c>
      <c r="AV8" s="503"/>
      <c r="AW8" s="503"/>
      <c r="AX8" s="503"/>
      <c r="AY8" s="425" t="s">
        <v>104</v>
      </c>
      <c r="AZ8" s="426"/>
      <c r="BA8" s="426"/>
      <c r="BB8" s="426"/>
      <c r="BC8" s="426"/>
      <c r="BD8" s="426"/>
      <c r="BE8" s="426"/>
      <c r="BF8" s="426"/>
      <c r="BG8" s="426"/>
      <c r="BH8" s="426"/>
      <c r="BI8" s="426"/>
      <c r="BJ8" s="426"/>
      <c r="BK8" s="426"/>
      <c r="BL8" s="426"/>
      <c r="BM8" s="427"/>
      <c r="BN8" s="445">
        <v>722002</v>
      </c>
      <c r="BO8" s="446"/>
      <c r="BP8" s="446"/>
      <c r="BQ8" s="446"/>
      <c r="BR8" s="446"/>
      <c r="BS8" s="446"/>
      <c r="BT8" s="446"/>
      <c r="BU8" s="447"/>
      <c r="BV8" s="445">
        <v>618016</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0.65</v>
      </c>
      <c r="CU8" s="559"/>
      <c r="CV8" s="559"/>
      <c r="CW8" s="559"/>
      <c r="CX8" s="559"/>
      <c r="CY8" s="559"/>
      <c r="CZ8" s="559"/>
      <c r="DA8" s="560"/>
      <c r="DB8" s="558">
        <v>0.64</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65708</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103986</v>
      </c>
      <c r="BO9" s="446"/>
      <c r="BP9" s="446"/>
      <c r="BQ9" s="446"/>
      <c r="BR9" s="446"/>
      <c r="BS9" s="446"/>
      <c r="BT9" s="446"/>
      <c r="BU9" s="447"/>
      <c r="BV9" s="445">
        <v>-124356</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17.100000000000001</v>
      </c>
      <c r="CU9" s="416"/>
      <c r="CV9" s="416"/>
      <c r="CW9" s="416"/>
      <c r="CX9" s="416"/>
      <c r="CY9" s="416"/>
      <c r="CZ9" s="416"/>
      <c r="DA9" s="417"/>
      <c r="DB9" s="415">
        <v>18.2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67975</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210</v>
      </c>
      <c r="BO10" s="446"/>
      <c r="BP10" s="446"/>
      <c r="BQ10" s="446"/>
      <c r="BR10" s="446"/>
      <c r="BS10" s="446"/>
      <c r="BT10" s="446"/>
      <c r="BU10" s="447"/>
      <c r="BV10" s="445">
        <v>358</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66223</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400000</v>
      </c>
      <c r="BO12" s="446"/>
      <c r="BP12" s="446"/>
      <c r="BQ12" s="446"/>
      <c r="BR12" s="446"/>
      <c r="BS12" s="446"/>
      <c r="BT12" s="446"/>
      <c r="BU12" s="447"/>
      <c r="BV12" s="445">
        <v>400000</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134</v>
      </c>
      <c r="CU12" s="559"/>
      <c r="CV12" s="559"/>
      <c r="CW12" s="559"/>
      <c r="CX12" s="559"/>
      <c r="CY12" s="559"/>
      <c r="CZ12" s="559"/>
      <c r="DA12" s="560"/>
      <c r="DB12" s="558" t="s">
        <v>125</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135</v>
      </c>
      <c r="N13" s="546"/>
      <c r="O13" s="546"/>
      <c r="P13" s="546"/>
      <c r="Q13" s="547"/>
      <c r="R13" s="548">
        <v>65534</v>
      </c>
      <c r="S13" s="549"/>
      <c r="T13" s="549"/>
      <c r="U13" s="549"/>
      <c r="V13" s="550"/>
      <c r="W13" s="536" t="s">
        <v>136</v>
      </c>
      <c r="X13" s="458"/>
      <c r="Y13" s="458"/>
      <c r="Z13" s="458"/>
      <c r="AA13" s="458"/>
      <c r="AB13" s="459"/>
      <c r="AC13" s="421">
        <v>1440</v>
      </c>
      <c r="AD13" s="422"/>
      <c r="AE13" s="422"/>
      <c r="AF13" s="422"/>
      <c r="AG13" s="423"/>
      <c r="AH13" s="421">
        <v>1696</v>
      </c>
      <c r="AI13" s="422"/>
      <c r="AJ13" s="422"/>
      <c r="AK13" s="422"/>
      <c r="AL13" s="424"/>
      <c r="AM13" s="514" t="s">
        <v>137</v>
      </c>
      <c r="AN13" s="419"/>
      <c r="AO13" s="419"/>
      <c r="AP13" s="419"/>
      <c r="AQ13" s="419"/>
      <c r="AR13" s="419"/>
      <c r="AS13" s="419"/>
      <c r="AT13" s="420"/>
      <c r="AU13" s="502" t="s">
        <v>121</v>
      </c>
      <c r="AV13" s="503"/>
      <c r="AW13" s="503"/>
      <c r="AX13" s="503"/>
      <c r="AY13" s="425" t="s">
        <v>138</v>
      </c>
      <c r="AZ13" s="426"/>
      <c r="BA13" s="426"/>
      <c r="BB13" s="426"/>
      <c r="BC13" s="426"/>
      <c r="BD13" s="426"/>
      <c r="BE13" s="426"/>
      <c r="BF13" s="426"/>
      <c r="BG13" s="426"/>
      <c r="BH13" s="426"/>
      <c r="BI13" s="426"/>
      <c r="BJ13" s="426"/>
      <c r="BK13" s="426"/>
      <c r="BL13" s="426"/>
      <c r="BM13" s="427"/>
      <c r="BN13" s="445">
        <v>-295804</v>
      </c>
      <c r="BO13" s="446"/>
      <c r="BP13" s="446"/>
      <c r="BQ13" s="446"/>
      <c r="BR13" s="446"/>
      <c r="BS13" s="446"/>
      <c r="BT13" s="446"/>
      <c r="BU13" s="447"/>
      <c r="BV13" s="445">
        <v>-523998</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11.3</v>
      </c>
      <c r="CU13" s="416"/>
      <c r="CV13" s="416"/>
      <c r="CW13" s="416"/>
      <c r="CX13" s="416"/>
      <c r="CY13" s="416"/>
      <c r="CZ13" s="416"/>
      <c r="DA13" s="417"/>
      <c r="DB13" s="415">
        <v>11.2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66736</v>
      </c>
      <c r="S14" s="549"/>
      <c r="T14" s="549"/>
      <c r="U14" s="549"/>
      <c r="V14" s="550"/>
      <c r="W14" s="551"/>
      <c r="X14" s="461"/>
      <c r="Y14" s="461"/>
      <c r="Z14" s="461"/>
      <c r="AA14" s="461"/>
      <c r="AB14" s="462"/>
      <c r="AC14" s="541">
        <v>4.5</v>
      </c>
      <c r="AD14" s="542"/>
      <c r="AE14" s="542"/>
      <c r="AF14" s="542"/>
      <c r="AG14" s="543"/>
      <c r="AH14" s="541">
        <v>5.2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18.3</v>
      </c>
      <c r="CU14" s="553"/>
      <c r="CV14" s="553"/>
      <c r="CW14" s="553"/>
      <c r="CX14" s="553"/>
      <c r="CY14" s="553"/>
      <c r="CZ14" s="553"/>
      <c r="DA14" s="554"/>
      <c r="DB14" s="552">
        <v>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142</v>
      </c>
      <c r="N15" s="546"/>
      <c r="O15" s="546"/>
      <c r="P15" s="546"/>
      <c r="Q15" s="547"/>
      <c r="R15" s="548">
        <v>66089</v>
      </c>
      <c r="S15" s="549"/>
      <c r="T15" s="549"/>
      <c r="U15" s="549"/>
      <c r="V15" s="550"/>
      <c r="W15" s="536" t="s">
        <v>143</v>
      </c>
      <c r="X15" s="458"/>
      <c r="Y15" s="458"/>
      <c r="Z15" s="458"/>
      <c r="AA15" s="458"/>
      <c r="AB15" s="459"/>
      <c r="AC15" s="421">
        <v>11696</v>
      </c>
      <c r="AD15" s="422"/>
      <c r="AE15" s="422"/>
      <c r="AF15" s="422"/>
      <c r="AG15" s="423"/>
      <c r="AH15" s="421">
        <v>11726</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7867894</v>
      </c>
      <c r="BO15" s="441"/>
      <c r="BP15" s="441"/>
      <c r="BQ15" s="441"/>
      <c r="BR15" s="441"/>
      <c r="BS15" s="441"/>
      <c r="BT15" s="441"/>
      <c r="BU15" s="442"/>
      <c r="BV15" s="440">
        <v>7813711</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36.1</v>
      </c>
      <c r="AD16" s="542"/>
      <c r="AE16" s="542"/>
      <c r="AF16" s="542"/>
      <c r="AG16" s="543"/>
      <c r="AH16" s="541">
        <v>36.200000000000003</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12000007</v>
      </c>
      <c r="BO16" s="446"/>
      <c r="BP16" s="446"/>
      <c r="BQ16" s="446"/>
      <c r="BR16" s="446"/>
      <c r="BS16" s="446"/>
      <c r="BT16" s="446"/>
      <c r="BU16" s="447"/>
      <c r="BV16" s="445">
        <v>12061845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19221</v>
      </c>
      <c r="AD17" s="422"/>
      <c r="AE17" s="422"/>
      <c r="AF17" s="422"/>
      <c r="AG17" s="423"/>
      <c r="AH17" s="421">
        <v>18981</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10016105</v>
      </c>
      <c r="BO17" s="446"/>
      <c r="BP17" s="446"/>
      <c r="BQ17" s="446"/>
      <c r="BR17" s="446"/>
      <c r="BS17" s="446"/>
      <c r="BT17" s="446"/>
      <c r="BU17" s="447"/>
      <c r="BV17" s="445">
        <v>9934063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180.29</v>
      </c>
      <c r="M18" s="510"/>
      <c r="N18" s="510"/>
      <c r="O18" s="510"/>
      <c r="P18" s="510"/>
      <c r="Q18" s="510"/>
      <c r="R18" s="511"/>
      <c r="S18" s="511"/>
      <c r="T18" s="511"/>
      <c r="U18" s="511"/>
      <c r="V18" s="512"/>
      <c r="W18" s="526"/>
      <c r="X18" s="527"/>
      <c r="Y18" s="527"/>
      <c r="Z18" s="527"/>
      <c r="AA18" s="527"/>
      <c r="AB18" s="537"/>
      <c r="AC18" s="409">
        <v>59.4</v>
      </c>
      <c r="AD18" s="410"/>
      <c r="AE18" s="410"/>
      <c r="AF18" s="410"/>
      <c r="AG18" s="513"/>
      <c r="AH18" s="409">
        <v>58.6</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15424256</v>
      </c>
      <c r="BO18" s="446"/>
      <c r="BP18" s="446"/>
      <c r="BQ18" s="446"/>
      <c r="BR18" s="446"/>
      <c r="BS18" s="446"/>
      <c r="BT18" s="446"/>
      <c r="BU18" s="447"/>
      <c r="BV18" s="445">
        <v>15414977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364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18138213</v>
      </c>
      <c r="BO19" s="446"/>
      <c r="BP19" s="446"/>
      <c r="BQ19" s="446"/>
      <c r="BR19" s="446"/>
      <c r="BS19" s="446"/>
      <c r="BT19" s="446"/>
      <c r="BU19" s="447"/>
      <c r="BV19" s="445">
        <v>18177982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24569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22029883</v>
      </c>
      <c r="BO23" s="446"/>
      <c r="BP23" s="446"/>
      <c r="BQ23" s="446"/>
      <c r="BR23" s="446"/>
      <c r="BS23" s="446"/>
      <c r="BT23" s="446"/>
      <c r="BU23" s="447"/>
      <c r="BV23" s="445">
        <v>22355964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8780</v>
      </c>
      <c r="R24" s="422"/>
      <c r="S24" s="422"/>
      <c r="T24" s="422"/>
      <c r="U24" s="422"/>
      <c r="V24" s="423"/>
      <c r="W24" s="487"/>
      <c r="X24" s="478"/>
      <c r="Y24" s="479"/>
      <c r="Z24" s="418" t="s">
        <v>167</v>
      </c>
      <c r="AA24" s="419"/>
      <c r="AB24" s="419"/>
      <c r="AC24" s="419"/>
      <c r="AD24" s="419"/>
      <c r="AE24" s="419"/>
      <c r="AF24" s="419"/>
      <c r="AG24" s="420"/>
      <c r="AH24" s="421">
        <v>400</v>
      </c>
      <c r="AI24" s="422"/>
      <c r="AJ24" s="422"/>
      <c r="AK24" s="422"/>
      <c r="AL24" s="423"/>
      <c r="AM24" s="421">
        <v>1221600</v>
      </c>
      <c r="AN24" s="422"/>
      <c r="AO24" s="422"/>
      <c r="AP24" s="422"/>
      <c r="AQ24" s="422"/>
      <c r="AR24" s="423"/>
      <c r="AS24" s="421">
        <v>3054</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15665757</v>
      </c>
      <c r="BO24" s="446"/>
      <c r="BP24" s="446"/>
      <c r="BQ24" s="446"/>
      <c r="BR24" s="446"/>
      <c r="BS24" s="446"/>
      <c r="BT24" s="446"/>
      <c r="BU24" s="447"/>
      <c r="BV24" s="445">
        <v>15772784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1</v>
      </c>
      <c r="M25" s="422"/>
      <c r="N25" s="422"/>
      <c r="O25" s="422"/>
      <c r="P25" s="423"/>
      <c r="Q25" s="421">
        <v>7120</v>
      </c>
      <c r="R25" s="422"/>
      <c r="S25" s="422"/>
      <c r="T25" s="422"/>
      <c r="U25" s="422"/>
      <c r="V25" s="423"/>
      <c r="W25" s="487"/>
      <c r="X25" s="478"/>
      <c r="Y25" s="479"/>
      <c r="Z25" s="418" t="s">
        <v>170</v>
      </c>
      <c r="AA25" s="419"/>
      <c r="AB25" s="419"/>
      <c r="AC25" s="419"/>
      <c r="AD25" s="419"/>
      <c r="AE25" s="419"/>
      <c r="AF25" s="419"/>
      <c r="AG25" s="420"/>
      <c r="AH25" s="421" t="s">
        <v>171</v>
      </c>
      <c r="AI25" s="422"/>
      <c r="AJ25" s="422"/>
      <c r="AK25" s="422"/>
      <c r="AL25" s="423"/>
      <c r="AM25" s="421" t="s">
        <v>171</v>
      </c>
      <c r="AN25" s="422"/>
      <c r="AO25" s="422"/>
      <c r="AP25" s="422"/>
      <c r="AQ25" s="422"/>
      <c r="AR25" s="423"/>
      <c r="AS25" s="421" t="s">
        <v>171</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2313338</v>
      </c>
      <c r="BO25" s="441"/>
      <c r="BP25" s="441"/>
      <c r="BQ25" s="441"/>
      <c r="BR25" s="441"/>
      <c r="BS25" s="441"/>
      <c r="BT25" s="441"/>
      <c r="BU25" s="442"/>
      <c r="BV25" s="440">
        <v>2317224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173</v>
      </c>
      <c r="F26" s="419"/>
      <c r="G26" s="419"/>
      <c r="H26" s="419"/>
      <c r="I26" s="419"/>
      <c r="J26" s="419"/>
      <c r="K26" s="420"/>
      <c r="L26" s="421">
        <v>1</v>
      </c>
      <c r="M26" s="422"/>
      <c r="N26" s="422"/>
      <c r="O26" s="422"/>
      <c r="P26" s="423"/>
      <c r="Q26" s="421">
        <v>6410</v>
      </c>
      <c r="R26" s="422"/>
      <c r="S26" s="422"/>
      <c r="T26" s="422"/>
      <c r="U26" s="422"/>
      <c r="V26" s="423"/>
      <c r="W26" s="487"/>
      <c r="X26" s="478"/>
      <c r="Y26" s="479"/>
      <c r="Z26" s="418" t="s">
        <v>174</v>
      </c>
      <c r="AA26" s="500"/>
      <c r="AB26" s="500"/>
      <c r="AC26" s="500"/>
      <c r="AD26" s="500"/>
      <c r="AE26" s="500"/>
      <c r="AF26" s="500"/>
      <c r="AG26" s="501"/>
      <c r="AH26" s="421">
        <v>21</v>
      </c>
      <c r="AI26" s="422"/>
      <c r="AJ26" s="422"/>
      <c r="AK26" s="422"/>
      <c r="AL26" s="423"/>
      <c r="AM26" s="421">
        <v>73353</v>
      </c>
      <c r="AN26" s="422"/>
      <c r="AO26" s="422"/>
      <c r="AP26" s="422"/>
      <c r="AQ26" s="422"/>
      <c r="AR26" s="423"/>
      <c r="AS26" s="421">
        <v>3493</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4410</v>
      </c>
      <c r="R27" s="422"/>
      <c r="S27" s="422"/>
      <c r="T27" s="422"/>
      <c r="U27" s="422"/>
      <c r="V27" s="423"/>
      <c r="W27" s="487"/>
      <c r="X27" s="478"/>
      <c r="Y27" s="479"/>
      <c r="Z27" s="418" t="s">
        <v>177</v>
      </c>
      <c r="AA27" s="419"/>
      <c r="AB27" s="419"/>
      <c r="AC27" s="419"/>
      <c r="AD27" s="419"/>
      <c r="AE27" s="419"/>
      <c r="AF27" s="419"/>
      <c r="AG27" s="420"/>
      <c r="AH27" s="421">
        <v>7</v>
      </c>
      <c r="AI27" s="422"/>
      <c r="AJ27" s="422"/>
      <c r="AK27" s="422"/>
      <c r="AL27" s="423"/>
      <c r="AM27" s="421">
        <v>26488</v>
      </c>
      <c r="AN27" s="422"/>
      <c r="AO27" s="422"/>
      <c r="AP27" s="422"/>
      <c r="AQ27" s="422"/>
      <c r="AR27" s="423"/>
      <c r="AS27" s="421">
        <v>3784</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951847</v>
      </c>
      <c r="BO27" s="449"/>
      <c r="BP27" s="449"/>
      <c r="BQ27" s="449"/>
      <c r="BR27" s="449"/>
      <c r="BS27" s="449"/>
      <c r="BT27" s="449"/>
      <c r="BU27" s="450"/>
      <c r="BV27" s="448">
        <v>951805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3890</v>
      </c>
      <c r="R28" s="422"/>
      <c r="S28" s="422"/>
      <c r="T28" s="422"/>
      <c r="U28" s="422"/>
      <c r="V28" s="423"/>
      <c r="W28" s="487"/>
      <c r="X28" s="478"/>
      <c r="Y28" s="479"/>
      <c r="Z28" s="418" t="s">
        <v>180</v>
      </c>
      <c r="AA28" s="419"/>
      <c r="AB28" s="419"/>
      <c r="AC28" s="419"/>
      <c r="AD28" s="419"/>
      <c r="AE28" s="419"/>
      <c r="AF28" s="419"/>
      <c r="AG28" s="420"/>
      <c r="AH28" s="421" t="s">
        <v>171</v>
      </c>
      <c r="AI28" s="422"/>
      <c r="AJ28" s="422"/>
      <c r="AK28" s="422"/>
      <c r="AL28" s="423"/>
      <c r="AM28" s="421" t="s">
        <v>134</v>
      </c>
      <c r="AN28" s="422"/>
      <c r="AO28" s="422"/>
      <c r="AP28" s="422"/>
      <c r="AQ28" s="422"/>
      <c r="AR28" s="423"/>
      <c r="AS28" s="421" t="s">
        <v>171</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3032202</v>
      </c>
      <c r="BO28" s="441"/>
      <c r="BP28" s="441"/>
      <c r="BQ28" s="441"/>
      <c r="BR28" s="441"/>
      <c r="BS28" s="441"/>
      <c r="BT28" s="441"/>
      <c r="BU28" s="442"/>
      <c r="BV28" s="440">
        <v>3131992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18</v>
      </c>
      <c r="M29" s="422"/>
      <c r="N29" s="422"/>
      <c r="O29" s="422"/>
      <c r="P29" s="423"/>
      <c r="Q29" s="421">
        <v>3700</v>
      </c>
      <c r="R29" s="422"/>
      <c r="S29" s="422"/>
      <c r="T29" s="422"/>
      <c r="U29" s="422"/>
      <c r="V29" s="423"/>
      <c r="W29" s="488"/>
      <c r="X29" s="489"/>
      <c r="Y29" s="490"/>
      <c r="Z29" s="418" t="s">
        <v>183</v>
      </c>
      <c r="AA29" s="419"/>
      <c r="AB29" s="419"/>
      <c r="AC29" s="419"/>
      <c r="AD29" s="419"/>
      <c r="AE29" s="419"/>
      <c r="AF29" s="419"/>
      <c r="AG29" s="420"/>
      <c r="AH29" s="421">
        <v>407</v>
      </c>
      <c r="AI29" s="422"/>
      <c r="AJ29" s="422"/>
      <c r="AK29" s="422"/>
      <c r="AL29" s="423"/>
      <c r="AM29" s="421">
        <v>1248088</v>
      </c>
      <c r="AN29" s="422"/>
      <c r="AO29" s="422"/>
      <c r="AP29" s="422"/>
      <c r="AQ29" s="422"/>
      <c r="AR29" s="423"/>
      <c r="AS29" s="421">
        <v>3067</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522318</v>
      </c>
      <c r="BO29" s="446"/>
      <c r="BP29" s="446"/>
      <c r="BQ29" s="446"/>
      <c r="BR29" s="446"/>
      <c r="BS29" s="446"/>
      <c r="BT29" s="446"/>
      <c r="BU29" s="447"/>
      <c r="BV29" s="445">
        <v>522266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98.6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1785873</v>
      </c>
      <c r="BO30" s="449"/>
      <c r="BP30" s="449"/>
      <c r="BQ30" s="449"/>
      <c r="BR30" s="449"/>
      <c r="BS30" s="449"/>
      <c r="BT30" s="449"/>
      <c r="BU30" s="450"/>
      <c r="BV30" s="448">
        <v>1894595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194</v>
      </c>
      <c r="AN33" s="408"/>
      <c r="AO33" s="407" t="s">
        <v>193</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198</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国民健康保険事業勘定特別会計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IF('各会計、関係団体の財政状況及び健全化判断比率'!B34="","",'各会計、関係団体の財政状況及び健全化判断比率'!B34)</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多野藤岡広域市町村圏振興整備組合</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藤岡市土地開発公社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国民健康保険鬼石病院事業会計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IF('各会計、関係団体の財政状況及び健全化判断比率'!B35="","",'各会計、関係団体の財政状況及び健全化判断比率'!B35)</f>
        <v>特定地域生活排水処理事業特別会計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多野藤岡医療事務市町村組合（病院事業会計）</v>
      </c>
      <c r="BZ35" s="403"/>
      <c r="CA35" s="403"/>
      <c r="CB35" s="403"/>
      <c r="CC35" s="403"/>
      <c r="CD35" s="403"/>
      <c r="CE35" s="403"/>
      <c r="CF35" s="403"/>
      <c r="CG35" s="403"/>
      <c r="CH35" s="403"/>
      <c r="CI35" s="403"/>
      <c r="CJ35" s="403"/>
      <c r="CK35" s="403"/>
      <c r="CL35" s="403"/>
      <c r="CM35" s="403"/>
      <c r="CN35" s="193"/>
      <c r="CO35" s="404">
        <f t="shared" ref="CO35:CO43" si="3">IF(CQ35="","",CO34+1)</f>
        <v>21</v>
      </c>
      <c r="CP35" s="404"/>
      <c r="CQ35" s="403" t="str">
        <f>IF('各会計、関係団体の財政状況及び健全化判断比率'!BS8="","",'各会計、関係団体の財政状況及び健全化判断比率'!BS8)</f>
        <v>藤岡市文化振興事業団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学校給食センター事業特別会計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介護保険事業勘定特別会計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IF('各会計、関係団体の財政状況及び健全化判断比率'!B36="","",'各会計、関係団体の財政状況及び健全化判断比率'!B36)</f>
        <v>簡易水道事業等特別会計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多野藤岡医療事務市町村組合（老健施設会計）</v>
      </c>
      <c r="BZ36" s="403"/>
      <c r="CA36" s="403"/>
      <c r="CB36" s="403"/>
      <c r="CC36" s="403"/>
      <c r="CD36" s="403"/>
      <c r="CE36" s="403"/>
      <c r="CF36" s="403"/>
      <c r="CG36" s="403"/>
      <c r="CH36" s="403"/>
      <c r="CI36" s="403"/>
      <c r="CJ36" s="403"/>
      <c r="CK36" s="403"/>
      <c r="CL36" s="403"/>
      <c r="CM36" s="403"/>
      <c r="CN36" s="193"/>
      <c r="CO36" s="404">
        <f t="shared" si="3"/>
        <v>22</v>
      </c>
      <c r="CP36" s="404"/>
      <c r="CQ36" s="403" t="str">
        <f>IF('各会計、関係団体の財政状況及び健全化判断比率'!BS9="","",'各会計、関係団体の財政状況及び健全化判断比率'!BS9)</f>
        <v>藤岡クロスパーク</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介護老人保健施設特別会計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群馬県市町村会館管理組合</v>
      </c>
      <c r="BZ37" s="403"/>
      <c r="CA37" s="403"/>
      <c r="CB37" s="403"/>
      <c r="CC37" s="403"/>
      <c r="CD37" s="403"/>
      <c r="CE37" s="403"/>
      <c r="CF37" s="403"/>
      <c r="CG37" s="403"/>
      <c r="CH37" s="403"/>
      <c r="CI37" s="403"/>
      <c r="CJ37" s="403"/>
      <c r="CK37" s="403"/>
      <c r="CL37" s="403"/>
      <c r="CM37" s="403"/>
      <c r="CN37" s="193"/>
      <c r="CO37" s="404">
        <f t="shared" si="3"/>
        <v>23</v>
      </c>
      <c r="CP37" s="404"/>
      <c r="CQ37" s="403" t="str">
        <f>IF('各会計、関係団体の財政状況及び健全化判断比率'!BS10="","",'各会計、関係団体の財政状況及び健全化判断比率'!BS10)</f>
        <v>神流湖整備協会</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群馬県市町村総合事務組合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群馬県後期高齢者医療広域連合（一般会計）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群馬県後期高齢者医療広域連合（事業会計）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4GffBtz5bU27xBmCR9+s09VQpB1a3mAq/amLTDS0LVx/oXqLYo2TIX2F7g0+vtO/dyEEkC5B1VBdDv/buyiVw==" saltValue="N3mM7ww8PczRd6v9DU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4" t="s">
        <v>568</v>
      </c>
      <c r="D34" s="1224"/>
      <c r="E34" s="1225"/>
      <c r="F34" s="32">
        <v>9.1199999999999992</v>
      </c>
      <c r="G34" s="33">
        <v>9.41</v>
      </c>
      <c r="H34" s="33">
        <v>10.19</v>
      </c>
      <c r="I34" s="33">
        <v>11.45</v>
      </c>
      <c r="J34" s="34">
        <v>11.45</v>
      </c>
      <c r="K34" s="22"/>
      <c r="L34" s="22"/>
      <c r="M34" s="22"/>
      <c r="N34" s="22"/>
      <c r="O34" s="22"/>
      <c r="P34" s="22"/>
    </row>
    <row r="35" spans="1:16" ht="39" customHeight="1" x14ac:dyDescent="0.15">
      <c r="A35" s="22"/>
      <c r="B35" s="35"/>
      <c r="C35" s="1218" t="s">
        <v>569</v>
      </c>
      <c r="D35" s="1219"/>
      <c r="E35" s="1220"/>
      <c r="F35" s="36">
        <v>5.04</v>
      </c>
      <c r="G35" s="37">
        <v>4.71</v>
      </c>
      <c r="H35" s="37">
        <v>4.68</v>
      </c>
      <c r="I35" s="37">
        <v>3.92</v>
      </c>
      <c r="J35" s="38">
        <v>4.66</v>
      </c>
      <c r="K35" s="22"/>
      <c r="L35" s="22"/>
      <c r="M35" s="22"/>
      <c r="N35" s="22"/>
      <c r="O35" s="22"/>
      <c r="P35" s="22"/>
    </row>
    <row r="36" spans="1:16" ht="39" customHeight="1" x14ac:dyDescent="0.15">
      <c r="A36" s="22"/>
      <c r="B36" s="35"/>
      <c r="C36" s="1218" t="s">
        <v>570</v>
      </c>
      <c r="D36" s="1219"/>
      <c r="E36" s="1220"/>
      <c r="F36" s="36">
        <v>2.4900000000000002</v>
      </c>
      <c r="G36" s="37">
        <v>1.44</v>
      </c>
      <c r="H36" s="37">
        <v>1.94</v>
      </c>
      <c r="I36" s="37">
        <v>2.58</v>
      </c>
      <c r="J36" s="38">
        <v>3.31</v>
      </c>
      <c r="K36" s="22"/>
      <c r="L36" s="22"/>
      <c r="M36" s="22"/>
      <c r="N36" s="22"/>
      <c r="O36" s="22"/>
      <c r="P36" s="22"/>
    </row>
    <row r="37" spans="1:16" ht="39" customHeight="1" x14ac:dyDescent="0.15">
      <c r="A37" s="22"/>
      <c r="B37" s="35"/>
      <c r="C37" s="1218" t="s">
        <v>571</v>
      </c>
      <c r="D37" s="1219"/>
      <c r="E37" s="1220"/>
      <c r="F37" s="36">
        <v>4.84</v>
      </c>
      <c r="G37" s="37">
        <v>4.0599999999999996</v>
      </c>
      <c r="H37" s="37">
        <v>3.53</v>
      </c>
      <c r="I37" s="37">
        <v>2.86</v>
      </c>
      <c r="J37" s="38">
        <v>2.42</v>
      </c>
      <c r="K37" s="22"/>
      <c r="L37" s="22"/>
      <c r="M37" s="22"/>
      <c r="N37" s="22"/>
      <c r="O37" s="22"/>
      <c r="P37" s="22"/>
    </row>
    <row r="38" spans="1:16" ht="39" customHeight="1" x14ac:dyDescent="0.15">
      <c r="A38" s="22"/>
      <c r="B38" s="35"/>
      <c r="C38" s="1218" t="s">
        <v>572</v>
      </c>
      <c r="D38" s="1219"/>
      <c r="E38" s="1220"/>
      <c r="F38" s="36">
        <v>0.5</v>
      </c>
      <c r="G38" s="37">
        <v>0.92</v>
      </c>
      <c r="H38" s="37">
        <v>0.77</v>
      </c>
      <c r="I38" s="37">
        <v>0.67</v>
      </c>
      <c r="J38" s="38">
        <v>0.47</v>
      </c>
      <c r="K38" s="22"/>
      <c r="L38" s="22"/>
      <c r="M38" s="22"/>
      <c r="N38" s="22"/>
      <c r="O38" s="22"/>
      <c r="P38" s="22"/>
    </row>
    <row r="39" spans="1:16" ht="39" customHeight="1" x14ac:dyDescent="0.15">
      <c r="A39" s="22"/>
      <c r="B39" s="35"/>
      <c r="C39" s="1218" t="s">
        <v>573</v>
      </c>
      <c r="D39" s="1219"/>
      <c r="E39" s="1220"/>
      <c r="F39" s="36">
        <v>7.0000000000000007E-2</v>
      </c>
      <c r="G39" s="37">
        <v>0.08</v>
      </c>
      <c r="H39" s="37">
        <v>0.08</v>
      </c>
      <c r="I39" s="37">
        <v>0.19</v>
      </c>
      <c r="J39" s="38">
        <v>0.09</v>
      </c>
      <c r="K39" s="22"/>
      <c r="L39" s="22"/>
      <c r="M39" s="22"/>
      <c r="N39" s="22"/>
      <c r="O39" s="22"/>
      <c r="P39" s="22"/>
    </row>
    <row r="40" spans="1:16" ht="39" customHeight="1" x14ac:dyDescent="0.15">
      <c r="A40" s="22"/>
      <c r="B40" s="35"/>
      <c r="C40" s="1218" t="s">
        <v>574</v>
      </c>
      <c r="D40" s="1219"/>
      <c r="E40" s="1220"/>
      <c r="F40" s="36">
        <v>0.06</v>
      </c>
      <c r="G40" s="37">
        <v>0.04</v>
      </c>
      <c r="H40" s="37">
        <v>0.03</v>
      </c>
      <c r="I40" s="37">
        <v>0.03</v>
      </c>
      <c r="J40" s="38">
        <v>0.03</v>
      </c>
      <c r="K40" s="22"/>
      <c r="L40" s="22"/>
      <c r="M40" s="22"/>
      <c r="N40" s="22"/>
      <c r="O40" s="22"/>
      <c r="P40" s="22"/>
    </row>
    <row r="41" spans="1:16" ht="39" customHeight="1" x14ac:dyDescent="0.15">
      <c r="A41" s="22"/>
      <c r="B41" s="35"/>
      <c r="C41" s="1218" t="s">
        <v>575</v>
      </c>
      <c r="D41" s="1219"/>
      <c r="E41" s="1220"/>
      <c r="F41" s="36">
        <v>0.38</v>
      </c>
      <c r="G41" s="37">
        <v>0</v>
      </c>
      <c r="H41" s="37">
        <v>0.09</v>
      </c>
      <c r="I41" s="37">
        <v>0.32</v>
      </c>
      <c r="J41" s="38">
        <v>0.02</v>
      </c>
      <c r="K41" s="22"/>
      <c r="L41" s="22"/>
      <c r="M41" s="22"/>
      <c r="N41" s="22"/>
      <c r="O41" s="22"/>
      <c r="P41" s="22"/>
    </row>
    <row r="42" spans="1:16" ht="39" customHeight="1" x14ac:dyDescent="0.15">
      <c r="A42" s="22"/>
      <c r="B42" s="39"/>
      <c r="C42" s="1218" t="s">
        <v>576</v>
      </c>
      <c r="D42" s="1219"/>
      <c r="E42" s="1220"/>
      <c r="F42" s="36" t="s">
        <v>516</v>
      </c>
      <c r="G42" s="37" t="s">
        <v>516</v>
      </c>
      <c r="H42" s="37" t="s">
        <v>516</v>
      </c>
      <c r="I42" s="37" t="s">
        <v>516</v>
      </c>
      <c r="J42" s="38" t="s">
        <v>516</v>
      </c>
      <c r="K42" s="22"/>
      <c r="L42" s="22"/>
      <c r="M42" s="22"/>
      <c r="N42" s="22"/>
      <c r="O42" s="22"/>
      <c r="P42" s="22"/>
    </row>
    <row r="43" spans="1:16" ht="39" customHeight="1" thickBot="1" x14ac:dyDescent="0.2">
      <c r="A43" s="22"/>
      <c r="B43" s="40"/>
      <c r="C43" s="1221" t="s">
        <v>577</v>
      </c>
      <c r="D43" s="1222"/>
      <c r="E43" s="1223"/>
      <c r="F43" s="41">
        <v>0.08</v>
      </c>
      <c r="G43" s="42">
        <v>0.11</v>
      </c>
      <c r="H43" s="42">
        <v>0.11</v>
      </c>
      <c r="I43" s="42">
        <v>0.1</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0dP7izgeveE/HyIhzMAjLeOq+68x7lKKc7przUAXZituGXHJKb4S3DLYTn57wJCtG5TENz26WIC29ZoQTiMAw==" saltValue="2uQYHgp6EialMLvz6lEy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2951</v>
      </c>
      <c r="L45" s="60">
        <v>3141</v>
      </c>
      <c r="M45" s="60">
        <v>3341</v>
      </c>
      <c r="N45" s="60">
        <v>3390</v>
      </c>
      <c r="O45" s="61">
        <v>3168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x14ac:dyDescent="0.15">
      <c r="A48" s="48"/>
      <c r="B48" s="1236"/>
      <c r="C48" s="1237"/>
      <c r="D48" s="62"/>
      <c r="E48" s="1228" t="s">
        <v>15</v>
      </c>
      <c r="F48" s="1228"/>
      <c r="G48" s="1228"/>
      <c r="H48" s="1228"/>
      <c r="I48" s="1228"/>
      <c r="J48" s="1229"/>
      <c r="K48" s="63">
        <v>542</v>
      </c>
      <c r="L48" s="64">
        <v>479</v>
      </c>
      <c r="M48" s="64">
        <v>524</v>
      </c>
      <c r="N48" s="64">
        <v>514</v>
      </c>
      <c r="O48" s="65">
        <v>457</v>
      </c>
      <c r="P48" s="48"/>
      <c r="Q48" s="48"/>
      <c r="R48" s="48"/>
      <c r="S48" s="48"/>
      <c r="T48" s="48"/>
      <c r="U48" s="48"/>
    </row>
    <row r="49" spans="1:21" ht="30.75" customHeight="1" x14ac:dyDescent="0.15">
      <c r="A49" s="48"/>
      <c r="B49" s="1236"/>
      <c r="C49" s="1237"/>
      <c r="D49" s="62"/>
      <c r="E49" s="1228" t="s">
        <v>16</v>
      </c>
      <c r="F49" s="1228"/>
      <c r="G49" s="1228"/>
      <c r="H49" s="1228"/>
      <c r="I49" s="1228"/>
      <c r="J49" s="1229"/>
      <c r="K49" s="63">
        <v>557</v>
      </c>
      <c r="L49" s="64">
        <v>544</v>
      </c>
      <c r="M49" s="64">
        <v>497</v>
      </c>
      <c r="N49" s="64">
        <v>430</v>
      </c>
      <c r="O49" s="65">
        <v>517</v>
      </c>
      <c r="P49" s="48"/>
      <c r="Q49" s="48"/>
      <c r="R49" s="48"/>
      <c r="S49" s="48"/>
      <c r="T49" s="48"/>
      <c r="U49" s="48"/>
    </row>
    <row r="50" spans="1:21" ht="30.75" customHeight="1" x14ac:dyDescent="0.15">
      <c r="A50" s="48"/>
      <c r="B50" s="1236"/>
      <c r="C50" s="1237"/>
      <c r="D50" s="62"/>
      <c r="E50" s="1228" t="s">
        <v>17</v>
      </c>
      <c r="F50" s="1228"/>
      <c r="G50" s="1228"/>
      <c r="H50" s="1228"/>
      <c r="I50" s="1228"/>
      <c r="J50" s="1229"/>
      <c r="K50" s="63">
        <v>8</v>
      </c>
      <c r="L50" s="64">
        <v>20</v>
      </c>
      <c r="M50" s="64">
        <v>20</v>
      </c>
      <c r="N50" s="64">
        <v>29</v>
      </c>
      <c r="O50" s="65">
        <v>53</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2681</v>
      </c>
      <c r="L52" s="64">
        <v>2863</v>
      </c>
      <c r="M52" s="64">
        <v>2818</v>
      </c>
      <c r="N52" s="64">
        <v>2886</v>
      </c>
      <c r="O52" s="65">
        <v>2839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1377</v>
      </c>
      <c r="L53" s="69">
        <v>1321</v>
      </c>
      <c r="M53" s="69">
        <v>1564</v>
      </c>
      <c r="N53" s="69">
        <v>1477</v>
      </c>
      <c r="O53" s="70">
        <v>1356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UlO46KgH4QuKQfRmj9E35/wrG11fx20FNg3tjJjMD5WIv+ZYFeRJaHgLO0QTdOrMkn2XKPAv4qrUzdrPCxO9g==" saltValue="Asll9iF+RWrg4wNhdX2sy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54" t="s">
        <v>24</v>
      </c>
      <c r="C41" s="1255"/>
      <c r="D41" s="81"/>
      <c r="E41" s="1256" t="s">
        <v>25</v>
      </c>
      <c r="F41" s="1256"/>
      <c r="G41" s="1256"/>
      <c r="H41" s="1257"/>
      <c r="I41" s="82">
        <v>22919</v>
      </c>
      <c r="J41" s="83">
        <v>22963</v>
      </c>
      <c r="K41" s="83">
        <v>22807</v>
      </c>
      <c r="L41" s="83">
        <v>22516</v>
      </c>
      <c r="M41" s="84">
        <v>22164</v>
      </c>
    </row>
    <row r="42" spans="2:13" ht="27.75" customHeight="1" x14ac:dyDescent="0.15">
      <c r="B42" s="1244"/>
      <c r="C42" s="1245"/>
      <c r="D42" s="85"/>
      <c r="E42" s="1248" t="s">
        <v>26</v>
      </c>
      <c r="F42" s="1248"/>
      <c r="G42" s="1248"/>
      <c r="H42" s="1249"/>
      <c r="I42" s="86">
        <v>80</v>
      </c>
      <c r="J42" s="87">
        <v>60</v>
      </c>
      <c r="K42" s="87">
        <v>163</v>
      </c>
      <c r="L42" s="87">
        <v>20</v>
      </c>
      <c r="M42" s="88" t="s">
        <v>516</v>
      </c>
    </row>
    <row r="43" spans="2:13" ht="27.75" customHeight="1" x14ac:dyDescent="0.15">
      <c r="B43" s="1244"/>
      <c r="C43" s="1245"/>
      <c r="D43" s="85"/>
      <c r="E43" s="1248" t="s">
        <v>27</v>
      </c>
      <c r="F43" s="1248"/>
      <c r="G43" s="1248"/>
      <c r="H43" s="1249"/>
      <c r="I43" s="86">
        <v>6010</v>
      </c>
      <c r="J43" s="87">
        <v>5751</v>
      </c>
      <c r="K43" s="87">
        <v>5712</v>
      </c>
      <c r="L43" s="87">
        <v>5499</v>
      </c>
      <c r="M43" s="88">
        <v>5215</v>
      </c>
    </row>
    <row r="44" spans="2:13" ht="27.75" customHeight="1" x14ac:dyDescent="0.15">
      <c r="B44" s="1244"/>
      <c r="C44" s="1245"/>
      <c r="D44" s="85"/>
      <c r="E44" s="1248" t="s">
        <v>28</v>
      </c>
      <c r="F44" s="1248"/>
      <c r="G44" s="1248"/>
      <c r="H44" s="1249"/>
      <c r="I44" s="86">
        <v>4756</v>
      </c>
      <c r="J44" s="87">
        <v>4595</v>
      </c>
      <c r="K44" s="87">
        <v>5008</v>
      </c>
      <c r="L44" s="87">
        <v>4575</v>
      </c>
      <c r="M44" s="88">
        <v>8566</v>
      </c>
    </row>
    <row r="45" spans="2:13" ht="27.75" customHeight="1" x14ac:dyDescent="0.15">
      <c r="B45" s="1244"/>
      <c r="C45" s="1245"/>
      <c r="D45" s="85"/>
      <c r="E45" s="1248" t="s">
        <v>29</v>
      </c>
      <c r="F45" s="1248"/>
      <c r="G45" s="1248"/>
      <c r="H45" s="1249"/>
      <c r="I45" s="86">
        <v>4239</v>
      </c>
      <c r="J45" s="87">
        <v>3797</v>
      </c>
      <c r="K45" s="87">
        <v>3431</v>
      </c>
      <c r="L45" s="87">
        <v>3489</v>
      </c>
      <c r="M45" s="88">
        <v>3158</v>
      </c>
    </row>
    <row r="46" spans="2:13" ht="27.75" customHeight="1" x14ac:dyDescent="0.15">
      <c r="B46" s="1244"/>
      <c r="C46" s="1245"/>
      <c r="D46" s="89"/>
      <c r="E46" s="1248" t="s">
        <v>30</v>
      </c>
      <c r="F46" s="1248"/>
      <c r="G46" s="1248"/>
      <c r="H46" s="1249"/>
      <c r="I46" s="86">
        <v>17</v>
      </c>
      <c r="J46" s="87" t="s">
        <v>516</v>
      </c>
      <c r="K46" s="87" t="s">
        <v>516</v>
      </c>
      <c r="L46" s="87" t="s">
        <v>516</v>
      </c>
      <c r="M46" s="88">
        <v>15</v>
      </c>
    </row>
    <row r="47" spans="2:13" ht="27.75" customHeight="1" x14ac:dyDescent="0.15">
      <c r="B47" s="1244"/>
      <c r="C47" s="1245"/>
      <c r="D47" s="90"/>
      <c r="E47" s="1258" t="s">
        <v>31</v>
      </c>
      <c r="F47" s="1259"/>
      <c r="G47" s="1259"/>
      <c r="H47" s="1260"/>
      <c r="I47" s="86" t="s">
        <v>516</v>
      </c>
      <c r="J47" s="87" t="s">
        <v>516</v>
      </c>
      <c r="K47" s="87" t="s">
        <v>516</v>
      </c>
      <c r="L47" s="87" t="s">
        <v>516</v>
      </c>
      <c r="M47" s="88" t="s">
        <v>516</v>
      </c>
    </row>
    <row r="48" spans="2:13" ht="27.75" customHeight="1" x14ac:dyDescent="0.15">
      <c r="B48" s="1244"/>
      <c r="C48" s="1245"/>
      <c r="D48" s="85"/>
      <c r="E48" s="1248" t="s">
        <v>32</v>
      </c>
      <c r="F48" s="1248"/>
      <c r="G48" s="1248"/>
      <c r="H48" s="1249"/>
      <c r="I48" s="86" t="s">
        <v>516</v>
      </c>
      <c r="J48" s="87" t="s">
        <v>516</v>
      </c>
      <c r="K48" s="87" t="s">
        <v>516</v>
      </c>
      <c r="L48" s="87" t="s">
        <v>516</v>
      </c>
      <c r="M48" s="88" t="s">
        <v>516</v>
      </c>
    </row>
    <row r="49" spans="2:13" ht="27.75" customHeight="1" x14ac:dyDescent="0.15">
      <c r="B49" s="1246"/>
      <c r="C49" s="1247"/>
      <c r="D49" s="85"/>
      <c r="E49" s="1248" t="s">
        <v>33</v>
      </c>
      <c r="F49" s="1248"/>
      <c r="G49" s="1248"/>
      <c r="H49" s="1249"/>
      <c r="I49" s="86" t="s">
        <v>516</v>
      </c>
      <c r="J49" s="87" t="s">
        <v>516</v>
      </c>
      <c r="K49" s="87" t="s">
        <v>516</v>
      </c>
      <c r="L49" s="87" t="s">
        <v>516</v>
      </c>
      <c r="M49" s="88" t="s">
        <v>516</v>
      </c>
    </row>
    <row r="50" spans="2:13" ht="27.75" customHeight="1" x14ac:dyDescent="0.15">
      <c r="B50" s="1242" t="s">
        <v>34</v>
      </c>
      <c r="C50" s="1243"/>
      <c r="D50" s="91"/>
      <c r="E50" s="1248" t="s">
        <v>35</v>
      </c>
      <c r="F50" s="1248"/>
      <c r="G50" s="1248"/>
      <c r="H50" s="1249"/>
      <c r="I50" s="86">
        <v>6822</v>
      </c>
      <c r="J50" s="87">
        <v>6482</v>
      </c>
      <c r="K50" s="87">
        <v>6353</v>
      </c>
      <c r="L50" s="87">
        <v>6712</v>
      </c>
      <c r="M50" s="88">
        <v>6473</v>
      </c>
    </row>
    <row r="51" spans="2:13" ht="27.75" customHeight="1" x14ac:dyDescent="0.15">
      <c r="B51" s="1244"/>
      <c r="C51" s="1245"/>
      <c r="D51" s="85"/>
      <c r="E51" s="1248" t="s">
        <v>36</v>
      </c>
      <c r="F51" s="1248"/>
      <c r="G51" s="1248"/>
      <c r="H51" s="1249"/>
      <c r="I51" s="86">
        <v>2774</v>
      </c>
      <c r="J51" s="87">
        <v>2776</v>
      </c>
      <c r="K51" s="87">
        <v>2738</v>
      </c>
      <c r="L51" s="87">
        <v>2724</v>
      </c>
      <c r="M51" s="88">
        <v>2709</v>
      </c>
    </row>
    <row r="52" spans="2:13" ht="27.75" customHeight="1" x14ac:dyDescent="0.15">
      <c r="B52" s="1246"/>
      <c r="C52" s="1247"/>
      <c r="D52" s="85"/>
      <c r="E52" s="1248" t="s">
        <v>37</v>
      </c>
      <c r="F52" s="1248"/>
      <c r="G52" s="1248"/>
      <c r="H52" s="1249"/>
      <c r="I52" s="86">
        <v>25114</v>
      </c>
      <c r="J52" s="87">
        <v>25139</v>
      </c>
      <c r="K52" s="87">
        <v>25497</v>
      </c>
      <c r="L52" s="87">
        <v>25886</v>
      </c>
      <c r="M52" s="88">
        <v>27576</v>
      </c>
    </row>
    <row r="53" spans="2:13" ht="27.75" customHeight="1" thickBot="1" x14ac:dyDescent="0.2">
      <c r="B53" s="1250" t="s">
        <v>38</v>
      </c>
      <c r="C53" s="1251"/>
      <c r="D53" s="92"/>
      <c r="E53" s="1252" t="s">
        <v>39</v>
      </c>
      <c r="F53" s="1252"/>
      <c r="G53" s="1252"/>
      <c r="H53" s="1253"/>
      <c r="I53" s="93">
        <v>3309</v>
      </c>
      <c r="J53" s="94">
        <v>2768</v>
      </c>
      <c r="K53" s="94">
        <v>2533</v>
      </c>
      <c r="L53" s="94">
        <v>777</v>
      </c>
      <c r="M53" s="95">
        <v>2361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AY3ux0z5vuu9mm7wQAW8EGHQz+KGs0goLNqcvAlApNHQvk5kW8O2tlm8OFJ+Vw2BI70aSi9bAA6p71Ce2e+/g==" saltValue="XNZcFUvebER28j/ZCFMP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69" t="s">
        <v>42</v>
      </c>
      <c r="D55" s="1269"/>
      <c r="E55" s="1270"/>
      <c r="F55" s="107">
        <v>3132</v>
      </c>
      <c r="G55" s="107">
        <v>3132</v>
      </c>
      <c r="H55" s="108">
        <v>3032</v>
      </c>
    </row>
    <row r="56" spans="2:8" ht="52.5" customHeight="1" x14ac:dyDescent="0.15">
      <c r="B56" s="109"/>
      <c r="C56" s="1271" t="s">
        <v>43</v>
      </c>
      <c r="D56" s="1271"/>
      <c r="E56" s="1272"/>
      <c r="F56" s="110">
        <v>522</v>
      </c>
      <c r="G56" s="110">
        <v>522</v>
      </c>
      <c r="H56" s="111">
        <v>522</v>
      </c>
    </row>
    <row r="57" spans="2:8" ht="53.25" customHeight="1" x14ac:dyDescent="0.15">
      <c r="B57" s="109"/>
      <c r="C57" s="1273" t="s">
        <v>44</v>
      </c>
      <c r="D57" s="1273"/>
      <c r="E57" s="1274"/>
      <c r="F57" s="112">
        <v>1611</v>
      </c>
      <c r="G57" s="112">
        <v>1895</v>
      </c>
      <c r="H57" s="113">
        <v>1786</v>
      </c>
    </row>
    <row r="58" spans="2:8" ht="45.75" customHeight="1" x14ac:dyDescent="0.15">
      <c r="B58" s="114"/>
      <c r="C58" s="1261" t="s">
        <v>596</v>
      </c>
      <c r="D58" s="1262"/>
      <c r="E58" s="1263"/>
      <c r="F58" s="115">
        <v>577</v>
      </c>
      <c r="G58" s="115">
        <v>577</v>
      </c>
      <c r="H58" s="116">
        <v>577</v>
      </c>
    </row>
    <row r="59" spans="2:8" ht="45.75" customHeight="1" x14ac:dyDescent="0.15">
      <c r="B59" s="114"/>
      <c r="C59" s="1261" t="s">
        <v>597</v>
      </c>
      <c r="D59" s="1262"/>
      <c r="E59" s="1263"/>
      <c r="F59" s="115">
        <v>258</v>
      </c>
      <c r="G59" s="115">
        <v>512</v>
      </c>
      <c r="H59" s="116">
        <v>479</v>
      </c>
    </row>
    <row r="60" spans="2:8" ht="45.75" customHeight="1" x14ac:dyDescent="0.15">
      <c r="B60" s="114"/>
      <c r="C60" s="1261" t="s">
        <v>598</v>
      </c>
      <c r="D60" s="1262"/>
      <c r="E60" s="1263"/>
      <c r="F60" s="115">
        <v>532</v>
      </c>
      <c r="G60" s="115">
        <v>432</v>
      </c>
      <c r="H60" s="116">
        <v>232</v>
      </c>
    </row>
    <row r="61" spans="2:8" ht="45.75" customHeight="1" x14ac:dyDescent="0.15">
      <c r="B61" s="114"/>
      <c r="C61" s="1261" t="s">
        <v>599</v>
      </c>
      <c r="D61" s="1262"/>
      <c r="E61" s="1263"/>
      <c r="F61" s="115">
        <v>0</v>
      </c>
      <c r="G61" s="115">
        <v>100</v>
      </c>
      <c r="H61" s="116">
        <v>200</v>
      </c>
    </row>
    <row r="62" spans="2:8" ht="45.75" customHeight="1" thickBot="1" x14ac:dyDescent="0.2">
      <c r="B62" s="117"/>
      <c r="C62" s="1264" t="s">
        <v>600</v>
      </c>
      <c r="D62" s="1265"/>
      <c r="E62" s="1266"/>
      <c r="F62" s="118">
        <v>45</v>
      </c>
      <c r="G62" s="118">
        <v>76</v>
      </c>
      <c r="H62" s="119">
        <v>101</v>
      </c>
    </row>
    <row r="63" spans="2:8" ht="52.5" customHeight="1" thickBot="1" x14ac:dyDescent="0.2">
      <c r="B63" s="120"/>
      <c r="C63" s="1267" t="s">
        <v>45</v>
      </c>
      <c r="D63" s="1267"/>
      <c r="E63" s="1268"/>
      <c r="F63" s="121">
        <v>5264</v>
      </c>
      <c r="G63" s="121">
        <v>5549</v>
      </c>
      <c r="H63" s="122">
        <v>5340</v>
      </c>
    </row>
    <row r="64" spans="2:8" ht="15" customHeight="1" x14ac:dyDescent="0.15"/>
    <row r="65" ht="0" hidden="1" customHeight="1" x14ac:dyDescent="0.15"/>
    <row r="66" ht="0" hidden="1" customHeight="1" x14ac:dyDescent="0.15"/>
  </sheetData>
  <sheetProtection algorithmName="SHA-512" hashValue="a4Bqq4LXz2MIPjEt2aps9D7sCjDl4HSomkzi2FtiuGUfNaXIse3tCzHnwiLixpW7hkPfP3vQThw3s3Vt5OeuwA==" saltValue="2NTw2ulO/Ycb16GfqpLj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2" zoomScaleNormal="10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612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604</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558</v>
      </c>
      <c r="BQ50" s="1280"/>
      <c r="BR50" s="1280"/>
      <c r="BS50" s="1280"/>
      <c r="BT50" s="1280"/>
      <c r="BU50" s="1280"/>
      <c r="BV50" s="1280"/>
      <c r="BW50" s="1280"/>
      <c r="BX50" s="1280" t="s">
        <v>559</v>
      </c>
      <c r="BY50" s="1280"/>
      <c r="BZ50" s="1280"/>
      <c r="CA50" s="1280"/>
      <c r="CB50" s="1280"/>
      <c r="CC50" s="1280"/>
      <c r="CD50" s="1280"/>
      <c r="CE50" s="1280"/>
      <c r="CF50" s="1280" t="s">
        <v>560</v>
      </c>
      <c r="CG50" s="1280"/>
      <c r="CH50" s="1280"/>
      <c r="CI50" s="1280"/>
      <c r="CJ50" s="1280"/>
      <c r="CK50" s="1280"/>
      <c r="CL50" s="1280"/>
      <c r="CM50" s="1280"/>
      <c r="CN50" s="1280" t="s">
        <v>561</v>
      </c>
      <c r="CO50" s="1280"/>
      <c r="CP50" s="1280"/>
      <c r="CQ50" s="1280"/>
      <c r="CR50" s="1280"/>
      <c r="CS50" s="1280"/>
      <c r="CT50" s="1280"/>
      <c r="CU50" s="1280"/>
      <c r="CV50" s="1280" t="s">
        <v>562</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605</v>
      </c>
      <c r="AO51" s="1278"/>
      <c r="AP51" s="1278"/>
      <c r="AQ51" s="1278"/>
      <c r="AR51" s="1278"/>
      <c r="AS51" s="1278"/>
      <c r="AT51" s="1278"/>
      <c r="AU51" s="1278"/>
      <c r="AV51" s="1278"/>
      <c r="AW51" s="1278"/>
      <c r="AX51" s="1278"/>
      <c r="AY51" s="1278"/>
      <c r="AZ51" s="1278"/>
      <c r="BA51" s="1278"/>
      <c r="BB51" s="1278" t="s">
        <v>606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6</v>
      </c>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63.1</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608</v>
      </c>
      <c r="AO55" s="1280"/>
      <c r="AP55" s="1280"/>
      <c r="AQ55" s="1280"/>
      <c r="AR55" s="1280"/>
      <c r="AS55" s="1280"/>
      <c r="AT55" s="1280"/>
      <c r="AU55" s="1280"/>
      <c r="AV55" s="1280"/>
      <c r="AW55" s="1280"/>
      <c r="AX55" s="1280"/>
      <c r="AY55" s="1280"/>
      <c r="AZ55" s="1280"/>
      <c r="BA55" s="1280"/>
      <c r="BB55" s="1278" t="s">
        <v>606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33.1</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57.2</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609</v>
      </c>
    </row>
    <row r="64" spans="1:109" x14ac:dyDescent="0.15">
      <c r="B64" s="374"/>
      <c r="G64" s="381"/>
      <c r="I64" s="394"/>
      <c r="J64" s="394"/>
      <c r="K64" s="394"/>
      <c r="L64" s="394"/>
      <c r="M64" s="394"/>
      <c r="N64" s="395"/>
      <c r="AM64" s="381"/>
      <c r="AN64" s="381" t="s">
        <v>603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613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604</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558</v>
      </c>
      <c r="BQ72" s="1280"/>
      <c r="BR72" s="1280"/>
      <c r="BS72" s="1280"/>
      <c r="BT72" s="1280"/>
      <c r="BU72" s="1280"/>
      <c r="BV72" s="1280"/>
      <c r="BW72" s="1280"/>
      <c r="BX72" s="1280" t="s">
        <v>559</v>
      </c>
      <c r="BY72" s="1280"/>
      <c r="BZ72" s="1280"/>
      <c r="CA72" s="1280"/>
      <c r="CB72" s="1280"/>
      <c r="CC72" s="1280"/>
      <c r="CD72" s="1280"/>
      <c r="CE72" s="1280"/>
      <c r="CF72" s="1280" t="s">
        <v>560</v>
      </c>
      <c r="CG72" s="1280"/>
      <c r="CH72" s="1280"/>
      <c r="CI72" s="1280"/>
      <c r="CJ72" s="1280"/>
      <c r="CK72" s="1280"/>
      <c r="CL72" s="1280"/>
      <c r="CM72" s="1280"/>
      <c r="CN72" s="1280" t="s">
        <v>561</v>
      </c>
      <c r="CO72" s="1280"/>
      <c r="CP72" s="1280"/>
      <c r="CQ72" s="1280"/>
      <c r="CR72" s="1280"/>
      <c r="CS72" s="1280"/>
      <c r="CT72" s="1280"/>
      <c r="CU72" s="1280"/>
      <c r="CV72" s="1280" t="s">
        <v>562</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605</v>
      </c>
      <c r="AO73" s="1278"/>
      <c r="AP73" s="1278"/>
      <c r="AQ73" s="1278"/>
      <c r="AR73" s="1278"/>
      <c r="AS73" s="1278"/>
      <c r="AT73" s="1278"/>
      <c r="AU73" s="1278"/>
      <c r="AV73" s="1278"/>
      <c r="AW73" s="1278"/>
      <c r="AX73" s="1278"/>
      <c r="AY73" s="1278"/>
      <c r="AZ73" s="1278"/>
      <c r="BA73" s="1278"/>
      <c r="BB73" s="1278" t="s">
        <v>606</v>
      </c>
      <c r="BC73" s="1278"/>
      <c r="BD73" s="1278"/>
      <c r="BE73" s="1278"/>
      <c r="BF73" s="1278"/>
      <c r="BG73" s="1278"/>
      <c r="BH73" s="1278"/>
      <c r="BI73" s="1278"/>
      <c r="BJ73" s="1278"/>
      <c r="BK73" s="1278"/>
      <c r="BL73" s="1278"/>
      <c r="BM73" s="1278"/>
      <c r="BN73" s="1278"/>
      <c r="BO73" s="1278"/>
      <c r="BP73" s="1275">
        <v>25.5</v>
      </c>
      <c r="BQ73" s="1275"/>
      <c r="BR73" s="1275"/>
      <c r="BS73" s="1275"/>
      <c r="BT73" s="1275"/>
      <c r="BU73" s="1275"/>
      <c r="BV73" s="1275"/>
      <c r="BW73" s="1275"/>
      <c r="BX73" s="1275">
        <v>21.6</v>
      </c>
      <c r="BY73" s="1275"/>
      <c r="BZ73" s="1275"/>
      <c r="CA73" s="1275"/>
      <c r="CB73" s="1275"/>
      <c r="CC73" s="1275"/>
      <c r="CD73" s="1275"/>
      <c r="CE73" s="1275"/>
      <c r="CF73" s="1275">
        <v>19.5</v>
      </c>
      <c r="CG73" s="1275"/>
      <c r="CH73" s="1275"/>
      <c r="CI73" s="1275"/>
      <c r="CJ73" s="1275"/>
      <c r="CK73" s="1275"/>
      <c r="CL73" s="1275"/>
      <c r="CM73" s="1275"/>
      <c r="CN73" s="1275">
        <v>6</v>
      </c>
      <c r="CO73" s="1275"/>
      <c r="CP73" s="1275"/>
      <c r="CQ73" s="1275"/>
      <c r="CR73" s="1275"/>
      <c r="CS73" s="1275"/>
      <c r="CT73" s="1275"/>
      <c r="CU73" s="1275"/>
      <c r="CV73" s="1275">
        <v>18.3</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610</v>
      </c>
      <c r="BC75" s="1278"/>
      <c r="BD75" s="1278"/>
      <c r="BE75" s="1278"/>
      <c r="BF75" s="1278"/>
      <c r="BG75" s="1278"/>
      <c r="BH75" s="1278"/>
      <c r="BI75" s="1278"/>
      <c r="BJ75" s="1278"/>
      <c r="BK75" s="1278"/>
      <c r="BL75" s="1278"/>
      <c r="BM75" s="1278"/>
      <c r="BN75" s="1278"/>
      <c r="BO75" s="1278"/>
      <c r="BP75" s="1275">
        <v>10.8</v>
      </c>
      <c r="BQ75" s="1275"/>
      <c r="BR75" s="1275"/>
      <c r="BS75" s="1275"/>
      <c r="BT75" s="1275"/>
      <c r="BU75" s="1275"/>
      <c r="BV75" s="1275"/>
      <c r="BW75" s="1275"/>
      <c r="BX75" s="1275">
        <v>10.8</v>
      </c>
      <c r="BY75" s="1275"/>
      <c r="BZ75" s="1275"/>
      <c r="CA75" s="1275"/>
      <c r="CB75" s="1275"/>
      <c r="CC75" s="1275"/>
      <c r="CD75" s="1275"/>
      <c r="CE75" s="1275"/>
      <c r="CF75" s="1275">
        <v>11</v>
      </c>
      <c r="CG75" s="1275"/>
      <c r="CH75" s="1275"/>
      <c r="CI75" s="1275"/>
      <c r="CJ75" s="1275"/>
      <c r="CK75" s="1275"/>
      <c r="CL75" s="1275"/>
      <c r="CM75" s="1275"/>
      <c r="CN75" s="1275">
        <v>11.2</v>
      </c>
      <c r="CO75" s="1275"/>
      <c r="CP75" s="1275"/>
      <c r="CQ75" s="1275"/>
      <c r="CR75" s="1275"/>
      <c r="CS75" s="1275"/>
      <c r="CT75" s="1275"/>
      <c r="CU75" s="1275"/>
      <c r="CV75" s="1275">
        <v>11.3</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608</v>
      </c>
      <c r="AO77" s="1280"/>
      <c r="AP77" s="1280"/>
      <c r="AQ77" s="1280"/>
      <c r="AR77" s="1280"/>
      <c r="AS77" s="1280"/>
      <c r="AT77" s="1280"/>
      <c r="AU77" s="1280"/>
      <c r="AV77" s="1280"/>
      <c r="AW77" s="1280"/>
      <c r="AX77" s="1280"/>
      <c r="AY77" s="1280"/>
      <c r="AZ77" s="1280"/>
      <c r="BA77" s="1280"/>
      <c r="BB77" s="1278" t="s">
        <v>606</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37.299999999999997</v>
      </c>
      <c r="CG77" s="1275"/>
      <c r="CH77" s="1275"/>
      <c r="CI77" s="1275"/>
      <c r="CJ77" s="1275"/>
      <c r="CK77" s="1275"/>
      <c r="CL77" s="1275"/>
      <c r="CM77" s="1275"/>
      <c r="CN77" s="1275">
        <v>33.1</v>
      </c>
      <c r="CO77" s="1275"/>
      <c r="CP77" s="1275"/>
      <c r="CQ77" s="1275"/>
      <c r="CR77" s="1275"/>
      <c r="CS77" s="1275"/>
      <c r="CT77" s="1275"/>
      <c r="CU77" s="1275"/>
      <c r="CV77" s="1275">
        <v>31.3</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610</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7.8</v>
      </c>
      <c r="CG79" s="1275"/>
      <c r="CH79" s="1275"/>
      <c r="CI79" s="1275"/>
      <c r="CJ79" s="1275"/>
      <c r="CK79" s="1275"/>
      <c r="CL79" s="1275"/>
      <c r="CM79" s="1275"/>
      <c r="CN79" s="1275">
        <v>7.5</v>
      </c>
      <c r="CO79" s="1275"/>
      <c r="CP79" s="1275"/>
      <c r="CQ79" s="1275"/>
      <c r="CR79" s="1275"/>
      <c r="CS79" s="1275"/>
      <c r="CT79" s="1275"/>
      <c r="CU79" s="1275"/>
      <c r="CV79" s="1275">
        <v>7.2</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vDZMU9AF8QakPFsbOtNW1oHa15dWjI4Vdu2x3sk28/0mHLxld7+UOLJzlFacWltDUl9Xx1dThV4xduUpM7QfQ==" saltValue="7BV3qc5+ePFnEqsmFNfIL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osCgWr4n7IdL4ALrhm+sWh5jbPzRSnnot9yGVrYbhdy/5S4lG1HWp3Wvq20QnjcGlM8TdncMQBprEvj0uxIRA==" saltValue="iGvc6M2a+JxQTeiMi8I+Z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D119" sqref="D11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XjT4CuEM/OoSvpj5uwAnGfEw7sPufa/eGgg+kt24uvP+Wf4H10BfSyAHZA6dIwrubRUsGVJIV71IL1sAmdSA==" saltValue="iyviftmgQxoWaGCOsArpz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55258</v>
      </c>
      <c r="E3" s="141"/>
      <c r="F3" s="142">
        <v>63956</v>
      </c>
      <c r="G3" s="143"/>
      <c r="H3" s="144"/>
    </row>
    <row r="4" spans="1:8" x14ac:dyDescent="0.15">
      <c r="A4" s="145"/>
      <c r="B4" s="146"/>
      <c r="C4" s="147"/>
      <c r="D4" s="148">
        <v>18033</v>
      </c>
      <c r="E4" s="149"/>
      <c r="F4" s="150">
        <v>29239</v>
      </c>
      <c r="G4" s="151"/>
      <c r="H4" s="152"/>
    </row>
    <row r="5" spans="1:8" x14ac:dyDescent="0.15">
      <c r="A5" s="133" t="s">
        <v>550</v>
      </c>
      <c r="B5" s="138"/>
      <c r="C5" s="139"/>
      <c r="D5" s="140">
        <v>58319</v>
      </c>
      <c r="E5" s="141"/>
      <c r="F5" s="142">
        <v>66255</v>
      </c>
      <c r="G5" s="143"/>
      <c r="H5" s="144"/>
    </row>
    <row r="6" spans="1:8" x14ac:dyDescent="0.15">
      <c r="A6" s="145"/>
      <c r="B6" s="146"/>
      <c r="C6" s="147"/>
      <c r="D6" s="148">
        <v>20978</v>
      </c>
      <c r="E6" s="149"/>
      <c r="F6" s="150">
        <v>31822</v>
      </c>
      <c r="G6" s="151"/>
      <c r="H6" s="152"/>
    </row>
    <row r="7" spans="1:8" x14ac:dyDescent="0.15">
      <c r="A7" s="133" t="s">
        <v>551</v>
      </c>
      <c r="B7" s="138"/>
      <c r="C7" s="139"/>
      <c r="D7" s="140">
        <v>74156</v>
      </c>
      <c r="E7" s="141"/>
      <c r="F7" s="142">
        <v>54227</v>
      </c>
      <c r="G7" s="143"/>
      <c r="H7" s="144"/>
    </row>
    <row r="8" spans="1:8" x14ac:dyDescent="0.15">
      <c r="A8" s="145"/>
      <c r="B8" s="146"/>
      <c r="C8" s="147"/>
      <c r="D8" s="148">
        <v>26156</v>
      </c>
      <c r="E8" s="149"/>
      <c r="F8" s="150">
        <v>29694</v>
      </c>
      <c r="G8" s="151"/>
      <c r="H8" s="152"/>
    </row>
    <row r="9" spans="1:8" x14ac:dyDescent="0.15">
      <c r="A9" s="133" t="s">
        <v>552</v>
      </c>
      <c r="B9" s="138"/>
      <c r="C9" s="139"/>
      <c r="D9" s="140">
        <v>64008</v>
      </c>
      <c r="E9" s="141"/>
      <c r="F9" s="142">
        <v>57295</v>
      </c>
      <c r="G9" s="143"/>
      <c r="H9" s="144"/>
    </row>
    <row r="10" spans="1:8" x14ac:dyDescent="0.15">
      <c r="A10" s="145"/>
      <c r="B10" s="146"/>
      <c r="C10" s="147"/>
      <c r="D10" s="148">
        <v>32449</v>
      </c>
      <c r="E10" s="149"/>
      <c r="F10" s="150">
        <v>32771</v>
      </c>
      <c r="G10" s="151"/>
      <c r="H10" s="152"/>
    </row>
    <row r="11" spans="1:8" x14ac:dyDescent="0.15">
      <c r="A11" s="133" t="s">
        <v>553</v>
      </c>
      <c r="B11" s="138"/>
      <c r="C11" s="139"/>
      <c r="D11" s="140">
        <v>56222</v>
      </c>
      <c r="E11" s="141"/>
      <c r="F11" s="142">
        <v>54110</v>
      </c>
      <c r="G11" s="143"/>
      <c r="H11" s="144"/>
    </row>
    <row r="12" spans="1:8" x14ac:dyDescent="0.15">
      <c r="A12" s="145"/>
      <c r="B12" s="146"/>
      <c r="C12" s="153"/>
      <c r="D12" s="148">
        <v>27507</v>
      </c>
      <c r="E12" s="149"/>
      <c r="F12" s="150">
        <v>30620</v>
      </c>
      <c r="G12" s="151"/>
      <c r="H12" s="152"/>
    </row>
    <row r="13" spans="1:8" x14ac:dyDescent="0.15">
      <c r="A13" s="133"/>
      <c r="B13" s="138"/>
      <c r="C13" s="154"/>
      <c r="D13" s="155">
        <v>61593</v>
      </c>
      <c r="E13" s="156"/>
      <c r="F13" s="157">
        <v>59169</v>
      </c>
      <c r="G13" s="158"/>
      <c r="H13" s="144"/>
    </row>
    <row r="14" spans="1:8" x14ac:dyDescent="0.15">
      <c r="A14" s="145"/>
      <c r="B14" s="146"/>
      <c r="C14" s="147"/>
      <c r="D14" s="148">
        <v>25025</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5.0999999999999996</v>
      </c>
      <c r="C19" s="159">
        <f>ROUND(VALUE(SUBSTITUTE(実質収支比率等に係る経年分析!G$48,"▲","-")),2)</f>
        <v>4.78</v>
      </c>
      <c r="D19" s="159">
        <f>ROUND(VALUE(SUBSTITUTE(実質収支比率等に係る経年分析!H$48,"▲","-")),2)</f>
        <v>4.78</v>
      </c>
      <c r="E19" s="159">
        <f>ROUND(VALUE(SUBSTITUTE(実質収支比率等に係る経年分析!I$48,"▲","-")),2)</f>
        <v>3.99</v>
      </c>
      <c r="F19" s="159">
        <f>ROUND(VALUE(SUBSTITUTE(実質収支比率等に係る経年分析!J$48,"▲","-")),2)</f>
        <v>4.6900000000000004</v>
      </c>
    </row>
    <row r="20" spans="1:11" x14ac:dyDescent="0.15">
      <c r="A20" s="159" t="s">
        <v>49</v>
      </c>
      <c r="B20" s="159">
        <f>ROUND(VALUE(SUBSTITUTE(実質収支比率等に係る経年分析!F$47,"▲","-")),2)</f>
        <v>20.41</v>
      </c>
      <c r="C20" s="159">
        <f>ROUND(VALUE(SUBSTITUTE(実質収支比率等に係る経年分析!G$47,"▲","-")),2)</f>
        <v>19.72</v>
      </c>
      <c r="D20" s="159">
        <f>ROUND(VALUE(SUBSTITUTE(実質収支比率等に係る経年分析!H$47,"▲","-")),2)</f>
        <v>20.18</v>
      </c>
      <c r="E20" s="159">
        <f>ROUND(VALUE(SUBSTITUTE(実質収支比率等に係る経年分析!I$47,"▲","-")),2)</f>
        <v>20.239999999999998</v>
      </c>
      <c r="F20" s="159">
        <f>ROUND(VALUE(SUBSTITUTE(実質収支比率等に係る経年分析!J$47,"▲","-")),2)</f>
        <v>19.71</v>
      </c>
    </row>
    <row r="21" spans="1:11" x14ac:dyDescent="0.15">
      <c r="A21" s="159" t="s">
        <v>50</v>
      </c>
      <c r="B21" s="159">
        <f>IF(ISNUMBER(VALUE(SUBSTITUTE(実質収支比率等に係る経年分析!F$49,"▲","-"))),ROUND(VALUE(SUBSTITUTE(実質収支比率等に係る経年分析!F$49,"▲","-")),2),NA())</f>
        <v>-1.1000000000000001</v>
      </c>
      <c r="C21" s="159">
        <f>IF(ISNUMBER(VALUE(SUBSTITUTE(実質収支比率等に係る経年分析!G$49,"▲","-"))),ROUND(VALUE(SUBSTITUTE(実質収支比率等に係る経年分析!G$49,"▲","-")),2),NA())</f>
        <v>-3.56</v>
      </c>
      <c r="D21" s="159">
        <f>IF(ISNUMBER(VALUE(SUBSTITUTE(実質収支比率等に係る経年分析!H$49,"▲","-"))),ROUND(VALUE(SUBSTITUTE(実質収支比率等に係る経年分析!H$49,"▲","-")),2),NA())</f>
        <v>-1.88</v>
      </c>
      <c r="E21" s="159">
        <f>IF(ISNUMBER(VALUE(SUBSTITUTE(実質収支比率等に係る経年分析!I$49,"▲","-"))),ROUND(VALUE(SUBSTITUTE(実質収支比率等に係る経年分析!I$49,"▲","-")),2),NA())</f>
        <v>-3.39</v>
      </c>
      <c r="F21" s="159">
        <f>IF(ISNUMBER(VALUE(SUBSTITUTE(実質収支比率等に係る経年分析!J$49,"▲","-"))),ROUND(VALUE(SUBSTITUTE(実質収支比率等に係る経年分析!J$49,"▲","-")),2),NA())</f>
        <v>-1.92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0.05</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0.38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0.09</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0.32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簡易水道事業等特別会計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15">
      <c r="A32" s="160" t="str">
        <f>IF(連結実質赤字比率に係る赤字・黒字の構成分析!C$38="",NA(),連結実質赤字比率に係る赤字・黒字の構成分析!C$38)</f>
        <v>介護保険事業勘定特別会計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0.47</v>
      </c>
    </row>
    <row r="33" spans="1:16" x14ac:dyDescent="0.15">
      <c r="A33" s="160" t="str">
        <f>IF(連結実質赤字比率に係る赤字・黒字の構成分析!C$37="",NA(),連結実質赤字比率に係る赤字・黒字の構成分析!C$37)</f>
        <v>国民健康保険鬼石病院事業会計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4.84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4.0599999999999996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3.53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2.86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2.42</v>
      </c>
    </row>
    <row r="34" spans="1:16" x14ac:dyDescent="0.15">
      <c r="A34" s="160" t="str">
        <f>IF(連結実質赤字比率に係る赤字・黒字の構成分析!C$36="",NA(),連結実質赤字比率に係る赤字・黒字の構成分析!C$36)</f>
        <v>国民健康保険事業勘定特別会計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2.4900000000000002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4.71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4.68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4.66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9.1199999999999992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9.41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10.19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11.45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11.45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2681</v>
      </c>
      <c r="E42" s="161"/>
      <c r="F42" s="161"/>
      <c r="G42" s="161">
        <f>'実質公債費比率（分子）の構造'!L$52</f>
        <v>2863</v>
      </c>
      <c r="H42" s="161"/>
      <c r="I42" s="161"/>
      <c r="J42" s="161">
        <f>'実質公債費比率（分子）の構造'!M$52</f>
        <v>2818</v>
      </c>
      <c r="K42" s="161"/>
      <c r="L42" s="161"/>
      <c r="M42" s="161">
        <f>'実質公債費比率（分子）の構造'!N$52</f>
        <v>2886</v>
      </c>
      <c r="N42" s="161"/>
      <c r="O42" s="161"/>
      <c r="P42" s="161">
        <f>'実質公債費比率（分子）の構造'!O$52</f>
        <v>2839</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8</v>
      </c>
      <c r="C44" s="161"/>
      <c r="D44" s="161"/>
      <c r="E44" s="161">
        <f>'実質公債費比率（分子）の構造'!L$50</f>
        <v>20</v>
      </c>
      <c r="F44" s="161"/>
      <c r="G44" s="161"/>
      <c r="H44" s="161">
        <f>'実質公債費比率（分子）の構造'!M$50</f>
        <v>20</v>
      </c>
      <c r="I44" s="161"/>
      <c r="J44" s="161"/>
      <c r="K44" s="161">
        <f>'実質公債費比率（分子）の構造'!N$50</f>
        <v>29</v>
      </c>
      <c r="L44" s="161"/>
      <c r="M44" s="161"/>
      <c r="N44" s="161">
        <f>'実質公債費比率（分子）の構造'!O$50</f>
        <v>53</v>
      </c>
      <c r="O44" s="161"/>
      <c r="P44" s="161"/>
    </row>
    <row r="45" spans="1:16" x14ac:dyDescent="0.15">
      <c r="A45" s="161" t="s">
        <v>60</v>
      </c>
      <c r="B45" s="161">
        <f>'実質公債費比率（分子）の構造'!K$49</f>
        <v>557</v>
      </c>
      <c r="C45" s="161"/>
      <c r="D45" s="161"/>
      <c r="E45" s="161">
        <f>'実質公債費比率（分子）の構造'!L$49</f>
        <v>544</v>
      </c>
      <c r="F45" s="161"/>
      <c r="G45" s="161"/>
      <c r="H45" s="161">
        <f>'実質公債費比率（分子）の構造'!M$49</f>
        <v>497</v>
      </c>
      <c r="I45" s="161"/>
      <c r="J45" s="161"/>
      <c r="K45" s="161">
        <f>'実質公債費比率（分子）の構造'!N$49</f>
        <v>430</v>
      </c>
      <c r="L45" s="161"/>
      <c r="M45" s="161"/>
      <c r="N45" s="161">
        <f>'実質公債費比率（分子）の構造'!O$49</f>
        <v>517</v>
      </c>
      <c r="O45" s="161"/>
      <c r="P45" s="161"/>
    </row>
    <row r="46" spans="1:16" x14ac:dyDescent="0.15">
      <c r="A46" s="161" t="s">
        <v>61</v>
      </c>
      <c r="B46" s="161">
        <f>'実質公債費比率（分子）の構造'!K$48</f>
        <v>542</v>
      </c>
      <c r="C46" s="161"/>
      <c r="D46" s="161"/>
      <c r="E46" s="161">
        <f>'実質公債費比率（分子）の構造'!L$48</f>
        <v>479</v>
      </c>
      <c r="F46" s="161"/>
      <c r="G46" s="161"/>
      <c r="H46" s="161">
        <f>'実質公債費比率（分子）の構造'!M$48</f>
        <v>524</v>
      </c>
      <c r="I46" s="161"/>
      <c r="J46" s="161"/>
      <c r="K46" s="161">
        <f>'実質公債費比率（分子）の構造'!N$48</f>
        <v>514</v>
      </c>
      <c r="L46" s="161"/>
      <c r="M46" s="161"/>
      <c r="N46" s="161">
        <f>'実質公債費比率（分子）の構造'!O$48</f>
        <v>457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2951</v>
      </c>
      <c r="C49" s="161"/>
      <c r="D49" s="161"/>
      <c r="E49" s="161">
        <f>'実質公債費比率（分子）の構造'!L$45</f>
        <v>3141</v>
      </c>
      <c r="F49" s="161"/>
      <c r="G49" s="161"/>
      <c r="H49" s="161">
        <f>'実質公債費比率（分子）の構造'!M$45</f>
        <v>3341</v>
      </c>
      <c r="I49" s="161"/>
      <c r="J49" s="161"/>
      <c r="K49" s="161">
        <f>'実質公債費比率（分子）の構造'!N$45</f>
        <v>3390</v>
      </c>
      <c r="L49" s="161"/>
      <c r="M49" s="161"/>
      <c r="N49" s="161">
        <f>'実質公債費比率（分子）の構造'!O$45</f>
        <v>3168</v>
      </c>
      <c r="O49" s="161"/>
      <c r="P49" s="161"/>
    </row>
    <row r="50" spans="1:16" x14ac:dyDescent="0.15">
      <c r="A50" s="161" t="s">
        <v>65</v>
      </c>
      <c r="B50" s="161" t="e">
        <f>NA()</f>
        <v>#N/A</v>
      </c>
      <c r="C50" s="161">
        <f>IF(ISNUMBER('実質公債費比率（分子）の構造'!K$53),'実質公債費比率（分子）の構造'!K$53,NA())</f>
        <v>1377</v>
      </c>
      <c r="D50" s="161" t="e">
        <f>NA()</f>
        <v>#N/A</v>
      </c>
      <c r="E50" s="161" t="e">
        <f>NA()</f>
        <v>#N/A</v>
      </c>
      <c r="F50" s="161">
        <f>IF(ISNUMBER('実質公債費比率（分子）の構造'!L$53),'実質公債費比率（分子）の構造'!L$53,NA())</f>
        <v>1321</v>
      </c>
      <c r="G50" s="161" t="e">
        <f>NA()</f>
        <v>#N/A</v>
      </c>
      <c r="H50" s="161" t="e">
        <f>NA()</f>
        <v>#N/A</v>
      </c>
      <c r="I50" s="161">
        <f>IF(ISNUMBER('実質公債費比率（分子）の構造'!M$53),'実質公債費比率（分子）の構造'!M$53,NA())</f>
        <v>1564</v>
      </c>
      <c r="J50" s="161" t="e">
        <f>NA()</f>
        <v>#N/A</v>
      </c>
      <c r="K50" s="161" t="e">
        <f>NA()</f>
        <v>#N/A</v>
      </c>
      <c r="L50" s="161">
        <f>IF(ISNUMBER('実質公債費比率（分子）の構造'!N$53),'実質公債費比率（分子）の構造'!N$53,NA())</f>
        <v>1477</v>
      </c>
      <c r="M50" s="161" t="e">
        <f>NA()</f>
        <v>#N/A</v>
      </c>
      <c r="N50" s="161" t="e">
        <f>NA()</f>
        <v>#N/A</v>
      </c>
      <c r="O50" s="161">
        <f>IF(ISNUMBER('実質公債費比率（分子）の構造'!O$53),'実質公債費比率（分子）の構造'!O$53,NA())</f>
        <v>1356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25114</v>
      </c>
      <c r="E56" s="160"/>
      <c r="F56" s="160"/>
      <c r="G56" s="160">
        <f>'将来負担比率（分子）の構造'!J$52</f>
        <v>25139</v>
      </c>
      <c r="H56" s="160"/>
      <c r="I56" s="160"/>
      <c r="J56" s="160">
        <f>'将来負担比率（分子）の構造'!K$52</f>
        <v>25497</v>
      </c>
      <c r="K56" s="160"/>
      <c r="L56" s="160"/>
      <c r="M56" s="160">
        <f>'将来負担比率（分子）の構造'!L$52</f>
        <v>25886</v>
      </c>
      <c r="N56" s="160"/>
      <c r="O56" s="160"/>
      <c r="P56" s="160">
        <f>'将来負担比率（分子）の構造'!M$52</f>
        <v>27576</v>
      </c>
    </row>
    <row r="57" spans="1:16" x14ac:dyDescent="0.15">
      <c r="A57" s="160" t="s">
        <v>36</v>
      </c>
      <c r="B57" s="160"/>
      <c r="C57" s="160"/>
      <c r="D57" s="160">
        <f>'将来負担比率（分子）の構造'!I$51</f>
        <v>2774</v>
      </c>
      <c r="E57" s="160"/>
      <c r="F57" s="160"/>
      <c r="G57" s="160">
        <f>'将来負担比率（分子）の構造'!J$51</f>
        <v>2776</v>
      </c>
      <c r="H57" s="160"/>
      <c r="I57" s="160"/>
      <c r="J57" s="160">
        <f>'将来負担比率（分子）の構造'!K$51</f>
        <v>2738</v>
      </c>
      <c r="K57" s="160"/>
      <c r="L57" s="160"/>
      <c r="M57" s="160">
        <f>'将来負担比率（分子）の構造'!L$51</f>
        <v>2724</v>
      </c>
      <c r="N57" s="160"/>
      <c r="O57" s="160"/>
      <c r="P57" s="160">
        <f>'将来負担比率（分子）の構造'!M$51</f>
        <v>2709</v>
      </c>
    </row>
    <row r="58" spans="1:16" x14ac:dyDescent="0.15">
      <c r="A58" s="160" t="s">
        <v>35</v>
      </c>
      <c r="B58" s="160"/>
      <c r="C58" s="160"/>
      <c r="D58" s="160">
        <f>'将来負担比率（分子）の構造'!I$50</f>
        <v>6822</v>
      </c>
      <c r="E58" s="160"/>
      <c r="F58" s="160"/>
      <c r="G58" s="160">
        <f>'将来負担比率（分子）の構造'!J$50</f>
        <v>6482</v>
      </c>
      <c r="H58" s="160"/>
      <c r="I58" s="160"/>
      <c r="J58" s="160">
        <f>'将来負担比率（分子）の構造'!K$50</f>
        <v>6353</v>
      </c>
      <c r="K58" s="160"/>
      <c r="L58" s="160"/>
      <c r="M58" s="160">
        <f>'将来負担比率（分子）の構造'!L$50</f>
        <v>6712</v>
      </c>
      <c r="N58" s="160"/>
      <c r="O58" s="160"/>
      <c r="P58" s="160">
        <f>'将来負担比率（分子）の構造'!M$50</f>
        <v>6473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17</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f>'将来負担比率（分子）の構造'!M$46</f>
        <v>15</v>
      </c>
      <c r="O61" s="160"/>
      <c r="P61" s="160"/>
    </row>
    <row r="62" spans="1:16" x14ac:dyDescent="0.15">
      <c r="A62" s="160" t="s">
        <v>29</v>
      </c>
      <c r="B62" s="160">
        <f>'将来負担比率（分子）の構造'!I$45</f>
        <v>4239</v>
      </c>
      <c r="C62" s="160"/>
      <c r="D62" s="160"/>
      <c r="E62" s="160">
        <f>'将来負担比率（分子）の構造'!J$45</f>
        <v>3797</v>
      </c>
      <c r="F62" s="160"/>
      <c r="G62" s="160"/>
      <c r="H62" s="160">
        <f>'将来負担比率（分子）の構造'!K$45</f>
        <v>3431</v>
      </c>
      <c r="I62" s="160"/>
      <c r="J62" s="160"/>
      <c r="K62" s="160">
        <f>'将来負担比率（分子）の構造'!L$45</f>
        <v>3489</v>
      </c>
      <c r="L62" s="160"/>
      <c r="M62" s="160"/>
      <c r="N62" s="160">
        <f>'将来負担比率（分子）の構造'!M$45</f>
        <v>3158</v>
      </c>
      <c r="O62" s="160"/>
      <c r="P62" s="160"/>
    </row>
    <row r="63" spans="1:16" x14ac:dyDescent="0.15">
      <c r="A63" s="160" t="s">
        <v>28</v>
      </c>
      <c r="B63" s="160">
        <f>'将来負担比率（分子）の構造'!I$44</f>
        <v>4756</v>
      </c>
      <c r="C63" s="160"/>
      <c r="D63" s="160"/>
      <c r="E63" s="160">
        <f>'将来負担比率（分子）の構造'!J$44</f>
        <v>4595</v>
      </c>
      <c r="F63" s="160"/>
      <c r="G63" s="160"/>
      <c r="H63" s="160">
        <f>'将来負担比率（分子）の構造'!K$44</f>
        <v>5008</v>
      </c>
      <c r="I63" s="160"/>
      <c r="J63" s="160"/>
      <c r="K63" s="160">
        <f>'将来負担比率（分子）の構造'!L$44</f>
        <v>4575</v>
      </c>
      <c r="L63" s="160"/>
      <c r="M63" s="160"/>
      <c r="N63" s="160">
        <f>'将来負担比率（分子）の構造'!M$44</f>
        <v>8566</v>
      </c>
      <c r="O63" s="160"/>
      <c r="P63" s="160"/>
    </row>
    <row r="64" spans="1:16" x14ac:dyDescent="0.15">
      <c r="A64" s="160" t="s">
        <v>27</v>
      </c>
      <c r="B64" s="160">
        <f>'将来負担比率（分子）の構造'!I$43</f>
        <v>6010</v>
      </c>
      <c r="C64" s="160"/>
      <c r="D64" s="160"/>
      <c r="E64" s="160">
        <f>'将来負担比率（分子）の構造'!J$43</f>
        <v>5751</v>
      </c>
      <c r="F64" s="160"/>
      <c r="G64" s="160"/>
      <c r="H64" s="160">
        <f>'将来負担比率（分子）の構造'!K$43</f>
        <v>5712</v>
      </c>
      <c r="I64" s="160"/>
      <c r="J64" s="160"/>
      <c r="K64" s="160">
        <f>'将来負担比率（分子）の構造'!L$43</f>
        <v>5499</v>
      </c>
      <c r="L64" s="160"/>
      <c r="M64" s="160"/>
      <c r="N64" s="160">
        <f>'将来負担比率（分子）の構造'!M$43</f>
        <v>5215</v>
      </c>
      <c r="O64" s="160"/>
      <c r="P64" s="160"/>
    </row>
    <row r="65" spans="1:16" x14ac:dyDescent="0.15">
      <c r="A65" s="160" t="s">
        <v>26</v>
      </c>
      <c r="B65" s="160">
        <f>'将来負担比率（分子）の構造'!I$42</f>
        <v>80</v>
      </c>
      <c r="C65" s="160"/>
      <c r="D65" s="160"/>
      <c r="E65" s="160">
        <f>'将来負担比率（分子）の構造'!J$42</f>
        <v>60</v>
      </c>
      <c r="F65" s="160"/>
      <c r="G65" s="160"/>
      <c r="H65" s="160">
        <f>'将来負担比率（分子）の構造'!K$42</f>
        <v>163</v>
      </c>
      <c r="I65" s="160"/>
      <c r="J65" s="160"/>
      <c r="K65" s="160">
        <f>'将来負担比率（分子）の構造'!L$42</f>
        <v>20</v>
      </c>
      <c r="L65" s="160"/>
      <c r="M65" s="160"/>
      <c r="N65" s="160" t="str">
        <f>'将来負担比率（分子）の構造'!M$42</f>
        <v>-</v>
      </c>
      <c r="O65" s="160"/>
      <c r="P65" s="160"/>
    </row>
    <row r="66" spans="1:16" x14ac:dyDescent="0.15">
      <c r="A66" s="160" t="s">
        <v>25</v>
      </c>
      <c r="B66" s="160">
        <f>'将来負担比率（分子）の構造'!I$41</f>
        <v>22919</v>
      </c>
      <c r="C66" s="160"/>
      <c r="D66" s="160"/>
      <c r="E66" s="160">
        <f>'将来負担比率（分子）の構造'!J$41</f>
        <v>22963</v>
      </c>
      <c r="F66" s="160"/>
      <c r="G66" s="160"/>
      <c r="H66" s="160">
        <f>'将来負担比率（分子）の構造'!K$41</f>
        <v>22807</v>
      </c>
      <c r="I66" s="160"/>
      <c r="J66" s="160"/>
      <c r="K66" s="160">
        <f>'将来負担比率（分子）の構造'!L$41</f>
        <v>22516</v>
      </c>
      <c r="L66" s="160"/>
      <c r="M66" s="160"/>
      <c r="N66" s="160">
        <f>'将来負担比率（分子）の構造'!M$41</f>
        <v>22164</v>
      </c>
      <c r="O66" s="160"/>
      <c r="P66" s="160"/>
    </row>
    <row r="67" spans="1:16" x14ac:dyDescent="0.15">
      <c r="A67" s="160" t="s">
        <v>69</v>
      </c>
      <c r="B67" s="160" t="e">
        <f>NA()</f>
        <v>#N/A</v>
      </c>
      <c r="C67" s="160">
        <f>IF(ISNUMBER('将来負担比率（分子）の構造'!I$53), IF('将来負担比率（分子）の構造'!I$53 &lt; 0, 0, '将来負担比率（分子）の構造'!I$53), NA())</f>
        <v>3309</v>
      </c>
      <c r="D67" s="160" t="e">
        <f>NA()</f>
        <v>#N/A</v>
      </c>
      <c r="E67" s="160" t="e">
        <f>NA()</f>
        <v>#N/A</v>
      </c>
      <c r="F67" s="160">
        <f>IF(ISNUMBER('将来負担比率（分子）の構造'!J$53), IF('将来負担比率（分子）の構造'!J$53 &lt; 0, 0, '将来負担比率（分子）の構造'!J$53), NA())</f>
        <v>2768</v>
      </c>
      <c r="G67" s="160" t="e">
        <f>NA()</f>
        <v>#N/A</v>
      </c>
      <c r="H67" s="160" t="e">
        <f>NA()</f>
        <v>#N/A</v>
      </c>
      <c r="I67" s="160">
        <f>IF(ISNUMBER('将来負担比率（分子）の構造'!K$53), IF('将来負担比率（分子）の構造'!K$53 &lt; 0, 0, '将来負担比率（分子）の構造'!K$53), NA())</f>
        <v>2533</v>
      </c>
      <c r="J67" s="160" t="e">
        <f>NA()</f>
        <v>#N/A</v>
      </c>
      <c r="K67" s="160" t="e">
        <f>NA()</f>
        <v>#N/A</v>
      </c>
      <c r="L67" s="160">
        <f>IF(ISNUMBER('将来負担比率（分子）の構造'!L$53), IF('将来負担比率（分子）の構造'!L$53 &lt; 0, 0, '将来負担比率（分子）の構造'!L$53), NA())</f>
        <v>777</v>
      </c>
      <c r="M67" s="160" t="e">
        <f>NA()</f>
        <v>#N/A</v>
      </c>
      <c r="N67" s="160" t="e">
        <f>NA()</f>
        <v>#N/A</v>
      </c>
      <c r="O67" s="160">
        <f>IF(ISNUMBER('将来負担比率（分子）の構造'!M$53), IF('将来負担比率（分子）の構造'!M$53 &lt; 0, 0, '将来負担比率（分子）の構造'!M$53), NA())</f>
        <v>2361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3132</v>
      </c>
      <c r="C72" s="164">
        <f>基金残高に係る経年分析!G55</f>
        <v>3132</v>
      </c>
      <c r="D72" s="164">
        <f>基金残高に係る経年分析!H55</f>
        <v>3032</v>
      </c>
    </row>
    <row r="73" spans="1:16" x14ac:dyDescent="0.15">
      <c r="A73" s="163" t="s">
        <v>72</v>
      </c>
      <c r="B73" s="164">
        <f>基金残高に係る経年分析!F56</f>
        <v>522</v>
      </c>
      <c r="C73" s="164">
        <f>基金残高に係る経年分析!G56</f>
        <v>522</v>
      </c>
      <c r="D73" s="164">
        <f>基金残高に係る経年分析!H56</f>
        <v>522</v>
      </c>
    </row>
    <row r="74" spans="1:16" x14ac:dyDescent="0.15">
      <c r="A74" s="163" t="s">
        <v>73</v>
      </c>
      <c r="B74" s="164">
        <f>基金残高に係る経年分析!F57</f>
        <v>1611</v>
      </c>
      <c r="C74" s="164">
        <f>基金残高に係る経年分析!G57</f>
        <v>1895</v>
      </c>
      <c r="D74" s="164">
        <f>基金残高に係る経年分析!H57</f>
        <v>1786</v>
      </c>
    </row>
  </sheetData>
  <sheetProtection algorithmName="SHA-512" hashValue="23lJVL3SluFD1dqkns3GjT74v4PMHH8lChGnWkpq52tCXzhhygnsCS+pWj82LpPZ+2PsoAdJmrj4N57qeMoueQ==" saltValue="2sqK6iTPtAgPpxjqVr/W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223</v>
      </c>
      <c r="C5" s="741"/>
      <c r="D5" s="741"/>
      <c r="E5" s="741"/>
      <c r="F5" s="741"/>
      <c r="G5" s="741"/>
      <c r="H5" s="741"/>
      <c r="I5" s="741"/>
      <c r="J5" s="741"/>
      <c r="K5" s="741"/>
      <c r="L5" s="741"/>
      <c r="M5" s="741"/>
      <c r="N5" s="741"/>
      <c r="O5" s="741"/>
      <c r="P5" s="741"/>
      <c r="Q5" s="742"/>
      <c r="R5" s="706">
        <v>9075402</v>
      </c>
      <c r="S5" s="707"/>
      <c r="T5" s="707"/>
      <c r="U5" s="707"/>
      <c r="V5" s="707"/>
      <c r="W5" s="707"/>
      <c r="X5" s="707"/>
      <c r="Y5" s="753"/>
      <c r="Z5" s="771">
        <v>34.1</v>
      </c>
      <c r="AA5" s="771"/>
      <c r="AB5" s="771"/>
      <c r="AC5" s="771"/>
      <c r="AD5" s="772">
        <v>8736759</v>
      </c>
      <c r="AE5" s="772"/>
      <c r="AF5" s="772"/>
      <c r="AG5" s="772"/>
      <c r="AH5" s="772"/>
      <c r="AI5" s="772"/>
      <c r="AJ5" s="772"/>
      <c r="AK5" s="772"/>
      <c r="AL5" s="754">
        <v>58.6</v>
      </c>
      <c r="AM5" s="723"/>
      <c r="AN5" s="723"/>
      <c r="AO5" s="755"/>
      <c r="AP5" s="740" t="s">
        <v>224</v>
      </c>
      <c r="AQ5" s="741"/>
      <c r="AR5" s="741"/>
      <c r="AS5" s="741"/>
      <c r="AT5" s="741"/>
      <c r="AU5" s="741"/>
      <c r="AV5" s="741"/>
      <c r="AW5" s="741"/>
      <c r="AX5" s="741"/>
      <c r="AY5" s="741"/>
      <c r="AZ5" s="741"/>
      <c r="BA5" s="741"/>
      <c r="BB5" s="741"/>
      <c r="BC5" s="741"/>
      <c r="BD5" s="741"/>
      <c r="BE5" s="741"/>
      <c r="BF5" s="742"/>
      <c r="BG5" s="641">
        <v>8732450</v>
      </c>
      <c r="BH5" s="644"/>
      <c r="BI5" s="644"/>
      <c r="BJ5" s="644"/>
      <c r="BK5" s="644"/>
      <c r="BL5" s="644"/>
      <c r="BM5" s="644"/>
      <c r="BN5" s="645"/>
      <c r="BO5" s="703">
        <v>96.2</v>
      </c>
      <c r="BP5" s="703"/>
      <c r="BQ5" s="703"/>
      <c r="BR5" s="703"/>
      <c r="BS5" s="704">
        <v>188857</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x14ac:dyDescent="0.15">
      <c r="B6" s="638" t="s">
        <v>228</v>
      </c>
      <c r="C6" s="639"/>
      <c r="D6" s="639"/>
      <c r="E6" s="639"/>
      <c r="F6" s="639"/>
      <c r="G6" s="639"/>
      <c r="H6" s="639"/>
      <c r="I6" s="639"/>
      <c r="J6" s="639"/>
      <c r="K6" s="639"/>
      <c r="L6" s="639"/>
      <c r="M6" s="639"/>
      <c r="N6" s="639"/>
      <c r="O6" s="639"/>
      <c r="P6" s="639"/>
      <c r="Q6" s="640"/>
      <c r="R6" s="641">
        <v>234616</v>
      </c>
      <c r="S6" s="644"/>
      <c r="T6" s="644"/>
      <c r="U6" s="644"/>
      <c r="V6" s="644"/>
      <c r="W6" s="644"/>
      <c r="X6" s="644"/>
      <c r="Y6" s="645"/>
      <c r="Z6" s="703">
        <v>0.9</v>
      </c>
      <c r="AA6" s="703"/>
      <c r="AB6" s="703"/>
      <c r="AC6" s="703"/>
      <c r="AD6" s="704">
        <v>234616</v>
      </c>
      <c r="AE6" s="704"/>
      <c r="AF6" s="704"/>
      <c r="AG6" s="704"/>
      <c r="AH6" s="704"/>
      <c r="AI6" s="704"/>
      <c r="AJ6" s="704"/>
      <c r="AK6" s="704"/>
      <c r="AL6" s="646">
        <v>1.6</v>
      </c>
      <c r="AM6" s="647"/>
      <c r="AN6" s="647"/>
      <c r="AO6" s="705"/>
      <c r="AP6" s="638" t="s">
        <v>229</v>
      </c>
      <c r="AQ6" s="639"/>
      <c r="AR6" s="639"/>
      <c r="AS6" s="639"/>
      <c r="AT6" s="639"/>
      <c r="AU6" s="639"/>
      <c r="AV6" s="639"/>
      <c r="AW6" s="639"/>
      <c r="AX6" s="639"/>
      <c r="AY6" s="639"/>
      <c r="AZ6" s="639"/>
      <c r="BA6" s="639"/>
      <c r="BB6" s="639"/>
      <c r="BC6" s="639"/>
      <c r="BD6" s="639"/>
      <c r="BE6" s="639"/>
      <c r="BF6" s="640"/>
      <c r="BG6" s="641">
        <v>8732450</v>
      </c>
      <c r="BH6" s="644"/>
      <c r="BI6" s="644"/>
      <c r="BJ6" s="644"/>
      <c r="BK6" s="644"/>
      <c r="BL6" s="644"/>
      <c r="BM6" s="644"/>
      <c r="BN6" s="645"/>
      <c r="BO6" s="703">
        <v>96.2</v>
      </c>
      <c r="BP6" s="703"/>
      <c r="BQ6" s="703"/>
      <c r="BR6" s="703"/>
      <c r="BS6" s="704">
        <v>188857</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226190</v>
      </c>
      <c r="CS6" s="644"/>
      <c r="CT6" s="644"/>
      <c r="CU6" s="644"/>
      <c r="CV6" s="644"/>
      <c r="CW6" s="644"/>
      <c r="CX6" s="644"/>
      <c r="CY6" s="645"/>
      <c r="CZ6" s="754">
        <v>0.9</v>
      </c>
      <c r="DA6" s="723"/>
      <c r="DB6" s="723"/>
      <c r="DC6" s="757"/>
      <c r="DD6" s="649" t="s">
        <v>124</v>
      </c>
      <c r="DE6" s="644"/>
      <c r="DF6" s="644"/>
      <c r="DG6" s="644"/>
      <c r="DH6" s="644"/>
      <c r="DI6" s="644"/>
      <c r="DJ6" s="644"/>
      <c r="DK6" s="644"/>
      <c r="DL6" s="644"/>
      <c r="DM6" s="644"/>
      <c r="DN6" s="644"/>
      <c r="DO6" s="644"/>
      <c r="DP6" s="645"/>
      <c r="DQ6" s="649">
        <v>226190</v>
      </c>
      <c r="DR6" s="644"/>
      <c r="DS6" s="644"/>
      <c r="DT6" s="644"/>
      <c r="DU6" s="644"/>
      <c r="DV6" s="644"/>
      <c r="DW6" s="644"/>
      <c r="DX6" s="644"/>
      <c r="DY6" s="644"/>
      <c r="DZ6" s="644"/>
      <c r="EA6" s="644"/>
      <c r="EB6" s="644"/>
      <c r="EC6" s="684"/>
    </row>
    <row r="7" spans="2:143" ht="11.25" customHeight="1" x14ac:dyDescent="0.15">
      <c r="B7" s="638" t="s">
        <v>231</v>
      </c>
      <c r="C7" s="639"/>
      <c r="D7" s="639"/>
      <c r="E7" s="639"/>
      <c r="F7" s="639"/>
      <c r="G7" s="639"/>
      <c r="H7" s="639"/>
      <c r="I7" s="639"/>
      <c r="J7" s="639"/>
      <c r="K7" s="639"/>
      <c r="L7" s="639"/>
      <c r="M7" s="639"/>
      <c r="N7" s="639"/>
      <c r="O7" s="639"/>
      <c r="P7" s="639"/>
      <c r="Q7" s="640"/>
      <c r="R7" s="641">
        <v>13157</v>
      </c>
      <c r="S7" s="644"/>
      <c r="T7" s="644"/>
      <c r="U7" s="644"/>
      <c r="V7" s="644"/>
      <c r="W7" s="644"/>
      <c r="X7" s="644"/>
      <c r="Y7" s="645"/>
      <c r="Z7" s="703">
        <v>0</v>
      </c>
      <c r="AA7" s="703"/>
      <c r="AB7" s="703"/>
      <c r="AC7" s="703"/>
      <c r="AD7" s="704">
        <v>13157</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4004011</v>
      </c>
      <c r="BH7" s="644"/>
      <c r="BI7" s="644"/>
      <c r="BJ7" s="644"/>
      <c r="BK7" s="644"/>
      <c r="BL7" s="644"/>
      <c r="BM7" s="644"/>
      <c r="BN7" s="645"/>
      <c r="BO7" s="703">
        <v>44.1</v>
      </c>
      <c r="BP7" s="703"/>
      <c r="BQ7" s="703"/>
      <c r="BR7" s="703"/>
      <c r="BS7" s="704">
        <v>188857</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2501156</v>
      </c>
      <c r="CS7" s="644"/>
      <c r="CT7" s="644"/>
      <c r="CU7" s="644"/>
      <c r="CV7" s="644"/>
      <c r="CW7" s="644"/>
      <c r="CX7" s="644"/>
      <c r="CY7" s="645"/>
      <c r="CZ7" s="703">
        <v>9.6999999999999993</v>
      </c>
      <c r="DA7" s="703"/>
      <c r="DB7" s="703"/>
      <c r="DC7" s="703"/>
      <c r="DD7" s="649">
        <v>34894</v>
      </c>
      <c r="DE7" s="644"/>
      <c r="DF7" s="644"/>
      <c r="DG7" s="644"/>
      <c r="DH7" s="644"/>
      <c r="DI7" s="644"/>
      <c r="DJ7" s="644"/>
      <c r="DK7" s="644"/>
      <c r="DL7" s="644"/>
      <c r="DM7" s="644"/>
      <c r="DN7" s="644"/>
      <c r="DO7" s="644"/>
      <c r="DP7" s="645"/>
      <c r="DQ7" s="649">
        <v>2235682</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36326</v>
      </c>
      <c r="S8" s="644"/>
      <c r="T8" s="644"/>
      <c r="U8" s="644"/>
      <c r="V8" s="644"/>
      <c r="W8" s="644"/>
      <c r="X8" s="644"/>
      <c r="Y8" s="645"/>
      <c r="Z8" s="703">
        <v>0.1</v>
      </c>
      <c r="AA8" s="703"/>
      <c r="AB8" s="703"/>
      <c r="AC8" s="703"/>
      <c r="AD8" s="704">
        <v>36326</v>
      </c>
      <c r="AE8" s="704"/>
      <c r="AF8" s="704"/>
      <c r="AG8" s="704"/>
      <c r="AH8" s="704"/>
      <c r="AI8" s="704"/>
      <c r="AJ8" s="704"/>
      <c r="AK8" s="704"/>
      <c r="AL8" s="646">
        <v>0.2</v>
      </c>
      <c r="AM8" s="647"/>
      <c r="AN8" s="647"/>
      <c r="AO8" s="705"/>
      <c r="AP8" s="638" t="s">
        <v>235</v>
      </c>
      <c r="AQ8" s="639"/>
      <c r="AR8" s="639"/>
      <c r="AS8" s="639"/>
      <c r="AT8" s="639"/>
      <c r="AU8" s="639"/>
      <c r="AV8" s="639"/>
      <c r="AW8" s="639"/>
      <c r="AX8" s="639"/>
      <c r="AY8" s="639"/>
      <c r="AZ8" s="639"/>
      <c r="BA8" s="639"/>
      <c r="BB8" s="639"/>
      <c r="BC8" s="639"/>
      <c r="BD8" s="639"/>
      <c r="BE8" s="639"/>
      <c r="BF8" s="640"/>
      <c r="BG8" s="641">
        <v>116075</v>
      </c>
      <c r="BH8" s="644"/>
      <c r="BI8" s="644"/>
      <c r="BJ8" s="644"/>
      <c r="BK8" s="644"/>
      <c r="BL8" s="644"/>
      <c r="BM8" s="644"/>
      <c r="BN8" s="645"/>
      <c r="BO8" s="703">
        <v>1.3</v>
      </c>
      <c r="BP8" s="703"/>
      <c r="BQ8" s="703"/>
      <c r="BR8" s="703"/>
      <c r="BS8" s="649" t="s">
        <v>124</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9196449</v>
      </c>
      <c r="CS8" s="644"/>
      <c r="CT8" s="644"/>
      <c r="CU8" s="644"/>
      <c r="CV8" s="644"/>
      <c r="CW8" s="644"/>
      <c r="CX8" s="644"/>
      <c r="CY8" s="645"/>
      <c r="CZ8" s="703">
        <v>35.700000000000003</v>
      </c>
      <c r="DA8" s="703"/>
      <c r="DB8" s="703"/>
      <c r="DC8" s="703"/>
      <c r="DD8" s="649">
        <v>104141</v>
      </c>
      <c r="DE8" s="644"/>
      <c r="DF8" s="644"/>
      <c r="DG8" s="644"/>
      <c r="DH8" s="644"/>
      <c r="DI8" s="644"/>
      <c r="DJ8" s="644"/>
      <c r="DK8" s="644"/>
      <c r="DL8" s="644"/>
      <c r="DM8" s="644"/>
      <c r="DN8" s="644"/>
      <c r="DO8" s="644"/>
      <c r="DP8" s="645"/>
      <c r="DQ8" s="649">
        <v>4711837</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37187</v>
      </c>
      <c r="S9" s="644"/>
      <c r="T9" s="644"/>
      <c r="U9" s="644"/>
      <c r="V9" s="644"/>
      <c r="W9" s="644"/>
      <c r="X9" s="644"/>
      <c r="Y9" s="645"/>
      <c r="Z9" s="703">
        <v>0.1</v>
      </c>
      <c r="AA9" s="703"/>
      <c r="AB9" s="703"/>
      <c r="AC9" s="703"/>
      <c r="AD9" s="704">
        <v>37187</v>
      </c>
      <c r="AE9" s="704"/>
      <c r="AF9" s="704"/>
      <c r="AG9" s="704"/>
      <c r="AH9" s="704"/>
      <c r="AI9" s="704"/>
      <c r="AJ9" s="704"/>
      <c r="AK9" s="704"/>
      <c r="AL9" s="646">
        <v>0.2</v>
      </c>
      <c r="AM9" s="647"/>
      <c r="AN9" s="647"/>
      <c r="AO9" s="705"/>
      <c r="AP9" s="638" t="s">
        <v>238</v>
      </c>
      <c r="AQ9" s="639"/>
      <c r="AR9" s="639"/>
      <c r="AS9" s="639"/>
      <c r="AT9" s="639"/>
      <c r="AU9" s="639"/>
      <c r="AV9" s="639"/>
      <c r="AW9" s="639"/>
      <c r="AX9" s="639"/>
      <c r="AY9" s="639"/>
      <c r="AZ9" s="639"/>
      <c r="BA9" s="639"/>
      <c r="BB9" s="639"/>
      <c r="BC9" s="639"/>
      <c r="BD9" s="639"/>
      <c r="BE9" s="639"/>
      <c r="BF9" s="640"/>
      <c r="BG9" s="641">
        <v>2899280</v>
      </c>
      <c r="BH9" s="644"/>
      <c r="BI9" s="644"/>
      <c r="BJ9" s="644"/>
      <c r="BK9" s="644"/>
      <c r="BL9" s="644"/>
      <c r="BM9" s="644"/>
      <c r="BN9" s="645"/>
      <c r="BO9" s="703">
        <v>31.9</v>
      </c>
      <c r="BP9" s="703"/>
      <c r="BQ9" s="703"/>
      <c r="BR9" s="703"/>
      <c r="BS9" s="649" t="s">
        <v>239</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2605749</v>
      </c>
      <c r="CS9" s="644"/>
      <c r="CT9" s="644"/>
      <c r="CU9" s="644"/>
      <c r="CV9" s="644"/>
      <c r="CW9" s="644"/>
      <c r="CX9" s="644"/>
      <c r="CY9" s="645"/>
      <c r="CZ9" s="703">
        <v>10.1</v>
      </c>
      <c r="DA9" s="703"/>
      <c r="DB9" s="703"/>
      <c r="DC9" s="703"/>
      <c r="DD9" s="649">
        <v>302411</v>
      </c>
      <c r="DE9" s="644"/>
      <c r="DF9" s="644"/>
      <c r="DG9" s="644"/>
      <c r="DH9" s="644"/>
      <c r="DI9" s="644"/>
      <c r="DJ9" s="644"/>
      <c r="DK9" s="644"/>
      <c r="DL9" s="644"/>
      <c r="DM9" s="644"/>
      <c r="DN9" s="644"/>
      <c r="DO9" s="644"/>
      <c r="DP9" s="645"/>
      <c r="DQ9" s="649">
        <v>2169012</v>
      </c>
      <c r="DR9" s="644"/>
      <c r="DS9" s="644"/>
      <c r="DT9" s="644"/>
      <c r="DU9" s="644"/>
      <c r="DV9" s="644"/>
      <c r="DW9" s="644"/>
      <c r="DX9" s="644"/>
      <c r="DY9" s="644"/>
      <c r="DZ9" s="644"/>
      <c r="EA9" s="644"/>
      <c r="EB9" s="644"/>
      <c r="EC9" s="684"/>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239</v>
      </c>
      <c r="S10" s="644"/>
      <c r="T10" s="644"/>
      <c r="U10" s="644"/>
      <c r="V10" s="644"/>
      <c r="W10" s="644"/>
      <c r="X10" s="644"/>
      <c r="Y10" s="645"/>
      <c r="Z10" s="703" t="s">
        <v>242</v>
      </c>
      <c r="AA10" s="703"/>
      <c r="AB10" s="703"/>
      <c r="AC10" s="703"/>
      <c r="AD10" s="704" t="s">
        <v>239</v>
      </c>
      <c r="AE10" s="704"/>
      <c r="AF10" s="704"/>
      <c r="AG10" s="704"/>
      <c r="AH10" s="704"/>
      <c r="AI10" s="704"/>
      <c r="AJ10" s="704"/>
      <c r="AK10" s="704"/>
      <c r="AL10" s="646" t="s">
        <v>124</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256582</v>
      </c>
      <c r="BH10" s="644"/>
      <c r="BI10" s="644"/>
      <c r="BJ10" s="644"/>
      <c r="BK10" s="644"/>
      <c r="BL10" s="644"/>
      <c r="BM10" s="644"/>
      <c r="BN10" s="645"/>
      <c r="BO10" s="703">
        <v>2.8</v>
      </c>
      <c r="BP10" s="703"/>
      <c r="BQ10" s="703"/>
      <c r="BR10" s="703"/>
      <c r="BS10" s="649">
        <v>43043</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v>17210</v>
      </c>
      <c r="CS10" s="644"/>
      <c r="CT10" s="644"/>
      <c r="CU10" s="644"/>
      <c r="CV10" s="644"/>
      <c r="CW10" s="644"/>
      <c r="CX10" s="644"/>
      <c r="CY10" s="645"/>
      <c r="CZ10" s="703">
        <v>0.1</v>
      </c>
      <c r="DA10" s="703"/>
      <c r="DB10" s="703"/>
      <c r="DC10" s="703"/>
      <c r="DD10" s="649" t="s">
        <v>239</v>
      </c>
      <c r="DE10" s="644"/>
      <c r="DF10" s="644"/>
      <c r="DG10" s="644"/>
      <c r="DH10" s="644"/>
      <c r="DI10" s="644"/>
      <c r="DJ10" s="644"/>
      <c r="DK10" s="644"/>
      <c r="DL10" s="644"/>
      <c r="DM10" s="644"/>
      <c r="DN10" s="644"/>
      <c r="DO10" s="644"/>
      <c r="DP10" s="645"/>
      <c r="DQ10" s="649">
        <v>4829</v>
      </c>
      <c r="DR10" s="644"/>
      <c r="DS10" s="644"/>
      <c r="DT10" s="644"/>
      <c r="DU10" s="644"/>
      <c r="DV10" s="644"/>
      <c r="DW10" s="644"/>
      <c r="DX10" s="644"/>
      <c r="DY10" s="644"/>
      <c r="DZ10" s="644"/>
      <c r="EA10" s="644"/>
      <c r="EB10" s="644"/>
      <c r="EC10" s="684"/>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242</v>
      </c>
      <c r="S11" s="644"/>
      <c r="T11" s="644"/>
      <c r="U11" s="644"/>
      <c r="V11" s="644"/>
      <c r="W11" s="644"/>
      <c r="X11" s="644"/>
      <c r="Y11" s="645"/>
      <c r="Z11" s="703" t="s">
        <v>124</v>
      </c>
      <c r="AA11" s="703"/>
      <c r="AB11" s="703"/>
      <c r="AC11" s="703"/>
      <c r="AD11" s="704" t="s">
        <v>239</v>
      </c>
      <c r="AE11" s="704"/>
      <c r="AF11" s="704"/>
      <c r="AG11" s="704"/>
      <c r="AH11" s="704"/>
      <c r="AI11" s="704"/>
      <c r="AJ11" s="704"/>
      <c r="AK11" s="704"/>
      <c r="AL11" s="646" t="s">
        <v>124</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732074</v>
      </c>
      <c r="BH11" s="644"/>
      <c r="BI11" s="644"/>
      <c r="BJ11" s="644"/>
      <c r="BK11" s="644"/>
      <c r="BL11" s="644"/>
      <c r="BM11" s="644"/>
      <c r="BN11" s="645"/>
      <c r="BO11" s="703">
        <v>8.1</v>
      </c>
      <c r="BP11" s="703"/>
      <c r="BQ11" s="703"/>
      <c r="BR11" s="703"/>
      <c r="BS11" s="649">
        <v>145814</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514087</v>
      </c>
      <c r="CS11" s="644"/>
      <c r="CT11" s="644"/>
      <c r="CU11" s="644"/>
      <c r="CV11" s="644"/>
      <c r="CW11" s="644"/>
      <c r="CX11" s="644"/>
      <c r="CY11" s="645"/>
      <c r="CZ11" s="703">
        <v>2</v>
      </c>
      <c r="DA11" s="703"/>
      <c r="DB11" s="703"/>
      <c r="DC11" s="703"/>
      <c r="DD11" s="649">
        <v>254352</v>
      </c>
      <c r="DE11" s="644"/>
      <c r="DF11" s="644"/>
      <c r="DG11" s="644"/>
      <c r="DH11" s="644"/>
      <c r="DI11" s="644"/>
      <c r="DJ11" s="644"/>
      <c r="DK11" s="644"/>
      <c r="DL11" s="644"/>
      <c r="DM11" s="644"/>
      <c r="DN11" s="644"/>
      <c r="DO11" s="644"/>
      <c r="DP11" s="645"/>
      <c r="DQ11" s="649">
        <v>366351</v>
      </c>
      <c r="DR11" s="644"/>
      <c r="DS11" s="644"/>
      <c r="DT11" s="644"/>
      <c r="DU11" s="644"/>
      <c r="DV11" s="644"/>
      <c r="DW11" s="644"/>
      <c r="DX11" s="644"/>
      <c r="DY11" s="644"/>
      <c r="DZ11" s="644"/>
      <c r="EA11" s="644"/>
      <c r="EB11" s="644"/>
      <c r="EC11" s="684"/>
    </row>
    <row r="12" spans="2:143" ht="11.25" customHeight="1" x14ac:dyDescent="0.15">
      <c r="B12" s="638" t="s">
        <v>248</v>
      </c>
      <c r="C12" s="639"/>
      <c r="D12" s="639"/>
      <c r="E12" s="639"/>
      <c r="F12" s="639"/>
      <c r="G12" s="639"/>
      <c r="H12" s="639"/>
      <c r="I12" s="639"/>
      <c r="J12" s="639"/>
      <c r="K12" s="639"/>
      <c r="L12" s="639"/>
      <c r="M12" s="639"/>
      <c r="N12" s="639"/>
      <c r="O12" s="639"/>
      <c r="P12" s="639"/>
      <c r="Q12" s="640"/>
      <c r="R12" s="641">
        <v>1184776</v>
      </c>
      <c r="S12" s="644"/>
      <c r="T12" s="644"/>
      <c r="U12" s="644"/>
      <c r="V12" s="644"/>
      <c r="W12" s="644"/>
      <c r="X12" s="644"/>
      <c r="Y12" s="645"/>
      <c r="Z12" s="703">
        <v>4.5</v>
      </c>
      <c r="AA12" s="703"/>
      <c r="AB12" s="703"/>
      <c r="AC12" s="703"/>
      <c r="AD12" s="704">
        <v>1184776</v>
      </c>
      <c r="AE12" s="704"/>
      <c r="AF12" s="704"/>
      <c r="AG12" s="704"/>
      <c r="AH12" s="704"/>
      <c r="AI12" s="704"/>
      <c r="AJ12" s="704"/>
      <c r="AK12" s="704"/>
      <c r="AL12" s="646">
        <v>8</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4102541</v>
      </c>
      <c r="BH12" s="644"/>
      <c r="BI12" s="644"/>
      <c r="BJ12" s="644"/>
      <c r="BK12" s="644"/>
      <c r="BL12" s="644"/>
      <c r="BM12" s="644"/>
      <c r="BN12" s="645"/>
      <c r="BO12" s="703">
        <v>45.2</v>
      </c>
      <c r="BP12" s="703"/>
      <c r="BQ12" s="703"/>
      <c r="BR12" s="703"/>
      <c r="BS12" s="649" t="s">
        <v>124</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399428</v>
      </c>
      <c r="CS12" s="644"/>
      <c r="CT12" s="644"/>
      <c r="CU12" s="644"/>
      <c r="CV12" s="644"/>
      <c r="CW12" s="644"/>
      <c r="CX12" s="644"/>
      <c r="CY12" s="645"/>
      <c r="CZ12" s="703">
        <v>1.6</v>
      </c>
      <c r="DA12" s="703"/>
      <c r="DB12" s="703"/>
      <c r="DC12" s="703"/>
      <c r="DD12" s="649">
        <v>6491</v>
      </c>
      <c r="DE12" s="644"/>
      <c r="DF12" s="644"/>
      <c r="DG12" s="644"/>
      <c r="DH12" s="644"/>
      <c r="DI12" s="644"/>
      <c r="DJ12" s="644"/>
      <c r="DK12" s="644"/>
      <c r="DL12" s="644"/>
      <c r="DM12" s="644"/>
      <c r="DN12" s="644"/>
      <c r="DO12" s="644"/>
      <c r="DP12" s="645"/>
      <c r="DQ12" s="649">
        <v>260568</v>
      </c>
      <c r="DR12" s="644"/>
      <c r="DS12" s="644"/>
      <c r="DT12" s="644"/>
      <c r="DU12" s="644"/>
      <c r="DV12" s="644"/>
      <c r="DW12" s="644"/>
      <c r="DX12" s="644"/>
      <c r="DY12" s="644"/>
      <c r="DZ12" s="644"/>
      <c r="EA12" s="644"/>
      <c r="EB12" s="644"/>
      <c r="EC12" s="684"/>
    </row>
    <row r="13" spans="2:143" ht="11.25" customHeight="1" x14ac:dyDescent="0.15">
      <c r="B13" s="638" t="s">
        <v>251</v>
      </c>
      <c r="C13" s="639"/>
      <c r="D13" s="639"/>
      <c r="E13" s="639"/>
      <c r="F13" s="639"/>
      <c r="G13" s="639"/>
      <c r="H13" s="639"/>
      <c r="I13" s="639"/>
      <c r="J13" s="639"/>
      <c r="K13" s="639"/>
      <c r="L13" s="639"/>
      <c r="M13" s="639"/>
      <c r="N13" s="639"/>
      <c r="O13" s="639"/>
      <c r="P13" s="639"/>
      <c r="Q13" s="640"/>
      <c r="R13" s="641">
        <v>93480</v>
      </c>
      <c r="S13" s="644"/>
      <c r="T13" s="644"/>
      <c r="U13" s="644"/>
      <c r="V13" s="644"/>
      <c r="W13" s="644"/>
      <c r="X13" s="644"/>
      <c r="Y13" s="645"/>
      <c r="Z13" s="703">
        <v>0.4</v>
      </c>
      <c r="AA13" s="703"/>
      <c r="AB13" s="703"/>
      <c r="AC13" s="703"/>
      <c r="AD13" s="704">
        <v>93480</v>
      </c>
      <c r="AE13" s="704"/>
      <c r="AF13" s="704"/>
      <c r="AG13" s="704"/>
      <c r="AH13" s="704"/>
      <c r="AI13" s="704"/>
      <c r="AJ13" s="704"/>
      <c r="AK13" s="704"/>
      <c r="AL13" s="646">
        <v>0.6</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4085505</v>
      </c>
      <c r="BH13" s="644"/>
      <c r="BI13" s="644"/>
      <c r="BJ13" s="644"/>
      <c r="BK13" s="644"/>
      <c r="BL13" s="644"/>
      <c r="BM13" s="644"/>
      <c r="BN13" s="645"/>
      <c r="BO13" s="703">
        <v>45</v>
      </c>
      <c r="BP13" s="703"/>
      <c r="BQ13" s="703"/>
      <c r="BR13" s="703"/>
      <c r="BS13" s="649" t="s">
        <v>124</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2471776</v>
      </c>
      <c r="CS13" s="644"/>
      <c r="CT13" s="644"/>
      <c r="CU13" s="644"/>
      <c r="CV13" s="644"/>
      <c r="CW13" s="644"/>
      <c r="CX13" s="644"/>
      <c r="CY13" s="645"/>
      <c r="CZ13" s="703">
        <v>9.6</v>
      </c>
      <c r="DA13" s="703"/>
      <c r="DB13" s="703"/>
      <c r="DC13" s="703"/>
      <c r="DD13" s="649">
        <v>1577463</v>
      </c>
      <c r="DE13" s="644"/>
      <c r="DF13" s="644"/>
      <c r="DG13" s="644"/>
      <c r="DH13" s="644"/>
      <c r="DI13" s="644"/>
      <c r="DJ13" s="644"/>
      <c r="DK13" s="644"/>
      <c r="DL13" s="644"/>
      <c r="DM13" s="644"/>
      <c r="DN13" s="644"/>
      <c r="DO13" s="644"/>
      <c r="DP13" s="645"/>
      <c r="DQ13" s="649">
        <v>1367244</v>
      </c>
      <c r="DR13" s="644"/>
      <c r="DS13" s="644"/>
      <c r="DT13" s="644"/>
      <c r="DU13" s="644"/>
      <c r="DV13" s="644"/>
      <c r="DW13" s="644"/>
      <c r="DX13" s="644"/>
      <c r="DY13" s="644"/>
      <c r="DZ13" s="644"/>
      <c r="EA13" s="644"/>
      <c r="EB13" s="644"/>
      <c r="EC13" s="684"/>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239</v>
      </c>
      <c r="AA14" s="703"/>
      <c r="AB14" s="703"/>
      <c r="AC14" s="703"/>
      <c r="AD14" s="704" t="s">
        <v>124</v>
      </c>
      <c r="AE14" s="704"/>
      <c r="AF14" s="704"/>
      <c r="AG14" s="704"/>
      <c r="AH14" s="704"/>
      <c r="AI14" s="704"/>
      <c r="AJ14" s="704"/>
      <c r="AK14" s="704"/>
      <c r="AL14" s="646" t="s">
        <v>242</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195946</v>
      </c>
      <c r="BH14" s="644"/>
      <c r="BI14" s="644"/>
      <c r="BJ14" s="644"/>
      <c r="BK14" s="644"/>
      <c r="BL14" s="644"/>
      <c r="BM14" s="644"/>
      <c r="BN14" s="645"/>
      <c r="BO14" s="703">
        <v>2.2000000000000002</v>
      </c>
      <c r="BP14" s="703"/>
      <c r="BQ14" s="703"/>
      <c r="BR14" s="703"/>
      <c r="BS14" s="649" t="s">
        <v>239</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882970</v>
      </c>
      <c r="CS14" s="644"/>
      <c r="CT14" s="644"/>
      <c r="CU14" s="644"/>
      <c r="CV14" s="644"/>
      <c r="CW14" s="644"/>
      <c r="CX14" s="644"/>
      <c r="CY14" s="645"/>
      <c r="CZ14" s="703">
        <v>3.4</v>
      </c>
      <c r="DA14" s="703"/>
      <c r="DB14" s="703"/>
      <c r="DC14" s="703"/>
      <c r="DD14" s="649">
        <v>21969</v>
      </c>
      <c r="DE14" s="644"/>
      <c r="DF14" s="644"/>
      <c r="DG14" s="644"/>
      <c r="DH14" s="644"/>
      <c r="DI14" s="644"/>
      <c r="DJ14" s="644"/>
      <c r="DK14" s="644"/>
      <c r="DL14" s="644"/>
      <c r="DM14" s="644"/>
      <c r="DN14" s="644"/>
      <c r="DO14" s="644"/>
      <c r="DP14" s="645"/>
      <c r="DQ14" s="649">
        <v>866518</v>
      </c>
      <c r="DR14" s="644"/>
      <c r="DS14" s="644"/>
      <c r="DT14" s="644"/>
      <c r="DU14" s="644"/>
      <c r="DV14" s="644"/>
      <c r="DW14" s="644"/>
      <c r="DX14" s="644"/>
      <c r="DY14" s="644"/>
      <c r="DZ14" s="644"/>
      <c r="EA14" s="644"/>
      <c r="EB14" s="644"/>
      <c r="EC14" s="684"/>
    </row>
    <row r="15" spans="2:143" ht="11.25" customHeight="1" x14ac:dyDescent="0.15">
      <c r="B15" s="638" t="s">
        <v>257</v>
      </c>
      <c r="C15" s="639"/>
      <c r="D15" s="639"/>
      <c r="E15" s="639"/>
      <c r="F15" s="639"/>
      <c r="G15" s="639"/>
      <c r="H15" s="639"/>
      <c r="I15" s="639"/>
      <c r="J15" s="639"/>
      <c r="K15" s="639"/>
      <c r="L15" s="639"/>
      <c r="M15" s="639"/>
      <c r="N15" s="639"/>
      <c r="O15" s="639"/>
      <c r="P15" s="639"/>
      <c r="Q15" s="640"/>
      <c r="R15" s="641">
        <v>72986</v>
      </c>
      <c r="S15" s="644"/>
      <c r="T15" s="644"/>
      <c r="U15" s="644"/>
      <c r="V15" s="644"/>
      <c r="W15" s="644"/>
      <c r="X15" s="644"/>
      <c r="Y15" s="645"/>
      <c r="Z15" s="703">
        <v>0.3</v>
      </c>
      <c r="AA15" s="703"/>
      <c r="AB15" s="703"/>
      <c r="AC15" s="703"/>
      <c r="AD15" s="704">
        <v>72986</v>
      </c>
      <c r="AE15" s="704"/>
      <c r="AF15" s="704"/>
      <c r="AG15" s="704"/>
      <c r="AH15" s="704"/>
      <c r="AI15" s="704"/>
      <c r="AJ15" s="704"/>
      <c r="AK15" s="704"/>
      <c r="AL15" s="646">
        <v>0.5</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429952</v>
      </c>
      <c r="BH15" s="644"/>
      <c r="BI15" s="644"/>
      <c r="BJ15" s="644"/>
      <c r="BK15" s="644"/>
      <c r="BL15" s="644"/>
      <c r="BM15" s="644"/>
      <c r="BN15" s="645"/>
      <c r="BO15" s="703">
        <v>4.7</v>
      </c>
      <c r="BP15" s="703"/>
      <c r="BQ15" s="703"/>
      <c r="BR15" s="703"/>
      <c r="BS15" s="649" t="s">
        <v>239</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3838083</v>
      </c>
      <c r="CS15" s="644"/>
      <c r="CT15" s="644"/>
      <c r="CU15" s="644"/>
      <c r="CV15" s="644"/>
      <c r="CW15" s="644"/>
      <c r="CX15" s="644"/>
      <c r="CY15" s="645"/>
      <c r="CZ15" s="703">
        <v>14.9</v>
      </c>
      <c r="DA15" s="703"/>
      <c r="DB15" s="703"/>
      <c r="DC15" s="703"/>
      <c r="DD15" s="649">
        <v>1421436</v>
      </c>
      <c r="DE15" s="644"/>
      <c r="DF15" s="644"/>
      <c r="DG15" s="644"/>
      <c r="DH15" s="644"/>
      <c r="DI15" s="644"/>
      <c r="DJ15" s="644"/>
      <c r="DK15" s="644"/>
      <c r="DL15" s="644"/>
      <c r="DM15" s="644"/>
      <c r="DN15" s="644"/>
      <c r="DO15" s="644"/>
      <c r="DP15" s="645"/>
      <c r="DQ15" s="649">
        <v>1995613</v>
      </c>
      <c r="DR15" s="644"/>
      <c r="DS15" s="644"/>
      <c r="DT15" s="644"/>
      <c r="DU15" s="644"/>
      <c r="DV15" s="644"/>
      <c r="DW15" s="644"/>
      <c r="DX15" s="644"/>
      <c r="DY15" s="644"/>
      <c r="DZ15" s="644"/>
      <c r="EA15" s="644"/>
      <c r="EB15" s="644"/>
      <c r="EC15" s="684"/>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239</v>
      </c>
      <c r="S16" s="644"/>
      <c r="T16" s="644"/>
      <c r="U16" s="644"/>
      <c r="V16" s="644"/>
      <c r="W16" s="644"/>
      <c r="X16" s="644"/>
      <c r="Y16" s="645"/>
      <c r="Z16" s="703" t="s">
        <v>239</v>
      </c>
      <c r="AA16" s="703"/>
      <c r="AB16" s="703"/>
      <c r="AC16" s="703"/>
      <c r="AD16" s="704" t="s">
        <v>124</v>
      </c>
      <c r="AE16" s="704"/>
      <c r="AF16" s="704"/>
      <c r="AG16" s="704"/>
      <c r="AH16" s="704"/>
      <c r="AI16" s="704"/>
      <c r="AJ16" s="704"/>
      <c r="AK16" s="704"/>
      <c r="AL16" s="646" t="s">
        <v>171</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124</v>
      </c>
      <c r="BH16" s="644"/>
      <c r="BI16" s="644"/>
      <c r="BJ16" s="644"/>
      <c r="BK16" s="644"/>
      <c r="BL16" s="644"/>
      <c r="BM16" s="644"/>
      <c r="BN16" s="645"/>
      <c r="BO16" s="703" t="s">
        <v>242</v>
      </c>
      <c r="BP16" s="703"/>
      <c r="BQ16" s="703"/>
      <c r="BR16" s="703"/>
      <c r="BS16" s="649" t="s">
        <v>124</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t="s">
        <v>239</v>
      </c>
      <c r="CS16" s="644"/>
      <c r="CT16" s="644"/>
      <c r="CU16" s="644"/>
      <c r="CV16" s="644"/>
      <c r="CW16" s="644"/>
      <c r="CX16" s="644"/>
      <c r="CY16" s="645"/>
      <c r="CZ16" s="703" t="s">
        <v>124</v>
      </c>
      <c r="DA16" s="703"/>
      <c r="DB16" s="703"/>
      <c r="DC16" s="703"/>
      <c r="DD16" s="649" t="s">
        <v>171</v>
      </c>
      <c r="DE16" s="644"/>
      <c r="DF16" s="644"/>
      <c r="DG16" s="644"/>
      <c r="DH16" s="644"/>
      <c r="DI16" s="644"/>
      <c r="DJ16" s="644"/>
      <c r="DK16" s="644"/>
      <c r="DL16" s="644"/>
      <c r="DM16" s="644"/>
      <c r="DN16" s="644"/>
      <c r="DO16" s="644"/>
      <c r="DP16" s="645"/>
      <c r="DQ16" s="649" t="s">
        <v>239</v>
      </c>
      <c r="DR16" s="644"/>
      <c r="DS16" s="644"/>
      <c r="DT16" s="644"/>
      <c r="DU16" s="644"/>
      <c r="DV16" s="644"/>
      <c r="DW16" s="644"/>
      <c r="DX16" s="644"/>
      <c r="DY16" s="644"/>
      <c r="DZ16" s="644"/>
      <c r="EA16" s="644"/>
      <c r="EB16" s="644"/>
      <c r="EC16" s="684"/>
    </row>
    <row r="17" spans="2:133" ht="11.25" customHeight="1" x14ac:dyDescent="0.15">
      <c r="B17" s="638" t="s">
        <v>263</v>
      </c>
      <c r="C17" s="639"/>
      <c r="D17" s="639"/>
      <c r="E17" s="639"/>
      <c r="F17" s="639"/>
      <c r="G17" s="639"/>
      <c r="H17" s="639"/>
      <c r="I17" s="639"/>
      <c r="J17" s="639"/>
      <c r="K17" s="639"/>
      <c r="L17" s="639"/>
      <c r="M17" s="639"/>
      <c r="N17" s="639"/>
      <c r="O17" s="639"/>
      <c r="P17" s="639"/>
      <c r="Q17" s="640"/>
      <c r="R17" s="641">
        <v>44109</v>
      </c>
      <c r="S17" s="644"/>
      <c r="T17" s="644"/>
      <c r="U17" s="644"/>
      <c r="V17" s="644"/>
      <c r="W17" s="644"/>
      <c r="X17" s="644"/>
      <c r="Y17" s="645"/>
      <c r="Z17" s="703">
        <v>0.2</v>
      </c>
      <c r="AA17" s="703"/>
      <c r="AB17" s="703"/>
      <c r="AC17" s="703"/>
      <c r="AD17" s="704">
        <v>44109</v>
      </c>
      <c r="AE17" s="704"/>
      <c r="AF17" s="704"/>
      <c r="AG17" s="704"/>
      <c r="AH17" s="704"/>
      <c r="AI17" s="704"/>
      <c r="AJ17" s="704"/>
      <c r="AK17" s="704"/>
      <c r="AL17" s="646">
        <v>0.3</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124</v>
      </c>
      <c r="BH17" s="644"/>
      <c r="BI17" s="644"/>
      <c r="BJ17" s="644"/>
      <c r="BK17" s="644"/>
      <c r="BL17" s="644"/>
      <c r="BM17" s="644"/>
      <c r="BN17" s="645"/>
      <c r="BO17" s="703" t="s">
        <v>239</v>
      </c>
      <c r="BP17" s="703"/>
      <c r="BQ17" s="703"/>
      <c r="BR17" s="703"/>
      <c r="BS17" s="649" t="s">
        <v>242</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3111988</v>
      </c>
      <c r="CS17" s="644"/>
      <c r="CT17" s="644"/>
      <c r="CU17" s="644"/>
      <c r="CV17" s="644"/>
      <c r="CW17" s="644"/>
      <c r="CX17" s="644"/>
      <c r="CY17" s="645"/>
      <c r="CZ17" s="703">
        <v>12.1</v>
      </c>
      <c r="DA17" s="703"/>
      <c r="DB17" s="703"/>
      <c r="DC17" s="703"/>
      <c r="DD17" s="649" t="s">
        <v>239</v>
      </c>
      <c r="DE17" s="644"/>
      <c r="DF17" s="644"/>
      <c r="DG17" s="644"/>
      <c r="DH17" s="644"/>
      <c r="DI17" s="644"/>
      <c r="DJ17" s="644"/>
      <c r="DK17" s="644"/>
      <c r="DL17" s="644"/>
      <c r="DM17" s="644"/>
      <c r="DN17" s="644"/>
      <c r="DO17" s="644"/>
      <c r="DP17" s="645"/>
      <c r="DQ17" s="649">
        <v>3097093</v>
      </c>
      <c r="DR17" s="644"/>
      <c r="DS17" s="644"/>
      <c r="DT17" s="644"/>
      <c r="DU17" s="644"/>
      <c r="DV17" s="644"/>
      <c r="DW17" s="644"/>
      <c r="DX17" s="644"/>
      <c r="DY17" s="644"/>
      <c r="DZ17" s="644"/>
      <c r="EA17" s="644"/>
      <c r="EB17" s="644"/>
      <c r="EC17" s="684"/>
    </row>
    <row r="18" spans="2:133" ht="11.25" customHeight="1" x14ac:dyDescent="0.15">
      <c r="B18" s="638" t="s">
        <v>266</v>
      </c>
      <c r="C18" s="639"/>
      <c r="D18" s="639"/>
      <c r="E18" s="639"/>
      <c r="F18" s="639"/>
      <c r="G18" s="639"/>
      <c r="H18" s="639"/>
      <c r="I18" s="639"/>
      <c r="J18" s="639"/>
      <c r="K18" s="639"/>
      <c r="L18" s="639"/>
      <c r="M18" s="639"/>
      <c r="N18" s="639"/>
      <c r="O18" s="639"/>
      <c r="P18" s="639"/>
      <c r="Q18" s="640"/>
      <c r="R18" s="641">
        <v>5112235</v>
      </c>
      <c r="S18" s="644"/>
      <c r="T18" s="644"/>
      <c r="U18" s="644"/>
      <c r="V18" s="644"/>
      <c r="W18" s="644"/>
      <c r="X18" s="644"/>
      <c r="Y18" s="645"/>
      <c r="Z18" s="703">
        <v>19.2</v>
      </c>
      <c r="AA18" s="703"/>
      <c r="AB18" s="703"/>
      <c r="AC18" s="703"/>
      <c r="AD18" s="704">
        <v>4388968</v>
      </c>
      <c r="AE18" s="704"/>
      <c r="AF18" s="704"/>
      <c r="AG18" s="704"/>
      <c r="AH18" s="704"/>
      <c r="AI18" s="704"/>
      <c r="AJ18" s="704"/>
      <c r="AK18" s="704"/>
      <c r="AL18" s="646">
        <v>29.5</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268</v>
      </c>
      <c r="BH18" s="644"/>
      <c r="BI18" s="644"/>
      <c r="BJ18" s="644"/>
      <c r="BK18" s="644"/>
      <c r="BL18" s="644"/>
      <c r="BM18" s="644"/>
      <c r="BN18" s="645"/>
      <c r="BO18" s="703" t="s">
        <v>124</v>
      </c>
      <c r="BP18" s="703"/>
      <c r="BQ18" s="703"/>
      <c r="BR18" s="703"/>
      <c r="BS18" s="649" t="s">
        <v>239</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t="s">
        <v>124</v>
      </c>
      <c r="CS18" s="644"/>
      <c r="CT18" s="644"/>
      <c r="CU18" s="644"/>
      <c r="CV18" s="644"/>
      <c r="CW18" s="644"/>
      <c r="CX18" s="644"/>
      <c r="CY18" s="645"/>
      <c r="CZ18" s="703" t="s">
        <v>239</v>
      </c>
      <c r="DA18" s="703"/>
      <c r="DB18" s="703"/>
      <c r="DC18" s="703"/>
      <c r="DD18" s="649" t="s">
        <v>124</v>
      </c>
      <c r="DE18" s="644"/>
      <c r="DF18" s="644"/>
      <c r="DG18" s="644"/>
      <c r="DH18" s="644"/>
      <c r="DI18" s="644"/>
      <c r="DJ18" s="644"/>
      <c r="DK18" s="644"/>
      <c r="DL18" s="644"/>
      <c r="DM18" s="644"/>
      <c r="DN18" s="644"/>
      <c r="DO18" s="644"/>
      <c r="DP18" s="645"/>
      <c r="DQ18" s="649" t="s">
        <v>239</v>
      </c>
      <c r="DR18" s="644"/>
      <c r="DS18" s="644"/>
      <c r="DT18" s="644"/>
      <c r="DU18" s="644"/>
      <c r="DV18" s="644"/>
      <c r="DW18" s="644"/>
      <c r="DX18" s="644"/>
      <c r="DY18" s="644"/>
      <c r="DZ18" s="644"/>
      <c r="EA18" s="644"/>
      <c r="EB18" s="644"/>
      <c r="EC18" s="684"/>
    </row>
    <row r="19" spans="2:133" ht="11.25" customHeight="1" x14ac:dyDescent="0.15">
      <c r="B19" s="638" t="s">
        <v>270</v>
      </c>
      <c r="C19" s="639"/>
      <c r="D19" s="639"/>
      <c r="E19" s="639"/>
      <c r="F19" s="639"/>
      <c r="G19" s="639"/>
      <c r="H19" s="639"/>
      <c r="I19" s="639"/>
      <c r="J19" s="639"/>
      <c r="K19" s="639"/>
      <c r="L19" s="639"/>
      <c r="M19" s="639"/>
      <c r="N19" s="639"/>
      <c r="O19" s="639"/>
      <c r="P19" s="639"/>
      <c r="Q19" s="640"/>
      <c r="R19" s="641">
        <v>4388968</v>
      </c>
      <c r="S19" s="644"/>
      <c r="T19" s="644"/>
      <c r="U19" s="644"/>
      <c r="V19" s="644"/>
      <c r="W19" s="644"/>
      <c r="X19" s="644"/>
      <c r="Y19" s="645"/>
      <c r="Z19" s="703">
        <v>16.5</v>
      </c>
      <c r="AA19" s="703"/>
      <c r="AB19" s="703"/>
      <c r="AC19" s="703"/>
      <c r="AD19" s="704">
        <v>4388968</v>
      </c>
      <c r="AE19" s="704"/>
      <c r="AF19" s="704"/>
      <c r="AG19" s="704"/>
      <c r="AH19" s="704"/>
      <c r="AI19" s="704"/>
      <c r="AJ19" s="704"/>
      <c r="AK19" s="704"/>
      <c r="AL19" s="646">
        <v>29.5</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v>342952</v>
      </c>
      <c r="BH19" s="644"/>
      <c r="BI19" s="644"/>
      <c r="BJ19" s="644"/>
      <c r="BK19" s="644"/>
      <c r="BL19" s="644"/>
      <c r="BM19" s="644"/>
      <c r="BN19" s="645"/>
      <c r="BO19" s="703">
        <v>3.8</v>
      </c>
      <c r="BP19" s="703"/>
      <c r="BQ19" s="703"/>
      <c r="BR19" s="703"/>
      <c r="BS19" s="649" t="s">
        <v>268</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268</v>
      </c>
      <c r="CS19" s="644"/>
      <c r="CT19" s="644"/>
      <c r="CU19" s="644"/>
      <c r="CV19" s="644"/>
      <c r="CW19" s="644"/>
      <c r="CX19" s="644"/>
      <c r="CY19" s="645"/>
      <c r="CZ19" s="703" t="s">
        <v>239</v>
      </c>
      <c r="DA19" s="703"/>
      <c r="DB19" s="703"/>
      <c r="DC19" s="703"/>
      <c r="DD19" s="649" t="s">
        <v>239</v>
      </c>
      <c r="DE19" s="644"/>
      <c r="DF19" s="644"/>
      <c r="DG19" s="644"/>
      <c r="DH19" s="644"/>
      <c r="DI19" s="644"/>
      <c r="DJ19" s="644"/>
      <c r="DK19" s="644"/>
      <c r="DL19" s="644"/>
      <c r="DM19" s="644"/>
      <c r="DN19" s="644"/>
      <c r="DO19" s="644"/>
      <c r="DP19" s="645"/>
      <c r="DQ19" s="649" t="s">
        <v>124</v>
      </c>
      <c r="DR19" s="644"/>
      <c r="DS19" s="644"/>
      <c r="DT19" s="644"/>
      <c r="DU19" s="644"/>
      <c r="DV19" s="644"/>
      <c r="DW19" s="644"/>
      <c r="DX19" s="644"/>
      <c r="DY19" s="644"/>
      <c r="DZ19" s="644"/>
      <c r="EA19" s="644"/>
      <c r="EB19" s="644"/>
      <c r="EC19" s="684"/>
    </row>
    <row r="20" spans="2:133" ht="11.25" customHeight="1" x14ac:dyDescent="0.15">
      <c r="B20" s="638" t="s">
        <v>273</v>
      </c>
      <c r="C20" s="639"/>
      <c r="D20" s="639"/>
      <c r="E20" s="639"/>
      <c r="F20" s="639"/>
      <c r="G20" s="639"/>
      <c r="H20" s="639"/>
      <c r="I20" s="639"/>
      <c r="J20" s="639"/>
      <c r="K20" s="639"/>
      <c r="L20" s="639"/>
      <c r="M20" s="639"/>
      <c r="N20" s="639"/>
      <c r="O20" s="639"/>
      <c r="P20" s="639"/>
      <c r="Q20" s="640"/>
      <c r="R20" s="641">
        <v>723267</v>
      </c>
      <c r="S20" s="644"/>
      <c r="T20" s="644"/>
      <c r="U20" s="644"/>
      <c r="V20" s="644"/>
      <c r="W20" s="644"/>
      <c r="X20" s="644"/>
      <c r="Y20" s="645"/>
      <c r="Z20" s="703">
        <v>2.7</v>
      </c>
      <c r="AA20" s="703"/>
      <c r="AB20" s="703"/>
      <c r="AC20" s="703"/>
      <c r="AD20" s="704" t="s">
        <v>124</v>
      </c>
      <c r="AE20" s="704"/>
      <c r="AF20" s="704"/>
      <c r="AG20" s="704"/>
      <c r="AH20" s="704"/>
      <c r="AI20" s="704"/>
      <c r="AJ20" s="704"/>
      <c r="AK20" s="704"/>
      <c r="AL20" s="646" t="s">
        <v>124</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v>342952</v>
      </c>
      <c r="BH20" s="644"/>
      <c r="BI20" s="644"/>
      <c r="BJ20" s="644"/>
      <c r="BK20" s="644"/>
      <c r="BL20" s="644"/>
      <c r="BM20" s="644"/>
      <c r="BN20" s="645"/>
      <c r="BO20" s="703">
        <v>3.8</v>
      </c>
      <c r="BP20" s="703"/>
      <c r="BQ20" s="703"/>
      <c r="BR20" s="703"/>
      <c r="BS20" s="649" t="s">
        <v>124</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25765086</v>
      </c>
      <c r="CS20" s="644"/>
      <c r="CT20" s="644"/>
      <c r="CU20" s="644"/>
      <c r="CV20" s="644"/>
      <c r="CW20" s="644"/>
      <c r="CX20" s="644"/>
      <c r="CY20" s="645"/>
      <c r="CZ20" s="703">
        <v>100</v>
      </c>
      <c r="DA20" s="703"/>
      <c r="DB20" s="703"/>
      <c r="DC20" s="703"/>
      <c r="DD20" s="649">
        <v>3723157</v>
      </c>
      <c r="DE20" s="644"/>
      <c r="DF20" s="644"/>
      <c r="DG20" s="644"/>
      <c r="DH20" s="644"/>
      <c r="DI20" s="644"/>
      <c r="DJ20" s="644"/>
      <c r="DK20" s="644"/>
      <c r="DL20" s="644"/>
      <c r="DM20" s="644"/>
      <c r="DN20" s="644"/>
      <c r="DO20" s="644"/>
      <c r="DP20" s="645"/>
      <c r="DQ20" s="649">
        <v>17300937</v>
      </c>
      <c r="DR20" s="644"/>
      <c r="DS20" s="644"/>
      <c r="DT20" s="644"/>
      <c r="DU20" s="644"/>
      <c r="DV20" s="644"/>
      <c r="DW20" s="644"/>
      <c r="DX20" s="644"/>
      <c r="DY20" s="644"/>
      <c r="DZ20" s="644"/>
      <c r="EA20" s="644"/>
      <c r="EB20" s="644"/>
      <c r="EC20" s="684"/>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124</v>
      </c>
      <c r="S21" s="644"/>
      <c r="T21" s="644"/>
      <c r="U21" s="644"/>
      <c r="V21" s="644"/>
      <c r="W21" s="644"/>
      <c r="X21" s="644"/>
      <c r="Y21" s="645"/>
      <c r="Z21" s="703" t="s">
        <v>239</v>
      </c>
      <c r="AA21" s="703"/>
      <c r="AB21" s="703"/>
      <c r="AC21" s="703"/>
      <c r="AD21" s="704" t="s">
        <v>239</v>
      </c>
      <c r="AE21" s="704"/>
      <c r="AF21" s="704"/>
      <c r="AG21" s="704"/>
      <c r="AH21" s="704"/>
      <c r="AI21" s="704"/>
      <c r="AJ21" s="704"/>
      <c r="AK21" s="704"/>
      <c r="AL21" s="646" t="s">
        <v>268</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v>4309</v>
      </c>
      <c r="BH21" s="644"/>
      <c r="BI21" s="644"/>
      <c r="BJ21" s="644"/>
      <c r="BK21" s="644"/>
      <c r="BL21" s="644"/>
      <c r="BM21" s="644"/>
      <c r="BN21" s="645"/>
      <c r="BO21" s="703">
        <v>0</v>
      </c>
      <c r="BP21" s="703"/>
      <c r="BQ21" s="703"/>
      <c r="BR21" s="703"/>
      <c r="BS21" s="649" t="s">
        <v>239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278</v>
      </c>
      <c r="C22" s="639"/>
      <c r="D22" s="639"/>
      <c r="E22" s="639"/>
      <c r="F22" s="639"/>
      <c r="G22" s="639"/>
      <c r="H22" s="639"/>
      <c r="I22" s="639"/>
      <c r="J22" s="639"/>
      <c r="K22" s="639"/>
      <c r="L22" s="639"/>
      <c r="M22" s="639"/>
      <c r="N22" s="639"/>
      <c r="O22" s="639"/>
      <c r="P22" s="639"/>
      <c r="Q22" s="640"/>
      <c r="R22" s="641">
        <v>15904274</v>
      </c>
      <c r="S22" s="644"/>
      <c r="T22" s="644"/>
      <c r="U22" s="644"/>
      <c r="V22" s="644"/>
      <c r="W22" s="644"/>
      <c r="X22" s="644"/>
      <c r="Y22" s="645"/>
      <c r="Z22" s="703">
        <v>59.8</v>
      </c>
      <c r="AA22" s="703"/>
      <c r="AB22" s="703"/>
      <c r="AC22" s="703"/>
      <c r="AD22" s="704">
        <v>14842364</v>
      </c>
      <c r="AE22" s="704"/>
      <c r="AF22" s="704"/>
      <c r="AG22" s="704"/>
      <c r="AH22" s="704"/>
      <c r="AI22" s="704"/>
      <c r="AJ22" s="704"/>
      <c r="AK22" s="704"/>
      <c r="AL22" s="646">
        <v>99.6</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124</v>
      </c>
      <c r="BH22" s="644"/>
      <c r="BI22" s="644"/>
      <c r="BJ22" s="644"/>
      <c r="BK22" s="644"/>
      <c r="BL22" s="644"/>
      <c r="BM22" s="644"/>
      <c r="BN22" s="645"/>
      <c r="BO22" s="703" t="s">
        <v>171</v>
      </c>
      <c r="BP22" s="703"/>
      <c r="BQ22" s="703"/>
      <c r="BR22" s="703"/>
      <c r="BS22" s="649" t="s">
        <v>124</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281</v>
      </c>
      <c r="C23" s="639"/>
      <c r="D23" s="639"/>
      <c r="E23" s="639"/>
      <c r="F23" s="639"/>
      <c r="G23" s="639"/>
      <c r="H23" s="639"/>
      <c r="I23" s="639"/>
      <c r="J23" s="639"/>
      <c r="K23" s="639"/>
      <c r="L23" s="639"/>
      <c r="M23" s="639"/>
      <c r="N23" s="639"/>
      <c r="O23" s="639"/>
      <c r="P23" s="639"/>
      <c r="Q23" s="640"/>
      <c r="R23" s="641">
        <v>9564</v>
      </c>
      <c r="S23" s="644"/>
      <c r="T23" s="644"/>
      <c r="U23" s="644"/>
      <c r="V23" s="644"/>
      <c r="W23" s="644"/>
      <c r="X23" s="644"/>
      <c r="Y23" s="645"/>
      <c r="Z23" s="703">
        <v>0</v>
      </c>
      <c r="AA23" s="703"/>
      <c r="AB23" s="703"/>
      <c r="AC23" s="703"/>
      <c r="AD23" s="704">
        <v>9564</v>
      </c>
      <c r="AE23" s="704"/>
      <c r="AF23" s="704"/>
      <c r="AG23" s="704"/>
      <c r="AH23" s="704"/>
      <c r="AI23" s="704"/>
      <c r="AJ23" s="704"/>
      <c r="AK23" s="704"/>
      <c r="AL23" s="646">
        <v>0.1</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v>338643</v>
      </c>
      <c r="BH23" s="644"/>
      <c r="BI23" s="644"/>
      <c r="BJ23" s="644"/>
      <c r="BK23" s="644"/>
      <c r="BL23" s="644"/>
      <c r="BM23" s="644"/>
      <c r="BN23" s="645"/>
      <c r="BO23" s="703">
        <v>3.7</v>
      </c>
      <c r="BP23" s="703"/>
      <c r="BQ23" s="703"/>
      <c r="BR23" s="703"/>
      <c r="BS23" s="649" t="s">
        <v>124</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x14ac:dyDescent="0.15">
      <c r="B24" s="638" t="s">
        <v>288</v>
      </c>
      <c r="C24" s="639"/>
      <c r="D24" s="639"/>
      <c r="E24" s="639"/>
      <c r="F24" s="639"/>
      <c r="G24" s="639"/>
      <c r="H24" s="639"/>
      <c r="I24" s="639"/>
      <c r="J24" s="639"/>
      <c r="K24" s="639"/>
      <c r="L24" s="639"/>
      <c r="M24" s="639"/>
      <c r="N24" s="639"/>
      <c r="O24" s="639"/>
      <c r="P24" s="639"/>
      <c r="Q24" s="640"/>
      <c r="R24" s="641">
        <v>219534</v>
      </c>
      <c r="S24" s="644"/>
      <c r="T24" s="644"/>
      <c r="U24" s="644"/>
      <c r="V24" s="644"/>
      <c r="W24" s="644"/>
      <c r="X24" s="644"/>
      <c r="Y24" s="645"/>
      <c r="Z24" s="703">
        <v>0.8</v>
      </c>
      <c r="AA24" s="703"/>
      <c r="AB24" s="703"/>
      <c r="AC24" s="703"/>
      <c r="AD24" s="704" t="s">
        <v>124</v>
      </c>
      <c r="AE24" s="704"/>
      <c r="AF24" s="704"/>
      <c r="AG24" s="704"/>
      <c r="AH24" s="704"/>
      <c r="AI24" s="704"/>
      <c r="AJ24" s="704"/>
      <c r="AK24" s="704"/>
      <c r="AL24" s="646" t="s">
        <v>239</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124</v>
      </c>
      <c r="BP24" s="703"/>
      <c r="BQ24" s="703"/>
      <c r="BR24" s="703"/>
      <c r="BS24" s="649" t="s">
        <v>124</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12786613</v>
      </c>
      <c r="CS24" s="707"/>
      <c r="CT24" s="707"/>
      <c r="CU24" s="707"/>
      <c r="CV24" s="707"/>
      <c r="CW24" s="707"/>
      <c r="CX24" s="707"/>
      <c r="CY24" s="753"/>
      <c r="CZ24" s="754">
        <v>49.6</v>
      </c>
      <c r="DA24" s="723"/>
      <c r="DB24" s="723"/>
      <c r="DC24" s="757"/>
      <c r="DD24" s="752">
        <v>8474972</v>
      </c>
      <c r="DE24" s="707"/>
      <c r="DF24" s="707"/>
      <c r="DG24" s="707"/>
      <c r="DH24" s="707"/>
      <c r="DI24" s="707"/>
      <c r="DJ24" s="707"/>
      <c r="DK24" s="753"/>
      <c r="DL24" s="752">
        <v>8362337</v>
      </c>
      <c r="DM24" s="707"/>
      <c r="DN24" s="707"/>
      <c r="DO24" s="707"/>
      <c r="DP24" s="707"/>
      <c r="DQ24" s="707"/>
      <c r="DR24" s="707"/>
      <c r="DS24" s="707"/>
      <c r="DT24" s="707"/>
      <c r="DU24" s="707"/>
      <c r="DV24" s="753"/>
      <c r="DW24" s="754">
        <v>52.7</v>
      </c>
      <c r="DX24" s="723"/>
      <c r="DY24" s="723"/>
      <c r="DZ24" s="723"/>
      <c r="EA24" s="723"/>
      <c r="EB24" s="723"/>
      <c r="EC24" s="755"/>
    </row>
    <row r="25" spans="2:133" ht="11.25" customHeight="1" x14ac:dyDescent="0.15">
      <c r="B25" s="638" t="s">
        <v>291</v>
      </c>
      <c r="C25" s="639"/>
      <c r="D25" s="639"/>
      <c r="E25" s="639"/>
      <c r="F25" s="639"/>
      <c r="G25" s="639"/>
      <c r="H25" s="639"/>
      <c r="I25" s="639"/>
      <c r="J25" s="639"/>
      <c r="K25" s="639"/>
      <c r="L25" s="639"/>
      <c r="M25" s="639"/>
      <c r="N25" s="639"/>
      <c r="O25" s="639"/>
      <c r="P25" s="639"/>
      <c r="Q25" s="640"/>
      <c r="R25" s="641">
        <v>174117</v>
      </c>
      <c r="S25" s="644"/>
      <c r="T25" s="644"/>
      <c r="U25" s="644"/>
      <c r="V25" s="644"/>
      <c r="W25" s="644"/>
      <c r="X25" s="644"/>
      <c r="Y25" s="645"/>
      <c r="Z25" s="703">
        <v>0.7</v>
      </c>
      <c r="AA25" s="703"/>
      <c r="AB25" s="703"/>
      <c r="AC25" s="703"/>
      <c r="AD25" s="704">
        <v>19328</v>
      </c>
      <c r="AE25" s="704"/>
      <c r="AF25" s="704"/>
      <c r="AG25" s="704"/>
      <c r="AH25" s="704"/>
      <c r="AI25" s="704"/>
      <c r="AJ25" s="704"/>
      <c r="AK25" s="704"/>
      <c r="AL25" s="646">
        <v>0.1</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268</v>
      </c>
      <c r="BH25" s="644"/>
      <c r="BI25" s="644"/>
      <c r="BJ25" s="644"/>
      <c r="BK25" s="644"/>
      <c r="BL25" s="644"/>
      <c r="BM25" s="644"/>
      <c r="BN25" s="645"/>
      <c r="BO25" s="703" t="s">
        <v>239</v>
      </c>
      <c r="BP25" s="703"/>
      <c r="BQ25" s="703"/>
      <c r="BR25" s="703"/>
      <c r="BS25" s="649" t="s">
        <v>124</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3670731</v>
      </c>
      <c r="CS25" s="642"/>
      <c r="CT25" s="642"/>
      <c r="CU25" s="642"/>
      <c r="CV25" s="642"/>
      <c r="CW25" s="642"/>
      <c r="CX25" s="642"/>
      <c r="CY25" s="643"/>
      <c r="CZ25" s="646">
        <v>14.2</v>
      </c>
      <c r="DA25" s="675"/>
      <c r="DB25" s="675"/>
      <c r="DC25" s="676"/>
      <c r="DD25" s="649">
        <v>3404893</v>
      </c>
      <c r="DE25" s="642"/>
      <c r="DF25" s="642"/>
      <c r="DG25" s="642"/>
      <c r="DH25" s="642"/>
      <c r="DI25" s="642"/>
      <c r="DJ25" s="642"/>
      <c r="DK25" s="643"/>
      <c r="DL25" s="649">
        <v>3292808</v>
      </c>
      <c r="DM25" s="642"/>
      <c r="DN25" s="642"/>
      <c r="DO25" s="642"/>
      <c r="DP25" s="642"/>
      <c r="DQ25" s="642"/>
      <c r="DR25" s="642"/>
      <c r="DS25" s="642"/>
      <c r="DT25" s="642"/>
      <c r="DU25" s="642"/>
      <c r="DV25" s="643"/>
      <c r="DW25" s="646">
        <v>20.7</v>
      </c>
      <c r="DX25" s="675"/>
      <c r="DY25" s="675"/>
      <c r="DZ25" s="675"/>
      <c r="EA25" s="675"/>
      <c r="EB25" s="675"/>
      <c r="EC25" s="677"/>
    </row>
    <row r="26" spans="2:133" ht="11.25" customHeight="1" x14ac:dyDescent="0.15">
      <c r="B26" s="638" t="s">
        <v>294</v>
      </c>
      <c r="C26" s="639"/>
      <c r="D26" s="639"/>
      <c r="E26" s="639"/>
      <c r="F26" s="639"/>
      <c r="G26" s="639"/>
      <c r="H26" s="639"/>
      <c r="I26" s="639"/>
      <c r="J26" s="639"/>
      <c r="K26" s="639"/>
      <c r="L26" s="639"/>
      <c r="M26" s="639"/>
      <c r="N26" s="639"/>
      <c r="O26" s="639"/>
      <c r="P26" s="639"/>
      <c r="Q26" s="640"/>
      <c r="R26" s="641">
        <v>178023</v>
      </c>
      <c r="S26" s="644"/>
      <c r="T26" s="644"/>
      <c r="U26" s="644"/>
      <c r="V26" s="644"/>
      <c r="W26" s="644"/>
      <c r="X26" s="644"/>
      <c r="Y26" s="645"/>
      <c r="Z26" s="703">
        <v>0.7</v>
      </c>
      <c r="AA26" s="703"/>
      <c r="AB26" s="703"/>
      <c r="AC26" s="703"/>
      <c r="AD26" s="704" t="s">
        <v>124</v>
      </c>
      <c r="AE26" s="704"/>
      <c r="AF26" s="704"/>
      <c r="AG26" s="704"/>
      <c r="AH26" s="704"/>
      <c r="AI26" s="704"/>
      <c r="AJ26" s="704"/>
      <c r="AK26" s="704"/>
      <c r="AL26" s="646" t="s">
        <v>239</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242</v>
      </c>
      <c r="BH26" s="644"/>
      <c r="BI26" s="644"/>
      <c r="BJ26" s="644"/>
      <c r="BK26" s="644"/>
      <c r="BL26" s="644"/>
      <c r="BM26" s="644"/>
      <c r="BN26" s="645"/>
      <c r="BO26" s="703" t="s">
        <v>239</v>
      </c>
      <c r="BP26" s="703"/>
      <c r="BQ26" s="703"/>
      <c r="BR26" s="703"/>
      <c r="BS26" s="649" t="s">
        <v>239</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2177114</v>
      </c>
      <c r="CS26" s="644"/>
      <c r="CT26" s="644"/>
      <c r="CU26" s="644"/>
      <c r="CV26" s="644"/>
      <c r="CW26" s="644"/>
      <c r="CX26" s="644"/>
      <c r="CY26" s="645"/>
      <c r="CZ26" s="646">
        <v>8.4</v>
      </c>
      <c r="DA26" s="675"/>
      <c r="DB26" s="675"/>
      <c r="DC26" s="676"/>
      <c r="DD26" s="649">
        <v>2006681</v>
      </c>
      <c r="DE26" s="644"/>
      <c r="DF26" s="644"/>
      <c r="DG26" s="644"/>
      <c r="DH26" s="644"/>
      <c r="DI26" s="644"/>
      <c r="DJ26" s="644"/>
      <c r="DK26" s="645"/>
      <c r="DL26" s="649" t="s">
        <v>124</v>
      </c>
      <c r="DM26" s="644"/>
      <c r="DN26" s="644"/>
      <c r="DO26" s="644"/>
      <c r="DP26" s="644"/>
      <c r="DQ26" s="644"/>
      <c r="DR26" s="644"/>
      <c r="DS26" s="644"/>
      <c r="DT26" s="644"/>
      <c r="DU26" s="644"/>
      <c r="DV26" s="645"/>
      <c r="DW26" s="646" t="s">
        <v>239</v>
      </c>
      <c r="DX26" s="675"/>
      <c r="DY26" s="675"/>
      <c r="DZ26" s="675"/>
      <c r="EA26" s="675"/>
      <c r="EB26" s="675"/>
      <c r="EC26" s="677"/>
    </row>
    <row r="27" spans="2:133" ht="11.25" customHeight="1" x14ac:dyDescent="0.15">
      <c r="B27" s="638" t="s">
        <v>297</v>
      </c>
      <c r="C27" s="639"/>
      <c r="D27" s="639"/>
      <c r="E27" s="639"/>
      <c r="F27" s="639"/>
      <c r="G27" s="639"/>
      <c r="H27" s="639"/>
      <c r="I27" s="639"/>
      <c r="J27" s="639"/>
      <c r="K27" s="639"/>
      <c r="L27" s="639"/>
      <c r="M27" s="639"/>
      <c r="N27" s="639"/>
      <c r="O27" s="639"/>
      <c r="P27" s="639"/>
      <c r="Q27" s="640"/>
      <c r="R27" s="641">
        <v>3737435</v>
      </c>
      <c r="S27" s="644"/>
      <c r="T27" s="644"/>
      <c r="U27" s="644"/>
      <c r="V27" s="644"/>
      <c r="W27" s="644"/>
      <c r="X27" s="644"/>
      <c r="Y27" s="645"/>
      <c r="Z27" s="703">
        <v>14</v>
      </c>
      <c r="AA27" s="703"/>
      <c r="AB27" s="703"/>
      <c r="AC27" s="703"/>
      <c r="AD27" s="704" t="s">
        <v>239</v>
      </c>
      <c r="AE27" s="704"/>
      <c r="AF27" s="704"/>
      <c r="AG27" s="704"/>
      <c r="AH27" s="704"/>
      <c r="AI27" s="704"/>
      <c r="AJ27" s="704"/>
      <c r="AK27" s="704"/>
      <c r="AL27" s="646" t="s">
        <v>124</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9075402</v>
      </c>
      <c r="BH27" s="644"/>
      <c r="BI27" s="644"/>
      <c r="BJ27" s="644"/>
      <c r="BK27" s="644"/>
      <c r="BL27" s="644"/>
      <c r="BM27" s="644"/>
      <c r="BN27" s="645"/>
      <c r="BO27" s="703">
        <v>100</v>
      </c>
      <c r="BP27" s="703"/>
      <c r="BQ27" s="703"/>
      <c r="BR27" s="703"/>
      <c r="BS27" s="649">
        <v>188857</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6003894</v>
      </c>
      <c r="CS27" s="642"/>
      <c r="CT27" s="642"/>
      <c r="CU27" s="642"/>
      <c r="CV27" s="642"/>
      <c r="CW27" s="642"/>
      <c r="CX27" s="642"/>
      <c r="CY27" s="643"/>
      <c r="CZ27" s="646">
        <v>23.3</v>
      </c>
      <c r="DA27" s="675"/>
      <c r="DB27" s="675"/>
      <c r="DC27" s="676"/>
      <c r="DD27" s="649">
        <v>1972986</v>
      </c>
      <c r="DE27" s="642"/>
      <c r="DF27" s="642"/>
      <c r="DG27" s="642"/>
      <c r="DH27" s="642"/>
      <c r="DI27" s="642"/>
      <c r="DJ27" s="642"/>
      <c r="DK27" s="643"/>
      <c r="DL27" s="649">
        <v>1972436</v>
      </c>
      <c r="DM27" s="642"/>
      <c r="DN27" s="642"/>
      <c r="DO27" s="642"/>
      <c r="DP27" s="642"/>
      <c r="DQ27" s="642"/>
      <c r="DR27" s="642"/>
      <c r="DS27" s="642"/>
      <c r="DT27" s="642"/>
      <c r="DU27" s="642"/>
      <c r="DV27" s="643"/>
      <c r="DW27" s="646">
        <v>12.4</v>
      </c>
      <c r="DX27" s="675"/>
      <c r="DY27" s="675"/>
      <c r="DZ27" s="675"/>
      <c r="EA27" s="675"/>
      <c r="EB27" s="675"/>
      <c r="EC27" s="677"/>
    </row>
    <row r="28" spans="2:133" ht="11.25" customHeight="1" x14ac:dyDescent="0.15">
      <c r="B28" s="746" t="s">
        <v>300</v>
      </c>
      <c r="C28" s="747"/>
      <c r="D28" s="747"/>
      <c r="E28" s="747"/>
      <c r="F28" s="747"/>
      <c r="G28" s="747"/>
      <c r="H28" s="747"/>
      <c r="I28" s="747"/>
      <c r="J28" s="747"/>
      <c r="K28" s="747"/>
      <c r="L28" s="747"/>
      <c r="M28" s="747"/>
      <c r="N28" s="747"/>
      <c r="O28" s="747"/>
      <c r="P28" s="747"/>
      <c r="Q28" s="748"/>
      <c r="R28" s="641" t="s">
        <v>242</v>
      </c>
      <c r="S28" s="644"/>
      <c r="T28" s="644"/>
      <c r="U28" s="644"/>
      <c r="V28" s="644"/>
      <c r="W28" s="644"/>
      <c r="X28" s="644"/>
      <c r="Y28" s="645"/>
      <c r="Z28" s="703" t="s">
        <v>124</v>
      </c>
      <c r="AA28" s="703"/>
      <c r="AB28" s="703"/>
      <c r="AC28" s="703"/>
      <c r="AD28" s="704" t="s">
        <v>242</v>
      </c>
      <c r="AE28" s="704"/>
      <c r="AF28" s="704"/>
      <c r="AG28" s="704"/>
      <c r="AH28" s="704"/>
      <c r="AI28" s="704"/>
      <c r="AJ28" s="704"/>
      <c r="AK28" s="704"/>
      <c r="AL28" s="646" t="s">
        <v>268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3111988</v>
      </c>
      <c r="CS28" s="644"/>
      <c r="CT28" s="644"/>
      <c r="CU28" s="644"/>
      <c r="CV28" s="644"/>
      <c r="CW28" s="644"/>
      <c r="CX28" s="644"/>
      <c r="CY28" s="645"/>
      <c r="CZ28" s="646">
        <v>12.1</v>
      </c>
      <c r="DA28" s="675"/>
      <c r="DB28" s="675"/>
      <c r="DC28" s="676"/>
      <c r="DD28" s="649">
        <v>3097093</v>
      </c>
      <c r="DE28" s="644"/>
      <c r="DF28" s="644"/>
      <c r="DG28" s="644"/>
      <c r="DH28" s="644"/>
      <c r="DI28" s="644"/>
      <c r="DJ28" s="644"/>
      <c r="DK28" s="645"/>
      <c r="DL28" s="649">
        <v>3097093</v>
      </c>
      <c r="DM28" s="644"/>
      <c r="DN28" s="644"/>
      <c r="DO28" s="644"/>
      <c r="DP28" s="644"/>
      <c r="DQ28" s="644"/>
      <c r="DR28" s="644"/>
      <c r="DS28" s="644"/>
      <c r="DT28" s="644"/>
      <c r="DU28" s="644"/>
      <c r="DV28" s="645"/>
      <c r="DW28" s="646">
        <v>19.5</v>
      </c>
      <c r="DX28" s="675"/>
      <c r="DY28" s="675"/>
      <c r="DZ28" s="675"/>
      <c r="EA28" s="675"/>
      <c r="EB28" s="675"/>
      <c r="EC28" s="677"/>
    </row>
    <row r="29" spans="2:133" ht="11.25" customHeight="1" x14ac:dyDescent="0.15">
      <c r="B29" s="638" t="s">
        <v>302</v>
      </c>
      <c r="C29" s="639"/>
      <c r="D29" s="639"/>
      <c r="E29" s="639"/>
      <c r="F29" s="639"/>
      <c r="G29" s="639"/>
      <c r="H29" s="639"/>
      <c r="I29" s="639"/>
      <c r="J29" s="639"/>
      <c r="K29" s="639"/>
      <c r="L29" s="639"/>
      <c r="M29" s="639"/>
      <c r="N29" s="639"/>
      <c r="O29" s="639"/>
      <c r="P29" s="639"/>
      <c r="Q29" s="640"/>
      <c r="R29" s="641">
        <v>1949895</v>
      </c>
      <c r="S29" s="644"/>
      <c r="T29" s="644"/>
      <c r="U29" s="644"/>
      <c r="V29" s="644"/>
      <c r="W29" s="644"/>
      <c r="X29" s="644"/>
      <c r="Y29" s="645"/>
      <c r="Z29" s="703">
        <v>7.3</v>
      </c>
      <c r="AA29" s="703"/>
      <c r="AB29" s="703"/>
      <c r="AC29" s="703"/>
      <c r="AD29" s="704" t="s">
        <v>239</v>
      </c>
      <c r="AE29" s="704"/>
      <c r="AF29" s="704"/>
      <c r="AG29" s="704"/>
      <c r="AH29" s="704"/>
      <c r="AI29" s="704"/>
      <c r="AJ29" s="704"/>
      <c r="AK29" s="704"/>
      <c r="AL29" s="646" t="s">
        <v>239</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3111744</v>
      </c>
      <c r="CS29" s="642"/>
      <c r="CT29" s="642"/>
      <c r="CU29" s="642"/>
      <c r="CV29" s="642"/>
      <c r="CW29" s="642"/>
      <c r="CX29" s="642"/>
      <c r="CY29" s="643"/>
      <c r="CZ29" s="646">
        <v>12.1</v>
      </c>
      <c r="DA29" s="675"/>
      <c r="DB29" s="675"/>
      <c r="DC29" s="676"/>
      <c r="DD29" s="649">
        <v>3096849</v>
      </c>
      <c r="DE29" s="642"/>
      <c r="DF29" s="642"/>
      <c r="DG29" s="642"/>
      <c r="DH29" s="642"/>
      <c r="DI29" s="642"/>
      <c r="DJ29" s="642"/>
      <c r="DK29" s="643"/>
      <c r="DL29" s="649">
        <v>3096849</v>
      </c>
      <c r="DM29" s="642"/>
      <c r="DN29" s="642"/>
      <c r="DO29" s="642"/>
      <c r="DP29" s="642"/>
      <c r="DQ29" s="642"/>
      <c r="DR29" s="642"/>
      <c r="DS29" s="642"/>
      <c r="DT29" s="642"/>
      <c r="DU29" s="642"/>
      <c r="DV29" s="643"/>
      <c r="DW29" s="646">
        <v>19.5</v>
      </c>
      <c r="DX29" s="675"/>
      <c r="DY29" s="675"/>
      <c r="DZ29" s="675"/>
      <c r="EA29" s="675"/>
      <c r="EB29" s="675"/>
      <c r="EC29" s="677"/>
    </row>
    <row r="30" spans="2:133" ht="11.25" customHeight="1" x14ac:dyDescent="0.15">
      <c r="B30" s="638" t="s">
        <v>307</v>
      </c>
      <c r="C30" s="639"/>
      <c r="D30" s="639"/>
      <c r="E30" s="639"/>
      <c r="F30" s="639"/>
      <c r="G30" s="639"/>
      <c r="H30" s="639"/>
      <c r="I30" s="639"/>
      <c r="J30" s="639"/>
      <c r="K30" s="639"/>
      <c r="L30" s="639"/>
      <c r="M30" s="639"/>
      <c r="N30" s="639"/>
      <c r="O30" s="639"/>
      <c r="P30" s="639"/>
      <c r="Q30" s="640"/>
      <c r="R30" s="641">
        <v>70211</v>
      </c>
      <c r="S30" s="644"/>
      <c r="T30" s="644"/>
      <c r="U30" s="644"/>
      <c r="V30" s="644"/>
      <c r="W30" s="644"/>
      <c r="X30" s="644"/>
      <c r="Y30" s="645"/>
      <c r="Z30" s="703">
        <v>0.3</v>
      </c>
      <c r="AA30" s="703"/>
      <c r="AB30" s="703"/>
      <c r="AC30" s="703"/>
      <c r="AD30" s="704">
        <v>29336</v>
      </c>
      <c r="AE30" s="704"/>
      <c r="AF30" s="704"/>
      <c r="AG30" s="704"/>
      <c r="AH30" s="704"/>
      <c r="AI30" s="704"/>
      <c r="AJ30" s="704"/>
      <c r="AK30" s="704"/>
      <c r="AL30" s="646">
        <v>0.2</v>
      </c>
      <c r="AM30" s="647"/>
      <c r="AN30" s="647"/>
      <c r="AO30" s="705"/>
      <c r="AP30" s="731" t="s">
        <v>308</v>
      </c>
      <c r="AQ30" s="732"/>
      <c r="AR30" s="732"/>
      <c r="AS30" s="732"/>
      <c r="AT30" s="737" t="s">
        <v>309</v>
      </c>
      <c r="AU30" s="210"/>
      <c r="AV30" s="210"/>
      <c r="AW30" s="210"/>
      <c r="AX30" s="740" t="s">
        <v>183</v>
      </c>
      <c r="AY30" s="741"/>
      <c r="AZ30" s="741"/>
      <c r="BA30" s="741"/>
      <c r="BB30" s="741"/>
      <c r="BC30" s="741"/>
      <c r="BD30" s="741"/>
      <c r="BE30" s="741"/>
      <c r="BF30" s="742"/>
      <c r="BG30" s="721">
        <v>99.1</v>
      </c>
      <c r="BH30" s="722"/>
      <c r="BI30" s="722"/>
      <c r="BJ30" s="722"/>
      <c r="BK30" s="722"/>
      <c r="BL30" s="722"/>
      <c r="BM30" s="723">
        <v>97</v>
      </c>
      <c r="BN30" s="722"/>
      <c r="BO30" s="722"/>
      <c r="BP30" s="722"/>
      <c r="BQ30" s="724"/>
      <c r="BR30" s="721">
        <v>98.8</v>
      </c>
      <c r="BS30" s="722"/>
      <c r="BT30" s="722"/>
      <c r="BU30" s="722"/>
      <c r="BV30" s="722"/>
      <c r="BW30" s="722"/>
      <c r="BX30" s="723">
        <v>96.1</v>
      </c>
      <c r="BY30" s="722"/>
      <c r="BZ30" s="722"/>
      <c r="CA30" s="722"/>
      <c r="CB30" s="724"/>
      <c r="CD30" s="727"/>
      <c r="CE30" s="728"/>
      <c r="CF30" s="685" t="s">
        <v>310</v>
      </c>
      <c r="CG30" s="682"/>
      <c r="CH30" s="682"/>
      <c r="CI30" s="682"/>
      <c r="CJ30" s="682"/>
      <c r="CK30" s="682"/>
      <c r="CL30" s="682"/>
      <c r="CM30" s="682"/>
      <c r="CN30" s="682"/>
      <c r="CO30" s="682"/>
      <c r="CP30" s="682"/>
      <c r="CQ30" s="683"/>
      <c r="CR30" s="641">
        <v>2983472</v>
      </c>
      <c r="CS30" s="644"/>
      <c r="CT30" s="644"/>
      <c r="CU30" s="644"/>
      <c r="CV30" s="644"/>
      <c r="CW30" s="644"/>
      <c r="CX30" s="644"/>
      <c r="CY30" s="645"/>
      <c r="CZ30" s="646">
        <v>11.6</v>
      </c>
      <c r="DA30" s="675"/>
      <c r="DB30" s="675"/>
      <c r="DC30" s="676"/>
      <c r="DD30" s="649">
        <v>2969908</v>
      </c>
      <c r="DE30" s="644"/>
      <c r="DF30" s="644"/>
      <c r="DG30" s="644"/>
      <c r="DH30" s="644"/>
      <c r="DI30" s="644"/>
      <c r="DJ30" s="644"/>
      <c r="DK30" s="645"/>
      <c r="DL30" s="649">
        <v>2969908</v>
      </c>
      <c r="DM30" s="644"/>
      <c r="DN30" s="644"/>
      <c r="DO30" s="644"/>
      <c r="DP30" s="644"/>
      <c r="DQ30" s="644"/>
      <c r="DR30" s="644"/>
      <c r="DS30" s="644"/>
      <c r="DT30" s="644"/>
      <c r="DU30" s="644"/>
      <c r="DV30" s="645"/>
      <c r="DW30" s="646">
        <v>18.7</v>
      </c>
      <c r="DX30" s="675"/>
      <c r="DY30" s="675"/>
      <c r="DZ30" s="675"/>
      <c r="EA30" s="675"/>
      <c r="EB30" s="675"/>
      <c r="EC30" s="677"/>
    </row>
    <row r="31" spans="2:133" ht="11.25" customHeight="1" x14ac:dyDescent="0.15">
      <c r="B31" s="638" t="s">
        <v>311</v>
      </c>
      <c r="C31" s="639"/>
      <c r="D31" s="639"/>
      <c r="E31" s="639"/>
      <c r="F31" s="639"/>
      <c r="G31" s="639"/>
      <c r="H31" s="639"/>
      <c r="I31" s="639"/>
      <c r="J31" s="639"/>
      <c r="K31" s="639"/>
      <c r="L31" s="639"/>
      <c r="M31" s="639"/>
      <c r="N31" s="639"/>
      <c r="O31" s="639"/>
      <c r="P31" s="639"/>
      <c r="Q31" s="640"/>
      <c r="R31" s="641">
        <v>31468</v>
      </c>
      <c r="S31" s="644"/>
      <c r="T31" s="644"/>
      <c r="U31" s="644"/>
      <c r="V31" s="644"/>
      <c r="W31" s="644"/>
      <c r="X31" s="644"/>
      <c r="Y31" s="645"/>
      <c r="Z31" s="703">
        <v>0.1</v>
      </c>
      <c r="AA31" s="703"/>
      <c r="AB31" s="703"/>
      <c r="AC31" s="703"/>
      <c r="AD31" s="704" t="s">
        <v>124</v>
      </c>
      <c r="AE31" s="704"/>
      <c r="AF31" s="704"/>
      <c r="AG31" s="704"/>
      <c r="AH31" s="704"/>
      <c r="AI31" s="704"/>
      <c r="AJ31" s="704"/>
      <c r="AK31" s="704"/>
      <c r="AL31" s="646" t="s">
        <v>124</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99.3</v>
      </c>
      <c r="BH31" s="642"/>
      <c r="BI31" s="642"/>
      <c r="BJ31" s="642"/>
      <c r="BK31" s="642"/>
      <c r="BL31" s="642"/>
      <c r="BM31" s="647">
        <v>97.4</v>
      </c>
      <c r="BN31" s="720"/>
      <c r="BO31" s="720"/>
      <c r="BP31" s="720"/>
      <c r="BQ31" s="681"/>
      <c r="BR31" s="719">
        <v>98.9</v>
      </c>
      <c r="BS31" s="642"/>
      <c r="BT31" s="642"/>
      <c r="BU31" s="642"/>
      <c r="BV31" s="642"/>
      <c r="BW31" s="642"/>
      <c r="BX31" s="647">
        <v>96.4</v>
      </c>
      <c r="BY31" s="720"/>
      <c r="BZ31" s="720"/>
      <c r="CA31" s="720"/>
      <c r="CB31" s="681"/>
      <c r="CD31" s="727"/>
      <c r="CE31" s="728"/>
      <c r="CF31" s="685" t="s">
        <v>314</v>
      </c>
      <c r="CG31" s="682"/>
      <c r="CH31" s="682"/>
      <c r="CI31" s="682"/>
      <c r="CJ31" s="682"/>
      <c r="CK31" s="682"/>
      <c r="CL31" s="682"/>
      <c r="CM31" s="682"/>
      <c r="CN31" s="682"/>
      <c r="CO31" s="682"/>
      <c r="CP31" s="682"/>
      <c r="CQ31" s="683"/>
      <c r="CR31" s="641">
        <v>128272</v>
      </c>
      <c r="CS31" s="642"/>
      <c r="CT31" s="642"/>
      <c r="CU31" s="642"/>
      <c r="CV31" s="642"/>
      <c r="CW31" s="642"/>
      <c r="CX31" s="642"/>
      <c r="CY31" s="643"/>
      <c r="CZ31" s="646">
        <v>0.5</v>
      </c>
      <c r="DA31" s="675"/>
      <c r="DB31" s="675"/>
      <c r="DC31" s="676"/>
      <c r="DD31" s="649">
        <v>126941</v>
      </c>
      <c r="DE31" s="642"/>
      <c r="DF31" s="642"/>
      <c r="DG31" s="642"/>
      <c r="DH31" s="642"/>
      <c r="DI31" s="642"/>
      <c r="DJ31" s="642"/>
      <c r="DK31" s="643"/>
      <c r="DL31" s="649">
        <v>126941</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315</v>
      </c>
      <c r="C32" s="639"/>
      <c r="D32" s="639"/>
      <c r="E32" s="639"/>
      <c r="F32" s="639"/>
      <c r="G32" s="639"/>
      <c r="H32" s="639"/>
      <c r="I32" s="639"/>
      <c r="J32" s="639"/>
      <c r="K32" s="639"/>
      <c r="L32" s="639"/>
      <c r="M32" s="639"/>
      <c r="N32" s="639"/>
      <c r="O32" s="639"/>
      <c r="P32" s="639"/>
      <c r="Q32" s="640"/>
      <c r="R32" s="641">
        <v>668581</v>
      </c>
      <c r="S32" s="644"/>
      <c r="T32" s="644"/>
      <c r="U32" s="644"/>
      <c r="V32" s="644"/>
      <c r="W32" s="644"/>
      <c r="X32" s="644"/>
      <c r="Y32" s="645"/>
      <c r="Z32" s="703">
        <v>2.5</v>
      </c>
      <c r="AA32" s="703"/>
      <c r="AB32" s="703"/>
      <c r="AC32" s="703"/>
      <c r="AD32" s="704" t="s">
        <v>124</v>
      </c>
      <c r="AE32" s="704"/>
      <c r="AF32" s="704"/>
      <c r="AG32" s="704"/>
      <c r="AH32" s="704"/>
      <c r="AI32" s="704"/>
      <c r="AJ32" s="704"/>
      <c r="AK32" s="704"/>
      <c r="AL32" s="646" t="s">
        <v>239</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98.9</v>
      </c>
      <c r="BH32" s="657"/>
      <c r="BI32" s="657"/>
      <c r="BJ32" s="657"/>
      <c r="BK32" s="657"/>
      <c r="BL32" s="657"/>
      <c r="BM32" s="701">
        <v>96.5</v>
      </c>
      <c r="BN32" s="657"/>
      <c r="BO32" s="657"/>
      <c r="BP32" s="657"/>
      <c r="BQ32" s="694"/>
      <c r="BR32" s="718">
        <v>98.7</v>
      </c>
      <c r="BS32" s="657"/>
      <c r="BT32" s="657"/>
      <c r="BU32" s="657"/>
      <c r="BV32" s="657"/>
      <c r="BW32" s="657"/>
      <c r="BX32" s="701">
        <v>95.6</v>
      </c>
      <c r="BY32" s="657"/>
      <c r="BZ32" s="657"/>
      <c r="CA32" s="657"/>
      <c r="CB32" s="694"/>
      <c r="CD32" s="729"/>
      <c r="CE32" s="730"/>
      <c r="CF32" s="685" t="s">
        <v>317</v>
      </c>
      <c r="CG32" s="682"/>
      <c r="CH32" s="682"/>
      <c r="CI32" s="682"/>
      <c r="CJ32" s="682"/>
      <c r="CK32" s="682"/>
      <c r="CL32" s="682"/>
      <c r="CM32" s="682"/>
      <c r="CN32" s="682"/>
      <c r="CO32" s="682"/>
      <c r="CP32" s="682"/>
      <c r="CQ32" s="683"/>
      <c r="CR32" s="641">
        <v>244</v>
      </c>
      <c r="CS32" s="644"/>
      <c r="CT32" s="644"/>
      <c r="CU32" s="644"/>
      <c r="CV32" s="644"/>
      <c r="CW32" s="644"/>
      <c r="CX32" s="644"/>
      <c r="CY32" s="645"/>
      <c r="CZ32" s="646">
        <v>0</v>
      </c>
      <c r="DA32" s="675"/>
      <c r="DB32" s="675"/>
      <c r="DC32" s="676"/>
      <c r="DD32" s="649">
        <v>244</v>
      </c>
      <c r="DE32" s="644"/>
      <c r="DF32" s="644"/>
      <c r="DG32" s="644"/>
      <c r="DH32" s="644"/>
      <c r="DI32" s="644"/>
      <c r="DJ32" s="644"/>
      <c r="DK32" s="645"/>
      <c r="DL32" s="649">
        <v>244</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318</v>
      </c>
      <c r="C33" s="639"/>
      <c r="D33" s="639"/>
      <c r="E33" s="639"/>
      <c r="F33" s="639"/>
      <c r="G33" s="639"/>
      <c r="H33" s="639"/>
      <c r="I33" s="639"/>
      <c r="J33" s="639"/>
      <c r="K33" s="639"/>
      <c r="L33" s="639"/>
      <c r="M33" s="639"/>
      <c r="N33" s="639"/>
      <c r="O33" s="639"/>
      <c r="P33" s="639"/>
      <c r="Q33" s="640"/>
      <c r="R33" s="641">
        <v>307086</v>
      </c>
      <c r="S33" s="644"/>
      <c r="T33" s="644"/>
      <c r="U33" s="644"/>
      <c r="V33" s="644"/>
      <c r="W33" s="644"/>
      <c r="X33" s="644"/>
      <c r="Y33" s="645"/>
      <c r="Z33" s="703">
        <v>1.2</v>
      </c>
      <c r="AA33" s="703"/>
      <c r="AB33" s="703"/>
      <c r="AC33" s="703"/>
      <c r="AD33" s="704" t="s">
        <v>239</v>
      </c>
      <c r="AE33" s="704"/>
      <c r="AF33" s="704"/>
      <c r="AG33" s="704"/>
      <c r="AH33" s="704"/>
      <c r="AI33" s="704"/>
      <c r="AJ33" s="704"/>
      <c r="AK33" s="704"/>
      <c r="AL33" s="646" t="s">
        <v>124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9255316</v>
      </c>
      <c r="CS33" s="642"/>
      <c r="CT33" s="642"/>
      <c r="CU33" s="642"/>
      <c r="CV33" s="642"/>
      <c r="CW33" s="642"/>
      <c r="CX33" s="642"/>
      <c r="CY33" s="643"/>
      <c r="CZ33" s="646">
        <v>35.9</v>
      </c>
      <c r="DA33" s="675"/>
      <c r="DB33" s="675"/>
      <c r="DC33" s="676"/>
      <c r="DD33" s="649">
        <v>7819306</v>
      </c>
      <c r="DE33" s="642"/>
      <c r="DF33" s="642"/>
      <c r="DG33" s="642"/>
      <c r="DH33" s="642"/>
      <c r="DI33" s="642"/>
      <c r="DJ33" s="642"/>
      <c r="DK33" s="643"/>
      <c r="DL33" s="649">
        <v>7061919</v>
      </c>
      <c r="DM33" s="642"/>
      <c r="DN33" s="642"/>
      <c r="DO33" s="642"/>
      <c r="DP33" s="642"/>
      <c r="DQ33" s="642"/>
      <c r="DR33" s="642"/>
      <c r="DS33" s="642"/>
      <c r="DT33" s="642"/>
      <c r="DU33" s="642"/>
      <c r="DV33" s="643"/>
      <c r="DW33" s="646">
        <v>44.5</v>
      </c>
      <c r="DX33" s="675"/>
      <c r="DY33" s="675"/>
      <c r="DZ33" s="675"/>
      <c r="EA33" s="675"/>
      <c r="EB33" s="675"/>
      <c r="EC33" s="677"/>
    </row>
    <row r="34" spans="2:133" ht="11.25" customHeight="1" x14ac:dyDescent="0.15">
      <c r="B34" s="638" t="s">
        <v>320</v>
      </c>
      <c r="C34" s="639"/>
      <c r="D34" s="639"/>
      <c r="E34" s="639"/>
      <c r="F34" s="639"/>
      <c r="G34" s="639"/>
      <c r="H34" s="639"/>
      <c r="I34" s="639"/>
      <c r="J34" s="639"/>
      <c r="K34" s="639"/>
      <c r="L34" s="639"/>
      <c r="M34" s="639"/>
      <c r="N34" s="639"/>
      <c r="O34" s="639"/>
      <c r="P34" s="639"/>
      <c r="Q34" s="640"/>
      <c r="R34" s="641">
        <v>694783</v>
      </c>
      <c r="S34" s="644"/>
      <c r="T34" s="644"/>
      <c r="U34" s="644"/>
      <c r="V34" s="644"/>
      <c r="W34" s="644"/>
      <c r="X34" s="644"/>
      <c r="Y34" s="645"/>
      <c r="Z34" s="703">
        <v>2.6</v>
      </c>
      <c r="AA34" s="703"/>
      <c r="AB34" s="703"/>
      <c r="AC34" s="703"/>
      <c r="AD34" s="704">
        <v>373</v>
      </c>
      <c r="AE34" s="704"/>
      <c r="AF34" s="704"/>
      <c r="AG34" s="704"/>
      <c r="AH34" s="704"/>
      <c r="AI34" s="704"/>
      <c r="AJ34" s="704"/>
      <c r="AK34" s="704"/>
      <c r="AL34" s="646">
        <v>0</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3002823</v>
      </c>
      <c r="CS34" s="644"/>
      <c r="CT34" s="644"/>
      <c r="CU34" s="644"/>
      <c r="CV34" s="644"/>
      <c r="CW34" s="644"/>
      <c r="CX34" s="644"/>
      <c r="CY34" s="645"/>
      <c r="CZ34" s="646">
        <v>11.7</v>
      </c>
      <c r="DA34" s="675"/>
      <c r="DB34" s="675"/>
      <c r="DC34" s="676"/>
      <c r="DD34" s="649">
        <v>2386694</v>
      </c>
      <c r="DE34" s="644"/>
      <c r="DF34" s="644"/>
      <c r="DG34" s="644"/>
      <c r="DH34" s="644"/>
      <c r="DI34" s="644"/>
      <c r="DJ34" s="644"/>
      <c r="DK34" s="645"/>
      <c r="DL34" s="649">
        <v>2362915</v>
      </c>
      <c r="DM34" s="644"/>
      <c r="DN34" s="644"/>
      <c r="DO34" s="644"/>
      <c r="DP34" s="644"/>
      <c r="DQ34" s="644"/>
      <c r="DR34" s="644"/>
      <c r="DS34" s="644"/>
      <c r="DT34" s="644"/>
      <c r="DU34" s="644"/>
      <c r="DV34" s="645"/>
      <c r="DW34" s="646">
        <v>14.9</v>
      </c>
      <c r="DX34" s="675"/>
      <c r="DY34" s="675"/>
      <c r="DZ34" s="675"/>
      <c r="EA34" s="675"/>
      <c r="EB34" s="675"/>
      <c r="EC34" s="677"/>
    </row>
    <row r="35" spans="2:133" ht="11.25" customHeight="1" x14ac:dyDescent="0.15">
      <c r="B35" s="638" t="s">
        <v>324</v>
      </c>
      <c r="C35" s="639"/>
      <c r="D35" s="639"/>
      <c r="E35" s="639"/>
      <c r="F35" s="639"/>
      <c r="G35" s="639"/>
      <c r="H35" s="639"/>
      <c r="I35" s="639"/>
      <c r="J35" s="639"/>
      <c r="K35" s="639"/>
      <c r="L35" s="639"/>
      <c r="M35" s="639"/>
      <c r="N35" s="639"/>
      <c r="O35" s="639"/>
      <c r="P35" s="639"/>
      <c r="Q35" s="640"/>
      <c r="R35" s="641">
        <v>2657391</v>
      </c>
      <c r="S35" s="644"/>
      <c r="T35" s="644"/>
      <c r="U35" s="644"/>
      <c r="V35" s="644"/>
      <c r="W35" s="644"/>
      <c r="X35" s="644"/>
      <c r="Y35" s="645"/>
      <c r="Z35" s="703">
        <v>10</v>
      </c>
      <c r="AA35" s="703"/>
      <c r="AB35" s="703"/>
      <c r="AC35" s="703"/>
      <c r="AD35" s="704" t="s">
        <v>239</v>
      </c>
      <c r="AE35" s="704"/>
      <c r="AF35" s="704"/>
      <c r="AG35" s="704"/>
      <c r="AH35" s="704"/>
      <c r="AI35" s="704"/>
      <c r="AJ35" s="704"/>
      <c r="AK35" s="704"/>
      <c r="AL35" s="646" t="s">
        <v>124</v>
      </c>
      <c r="AM35" s="647"/>
      <c r="AN35" s="647"/>
      <c r="AO35" s="705"/>
      <c r="AP35" s="214"/>
      <c r="AQ35" s="709" t="s">
        <v>325</v>
      </c>
      <c r="AR35" s="710"/>
      <c r="AS35" s="710"/>
      <c r="AT35" s="710"/>
      <c r="AU35" s="710"/>
      <c r="AV35" s="710"/>
      <c r="AW35" s="710"/>
      <c r="AX35" s="710"/>
      <c r="AY35" s="711"/>
      <c r="AZ35" s="706">
        <v>3852516</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510261</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271303</v>
      </c>
      <c r="CS35" s="642"/>
      <c r="CT35" s="642"/>
      <c r="CU35" s="642"/>
      <c r="CV35" s="642"/>
      <c r="CW35" s="642"/>
      <c r="CX35" s="642"/>
      <c r="CY35" s="643"/>
      <c r="CZ35" s="646">
        <v>1.1000000000000001</v>
      </c>
      <c r="DA35" s="675"/>
      <c r="DB35" s="675"/>
      <c r="DC35" s="676"/>
      <c r="DD35" s="649">
        <v>241439</v>
      </c>
      <c r="DE35" s="642"/>
      <c r="DF35" s="642"/>
      <c r="DG35" s="642"/>
      <c r="DH35" s="642"/>
      <c r="DI35" s="642"/>
      <c r="DJ35" s="642"/>
      <c r="DK35" s="643"/>
      <c r="DL35" s="649">
        <v>230218</v>
      </c>
      <c r="DM35" s="642"/>
      <c r="DN35" s="642"/>
      <c r="DO35" s="642"/>
      <c r="DP35" s="642"/>
      <c r="DQ35" s="642"/>
      <c r="DR35" s="642"/>
      <c r="DS35" s="642"/>
      <c r="DT35" s="642"/>
      <c r="DU35" s="642"/>
      <c r="DV35" s="643"/>
      <c r="DW35" s="646">
        <v>1.4</v>
      </c>
      <c r="DX35" s="675"/>
      <c r="DY35" s="675"/>
      <c r="DZ35" s="675"/>
      <c r="EA35" s="675"/>
      <c r="EB35" s="675"/>
      <c r="EC35" s="677"/>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124</v>
      </c>
      <c r="S36" s="644"/>
      <c r="T36" s="644"/>
      <c r="U36" s="644"/>
      <c r="V36" s="644"/>
      <c r="W36" s="644"/>
      <c r="X36" s="644"/>
      <c r="Y36" s="645"/>
      <c r="Z36" s="703" t="s">
        <v>239</v>
      </c>
      <c r="AA36" s="703"/>
      <c r="AB36" s="703"/>
      <c r="AC36" s="703"/>
      <c r="AD36" s="704" t="s">
        <v>124</v>
      </c>
      <c r="AE36" s="704"/>
      <c r="AF36" s="704"/>
      <c r="AG36" s="704"/>
      <c r="AH36" s="704"/>
      <c r="AI36" s="704"/>
      <c r="AJ36" s="704"/>
      <c r="AK36" s="704"/>
      <c r="AL36" s="646" t="s">
        <v>124</v>
      </c>
      <c r="AM36" s="647"/>
      <c r="AN36" s="647"/>
      <c r="AO36" s="705"/>
      <c r="AQ36" s="678" t="s">
        <v>329</v>
      </c>
      <c r="AR36" s="679"/>
      <c r="AS36" s="679"/>
      <c r="AT36" s="679"/>
      <c r="AU36" s="679"/>
      <c r="AV36" s="679"/>
      <c r="AW36" s="679"/>
      <c r="AX36" s="679"/>
      <c r="AY36" s="680"/>
      <c r="AZ36" s="641">
        <v>842864</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87112</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2714887</v>
      </c>
      <c r="CS36" s="644"/>
      <c r="CT36" s="644"/>
      <c r="CU36" s="644"/>
      <c r="CV36" s="644"/>
      <c r="CW36" s="644"/>
      <c r="CX36" s="644"/>
      <c r="CY36" s="645"/>
      <c r="CZ36" s="646">
        <v>10.5</v>
      </c>
      <c r="DA36" s="675"/>
      <c r="DB36" s="675"/>
      <c r="DC36" s="676"/>
      <c r="DD36" s="649">
        <v>2522461</v>
      </c>
      <c r="DE36" s="644"/>
      <c r="DF36" s="644"/>
      <c r="DG36" s="644"/>
      <c r="DH36" s="644"/>
      <c r="DI36" s="644"/>
      <c r="DJ36" s="644"/>
      <c r="DK36" s="645"/>
      <c r="DL36" s="649">
        <v>2274371</v>
      </c>
      <c r="DM36" s="644"/>
      <c r="DN36" s="644"/>
      <c r="DO36" s="644"/>
      <c r="DP36" s="644"/>
      <c r="DQ36" s="644"/>
      <c r="DR36" s="644"/>
      <c r="DS36" s="644"/>
      <c r="DT36" s="644"/>
      <c r="DU36" s="644"/>
      <c r="DV36" s="645"/>
      <c r="DW36" s="646">
        <v>14.3</v>
      </c>
      <c r="DX36" s="675"/>
      <c r="DY36" s="675"/>
      <c r="DZ36" s="675"/>
      <c r="EA36" s="675"/>
      <c r="EB36" s="675"/>
      <c r="EC36" s="677"/>
    </row>
    <row r="37" spans="2:133" ht="11.25" customHeight="1" x14ac:dyDescent="0.15">
      <c r="B37" s="638" t="s">
        <v>332</v>
      </c>
      <c r="C37" s="639"/>
      <c r="D37" s="639"/>
      <c r="E37" s="639"/>
      <c r="F37" s="639"/>
      <c r="G37" s="639"/>
      <c r="H37" s="639"/>
      <c r="I37" s="639"/>
      <c r="J37" s="639"/>
      <c r="K37" s="639"/>
      <c r="L37" s="639"/>
      <c r="M37" s="639"/>
      <c r="N37" s="639"/>
      <c r="O37" s="639"/>
      <c r="P37" s="639"/>
      <c r="Q37" s="640"/>
      <c r="R37" s="641">
        <v>979291</v>
      </c>
      <c r="S37" s="644"/>
      <c r="T37" s="644"/>
      <c r="U37" s="644"/>
      <c r="V37" s="644"/>
      <c r="W37" s="644"/>
      <c r="X37" s="644"/>
      <c r="Y37" s="645"/>
      <c r="Z37" s="703">
        <v>3.7</v>
      </c>
      <c r="AA37" s="703"/>
      <c r="AB37" s="703"/>
      <c r="AC37" s="703"/>
      <c r="AD37" s="704" t="s">
        <v>239</v>
      </c>
      <c r="AE37" s="704"/>
      <c r="AF37" s="704"/>
      <c r="AG37" s="704"/>
      <c r="AH37" s="704"/>
      <c r="AI37" s="704"/>
      <c r="AJ37" s="704"/>
      <c r="AK37" s="704"/>
      <c r="AL37" s="646" t="s">
        <v>124</v>
      </c>
      <c r="AM37" s="647"/>
      <c r="AN37" s="647"/>
      <c r="AO37" s="705"/>
      <c r="AQ37" s="678" t="s">
        <v>333</v>
      </c>
      <c r="AR37" s="679"/>
      <c r="AS37" s="679"/>
      <c r="AT37" s="679"/>
      <c r="AU37" s="679"/>
      <c r="AV37" s="679"/>
      <c r="AW37" s="679"/>
      <c r="AX37" s="679"/>
      <c r="AY37" s="680"/>
      <c r="AZ37" s="641">
        <v>407822</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9951</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1052962</v>
      </c>
      <c r="CS37" s="642"/>
      <c r="CT37" s="642"/>
      <c r="CU37" s="642"/>
      <c r="CV37" s="642"/>
      <c r="CW37" s="642"/>
      <c r="CX37" s="642"/>
      <c r="CY37" s="643"/>
      <c r="CZ37" s="646">
        <v>4.0999999999999996</v>
      </c>
      <c r="DA37" s="675"/>
      <c r="DB37" s="675"/>
      <c r="DC37" s="676"/>
      <c r="DD37" s="649">
        <v>1052962</v>
      </c>
      <c r="DE37" s="642"/>
      <c r="DF37" s="642"/>
      <c r="DG37" s="642"/>
      <c r="DH37" s="642"/>
      <c r="DI37" s="642"/>
      <c r="DJ37" s="642"/>
      <c r="DK37" s="643"/>
      <c r="DL37" s="649">
        <v>997938</v>
      </c>
      <c r="DM37" s="642"/>
      <c r="DN37" s="642"/>
      <c r="DO37" s="642"/>
      <c r="DP37" s="642"/>
      <c r="DQ37" s="642"/>
      <c r="DR37" s="642"/>
      <c r="DS37" s="642"/>
      <c r="DT37" s="642"/>
      <c r="DU37" s="642"/>
      <c r="DV37" s="643"/>
      <c r="DW37" s="646">
        <v>6.3</v>
      </c>
      <c r="DX37" s="675"/>
      <c r="DY37" s="675"/>
      <c r="DZ37" s="675"/>
      <c r="EA37" s="675"/>
      <c r="EB37" s="675"/>
      <c r="EC37" s="677"/>
    </row>
    <row r="38" spans="2:133" ht="11.25" customHeight="1" x14ac:dyDescent="0.15">
      <c r="B38" s="653" t="s">
        <v>336</v>
      </c>
      <c r="C38" s="654"/>
      <c r="D38" s="654"/>
      <c r="E38" s="654"/>
      <c r="F38" s="654"/>
      <c r="G38" s="654"/>
      <c r="H38" s="654"/>
      <c r="I38" s="654"/>
      <c r="J38" s="654"/>
      <c r="K38" s="654"/>
      <c r="L38" s="654"/>
      <c r="M38" s="654"/>
      <c r="N38" s="654"/>
      <c r="O38" s="654"/>
      <c r="P38" s="654"/>
      <c r="Q38" s="655"/>
      <c r="R38" s="656">
        <v>26602362</v>
      </c>
      <c r="S38" s="693"/>
      <c r="T38" s="693"/>
      <c r="U38" s="693"/>
      <c r="V38" s="693"/>
      <c r="W38" s="693"/>
      <c r="X38" s="693"/>
      <c r="Y38" s="698"/>
      <c r="Z38" s="699">
        <v>100</v>
      </c>
      <c r="AA38" s="699"/>
      <c r="AB38" s="699"/>
      <c r="AC38" s="699"/>
      <c r="AD38" s="700">
        <v>14900965</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v>64941</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16726</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2944711</v>
      </c>
      <c r="CS38" s="644"/>
      <c r="CT38" s="644"/>
      <c r="CU38" s="644"/>
      <c r="CV38" s="644"/>
      <c r="CW38" s="644"/>
      <c r="CX38" s="644"/>
      <c r="CY38" s="645"/>
      <c r="CZ38" s="646">
        <v>11.4</v>
      </c>
      <c r="DA38" s="675"/>
      <c r="DB38" s="675"/>
      <c r="DC38" s="676"/>
      <c r="DD38" s="649">
        <v>2586080</v>
      </c>
      <c r="DE38" s="644"/>
      <c r="DF38" s="644"/>
      <c r="DG38" s="644"/>
      <c r="DH38" s="644"/>
      <c r="DI38" s="644"/>
      <c r="DJ38" s="644"/>
      <c r="DK38" s="645"/>
      <c r="DL38" s="649">
        <v>2194415</v>
      </c>
      <c r="DM38" s="644"/>
      <c r="DN38" s="644"/>
      <c r="DO38" s="644"/>
      <c r="DP38" s="644"/>
      <c r="DQ38" s="644"/>
      <c r="DR38" s="644"/>
      <c r="DS38" s="644"/>
      <c r="DT38" s="644"/>
      <c r="DU38" s="644"/>
      <c r="DV38" s="645"/>
      <c r="DW38" s="646">
        <v>13.8</v>
      </c>
      <c r="DX38" s="675"/>
      <c r="DY38" s="675"/>
      <c r="DZ38" s="675"/>
      <c r="EA38" s="675"/>
      <c r="EB38" s="675"/>
      <c r="EC38" s="677"/>
    </row>
    <row r="39" spans="2:133" ht="11.25" customHeight="1" x14ac:dyDescent="0.15">
      <c r="AQ39" s="678" t="s">
        <v>340</v>
      </c>
      <c r="AR39" s="679"/>
      <c r="AS39" s="679"/>
      <c r="AT39" s="679"/>
      <c r="AU39" s="679"/>
      <c r="AV39" s="679"/>
      <c r="AW39" s="679"/>
      <c r="AX39" s="679"/>
      <c r="AY39" s="680"/>
      <c r="AZ39" s="641">
        <v>45721</v>
      </c>
      <c r="BA39" s="644"/>
      <c r="BB39" s="644"/>
      <c r="BC39" s="644"/>
      <c r="BD39" s="642"/>
      <c r="BE39" s="642"/>
      <c r="BF39" s="681"/>
      <c r="BG39" s="686" t="s">
        <v>341</v>
      </c>
      <c r="BH39" s="687"/>
      <c r="BI39" s="687"/>
      <c r="BJ39" s="687"/>
      <c r="BK39" s="687"/>
      <c r="BL39" s="215"/>
      <c r="BM39" s="682" t="s">
        <v>342</v>
      </c>
      <c r="BN39" s="682"/>
      <c r="BO39" s="682"/>
      <c r="BP39" s="682"/>
      <c r="BQ39" s="682"/>
      <c r="BR39" s="682"/>
      <c r="BS39" s="682"/>
      <c r="BT39" s="682"/>
      <c r="BU39" s="683"/>
      <c r="BV39" s="641">
        <v>89</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83192</v>
      </c>
      <c r="CS39" s="642"/>
      <c r="CT39" s="642"/>
      <c r="CU39" s="642"/>
      <c r="CV39" s="642"/>
      <c r="CW39" s="642"/>
      <c r="CX39" s="642"/>
      <c r="CY39" s="643"/>
      <c r="CZ39" s="646">
        <v>0.3</v>
      </c>
      <c r="DA39" s="675"/>
      <c r="DB39" s="675"/>
      <c r="DC39" s="676"/>
      <c r="DD39" s="649">
        <v>82605</v>
      </c>
      <c r="DE39" s="642"/>
      <c r="DF39" s="642"/>
      <c r="DG39" s="642"/>
      <c r="DH39" s="642"/>
      <c r="DI39" s="642"/>
      <c r="DJ39" s="642"/>
      <c r="DK39" s="643"/>
      <c r="DL39" s="649" t="s">
        <v>239</v>
      </c>
      <c r="DM39" s="642"/>
      <c r="DN39" s="642"/>
      <c r="DO39" s="642"/>
      <c r="DP39" s="642"/>
      <c r="DQ39" s="642"/>
      <c r="DR39" s="642"/>
      <c r="DS39" s="642"/>
      <c r="DT39" s="642"/>
      <c r="DU39" s="642"/>
      <c r="DV39" s="643"/>
      <c r="DW39" s="646" t="s">
        <v>242</v>
      </c>
      <c r="DX39" s="675"/>
      <c r="DY39" s="675"/>
      <c r="DZ39" s="675"/>
      <c r="EA39" s="675"/>
      <c r="EB39" s="675"/>
      <c r="EC39" s="677"/>
    </row>
    <row r="40" spans="2:133" ht="11.25" customHeight="1" x14ac:dyDescent="0.15">
      <c r="AQ40" s="678" t="s">
        <v>344</v>
      </c>
      <c r="AR40" s="679"/>
      <c r="AS40" s="679"/>
      <c r="AT40" s="679"/>
      <c r="AU40" s="679"/>
      <c r="AV40" s="679"/>
      <c r="AW40" s="679"/>
      <c r="AX40" s="679"/>
      <c r="AY40" s="680"/>
      <c r="AZ40" s="641">
        <v>727396</v>
      </c>
      <c r="BA40" s="644"/>
      <c r="BB40" s="644"/>
      <c r="BC40" s="644"/>
      <c r="BD40" s="642"/>
      <c r="BE40" s="642"/>
      <c r="BF40" s="681"/>
      <c r="BG40" s="686"/>
      <c r="BH40" s="687"/>
      <c r="BI40" s="687"/>
      <c r="BJ40" s="687"/>
      <c r="BK40" s="687"/>
      <c r="BL40" s="215"/>
      <c r="BM40" s="682" t="s">
        <v>345</v>
      </c>
      <c r="BN40" s="682"/>
      <c r="BO40" s="682"/>
      <c r="BP40" s="682"/>
      <c r="BQ40" s="682"/>
      <c r="BR40" s="682"/>
      <c r="BS40" s="682"/>
      <c r="BT40" s="682"/>
      <c r="BU40" s="683"/>
      <c r="BV40" s="641">
        <v>103</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v>238400</v>
      </c>
      <c r="CS40" s="644"/>
      <c r="CT40" s="644"/>
      <c r="CU40" s="644"/>
      <c r="CV40" s="644"/>
      <c r="CW40" s="644"/>
      <c r="CX40" s="644"/>
      <c r="CY40" s="645"/>
      <c r="CZ40" s="646">
        <v>0.9</v>
      </c>
      <c r="DA40" s="675"/>
      <c r="DB40" s="675"/>
      <c r="DC40" s="676"/>
      <c r="DD40" s="649">
        <v>27</v>
      </c>
      <c r="DE40" s="644"/>
      <c r="DF40" s="644"/>
      <c r="DG40" s="644"/>
      <c r="DH40" s="644"/>
      <c r="DI40" s="644"/>
      <c r="DJ40" s="644"/>
      <c r="DK40" s="645"/>
      <c r="DL40" s="649" t="s">
        <v>242</v>
      </c>
      <c r="DM40" s="644"/>
      <c r="DN40" s="644"/>
      <c r="DO40" s="644"/>
      <c r="DP40" s="644"/>
      <c r="DQ40" s="644"/>
      <c r="DR40" s="644"/>
      <c r="DS40" s="644"/>
      <c r="DT40" s="644"/>
      <c r="DU40" s="644"/>
      <c r="DV40" s="645"/>
      <c r="DW40" s="646" t="s">
        <v>268</v>
      </c>
      <c r="DX40" s="675"/>
      <c r="DY40" s="675"/>
      <c r="DZ40" s="675"/>
      <c r="EA40" s="675"/>
      <c r="EB40" s="675"/>
      <c r="EC40" s="677"/>
    </row>
    <row r="41" spans="2:133" ht="11.25" customHeight="1" x14ac:dyDescent="0.15">
      <c r="AQ41" s="690" t="s">
        <v>347</v>
      </c>
      <c r="AR41" s="691"/>
      <c r="AS41" s="691"/>
      <c r="AT41" s="691"/>
      <c r="AU41" s="691"/>
      <c r="AV41" s="691"/>
      <c r="AW41" s="691"/>
      <c r="AX41" s="691"/>
      <c r="AY41" s="692"/>
      <c r="AZ41" s="656">
        <v>1763772</v>
      </c>
      <c r="BA41" s="693"/>
      <c r="BB41" s="693"/>
      <c r="BC41" s="693"/>
      <c r="BD41" s="657"/>
      <c r="BE41" s="657"/>
      <c r="BF41" s="694"/>
      <c r="BG41" s="688"/>
      <c r="BH41" s="689"/>
      <c r="BI41" s="689"/>
      <c r="BJ41" s="689"/>
      <c r="BK41" s="689"/>
      <c r="BL41" s="216"/>
      <c r="BM41" s="695" t="s">
        <v>348</v>
      </c>
      <c r="BN41" s="695"/>
      <c r="BO41" s="695"/>
      <c r="BP41" s="695"/>
      <c r="BQ41" s="695"/>
      <c r="BR41" s="695"/>
      <c r="BS41" s="695"/>
      <c r="BT41" s="695"/>
      <c r="BU41" s="696"/>
      <c r="BV41" s="656">
        <v>303</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124</v>
      </c>
      <c r="CS41" s="642"/>
      <c r="CT41" s="642"/>
      <c r="CU41" s="642"/>
      <c r="CV41" s="642"/>
      <c r="CW41" s="642"/>
      <c r="CX41" s="642"/>
      <c r="CY41" s="643"/>
      <c r="CZ41" s="646" t="s">
        <v>268</v>
      </c>
      <c r="DA41" s="675"/>
      <c r="DB41" s="675"/>
      <c r="DC41" s="676"/>
      <c r="DD41" s="649" t="s">
        <v>239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351</v>
      </c>
      <c r="CE42" s="639"/>
      <c r="CF42" s="639"/>
      <c r="CG42" s="639"/>
      <c r="CH42" s="639"/>
      <c r="CI42" s="639"/>
      <c r="CJ42" s="639"/>
      <c r="CK42" s="639"/>
      <c r="CL42" s="639"/>
      <c r="CM42" s="639"/>
      <c r="CN42" s="639"/>
      <c r="CO42" s="639"/>
      <c r="CP42" s="639"/>
      <c r="CQ42" s="640"/>
      <c r="CR42" s="641">
        <v>3723157</v>
      </c>
      <c r="CS42" s="644"/>
      <c r="CT42" s="644"/>
      <c r="CU42" s="644"/>
      <c r="CV42" s="644"/>
      <c r="CW42" s="644"/>
      <c r="CX42" s="644"/>
      <c r="CY42" s="645"/>
      <c r="CZ42" s="646">
        <v>14.5</v>
      </c>
      <c r="DA42" s="647"/>
      <c r="DB42" s="647"/>
      <c r="DC42" s="648"/>
      <c r="DD42" s="649">
        <v>1006659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353</v>
      </c>
      <c r="CE43" s="639"/>
      <c r="CF43" s="639"/>
      <c r="CG43" s="639"/>
      <c r="CH43" s="639"/>
      <c r="CI43" s="639"/>
      <c r="CJ43" s="639"/>
      <c r="CK43" s="639"/>
      <c r="CL43" s="639"/>
      <c r="CM43" s="639"/>
      <c r="CN43" s="639"/>
      <c r="CO43" s="639"/>
      <c r="CP43" s="639"/>
      <c r="CQ43" s="640"/>
      <c r="CR43" s="641">
        <v>180071</v>
      </c>
      <c r="CS43" s="642"/>
      <c r="CT43" s="642"/>
      <c r="CU43" s="642"/>
      <c r="CV43" s="642"/>
      <c r="CW43" s="642"/>
      <c r="CX43" s="642"/>
      <c r="CY43" s="643"/>
      <c r="CZ43" s="646">
        <v>0.7</v>
      </c>
      <c r="DA43" s="675"/>
      <c r="DB43" s="675"/>
      <c r="DC43" s="676"/>
      <c r="DD43" s="649">
        <v>180071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354</v>
      </c>
      <c r="CD44" s="669" t="s">
        <v>305</v>
      </c>
      <c r="CE44" s="670"/>
      <c r="CF44" s="638" t="s">
        <v>355</v>
      </c>
      <c r="CG44" s="639"/>
      <c r="CH44" s="639"/>
      <c r="CI44" s="639"/>
      <c r="CJ44" s="639"/>
      <c r="CK44" s="639"/>
      <c r="CL44" s="639"/>
      <c r="CM44" s="639"/>
      <c r="CN44" s="639"/>
      <c r="CO44" s="639"/>
      <c r="CP44" s="639"/>
      <c r="CQ44" s="640"/>
      <c r="CR44" s="641">
        <v>3723157</v>
      </c>
      <c r="CS44" s="644"/>
      <c r="CT44" s="644"/>
      <c r="CU44" s="644"/>
      <c r="CV44" s="644"/>
      <c r="CW44" s="644"/>
      <c r="CX44" s="644"/>
      <c r="CY44" s="645"/>
      <c r="CZ44" s="646">
        <v>14.5</v>
      </c>
      <c r="DA44" s="647"/>
      <c r="DB44" s="647"/>
      <c r="DC44" s="648"/>
      <c r="DD44" s="649">
        <v>1006659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356</v>
      </c>
      <c r="CG45" s="639"/>
      <c r="CH45" s="639"/>
      <c r="CI45" s="639"/>
      <c r="CJ45" s="639"/>
      <c r="CK45" s="639"/>
      <c r="CL45" s="639"/>
      <c r="CM45" s="639"/>
      <c r="CN45" s="639"/>
      <c r="CO45" s="639"/>
      <c r="CP45" s="639"/>
      <c r="CQ45" s="640"/>
      <c r="CR45" s="641">
        <v>1852365</v>
      </c>
      <c r="CS45" s="642"/>
      <c r="CT45" s="642"/>
      <c r="CU45" s="642"/>
      <c r="CV45" s="642"/>
      <c r="CW45" s="642"/>
      <c r="CX45" s="642"/>
      <c r="CY45" s="643"/>
      <c r="CZ45" s="646">
        <v>7.2</v>
      </c>
      <c r="DA45" s="675"/>
      <c r="DB45" s="675"/>
      <c r="DC45" s="676"/>
      <c r="DD45" s="649">
        <v>192840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357</v>
      </c>
      <c r="CG46" s="639"/>
      <c r="CH46" s="639"/>
      <c r="CI46" s="639"/>
      <c r="CJ46" s="639"/>
      <c r="CK46" s="639"/>
      <c r="CL46" s="639"/>
      <c r="CM46" s="639"/>
      <c r="CN46" s="639"/>
      <c r="CO46" s="639"/>
      <c r="CP46" s="639"/>
      <c r="CQ46" s="640"/>
      <c r="CR46" s="641">
        <v>1821600</v>
      </c>
      <c r="CS46" s="644"/>
      <c r="CT46" s="644"/>
      <c r="CU46" s="644"/>
      <c r="CV46" s="644"/>
      <c r="CW46" s="644"/>
      <c r="CX46" s="644"/>
      <c r="CY46" s="645"/>
      <c r="CZ46" s="646">
        <v>7.1</v>
      </c>
      <c r="DA46" s="647"/>
      <c r="DB46" s="647"/>
      <c r="DC46" s="648"/>
      <c r="DD46" s="649">
        <v>778127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358</v>
      </c>
      <c r="CG47" s="639"/>
      <c r="CH47" s="639"/>
      <c r="CI47" s="639"/>
      <c r="CJ47" s="639"/>
      <c r="CK47" s="639"/>
      <c r="CL47" s="639"/>
      <c r="CM47" s="639"/>
      <c r="CN47" s="639"/>
      <c r="CO47" s="639"/>
      <c r="CP47" s="639"/>
      <c r="CQ47" s="640"/>
      <c r="CR47" s="641" t="s">
        <v>239</v>
      </c>
      <c r="CS47" s="642"/>
      <c r="CT47" s="642"/>
      <c r="CU47" s="642"/>
      <c r="CV47" s="642"/>
      <c r="CW47" s="642"/>
      <c r="CX47" s="642"/>
      <c r="CY47" s="643"/>
      <c r="CZ47" s="646" t="s">
        <v>239</v>
      </c>
      <c r="DA47" s="675"/>
      <c r="DB47" s="675"/>
      <c r="DC47" s="676"/>
      <c r="DD47" s="649" t="s">
        <v>124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359</v>
      </c>
      <c r="CG48" s="639"/>
      <c r="CH48" s="639"/>
      <c r="CI48" s="639"/>
      <c r="CJ48" s="639"/>
      <c r="CK48" s="639"/>
      <c r="CL48" s="639"/>
      <c r="CM48" s="639"/>
      <c r="CN48" s="639"/>
      <c r="CO48" s="639"/>
      <c r="CP48" s="639"/>
      <c r="CQ48" s="640"/>
      <c r="CR48" s="641" t="s">
        <v>124</v>
      </c>
      <c r="CS48" s="644"/>
      <c r="CT48" s="644"/>
      <c r="CU48" s="644"/>
      <c r="CV48" s="644"/>
      <c r="CW48" s="644"/>
      <c r="CX48" s="644"/>
      <c r="CY48" s="645"/>
      <c r="CZ48" s="646" t="s">
        <v>239</v>
      </c>
      <c r="DA48" s="647"/>
      <c r="DB48" s="647"/>
      <c r="DC48" s="648"/>
      <c r="DD48" s="649" t="s">
        <v>124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360</v>
      </c>
      <c r="CE49" s="654"/>
      <c r="CF49" s="654"/>
      <c r="CG49" s="654"/>
      <c r="CH49" s="654"/>
      <c r="CI49" s="654"/>
      <c r="CJ49" s="654"/>
      <c r="CK49" s="654"/>
      <c r="CL49" s="654"/>
      <c r="CM49" s="654"/>
      <c r="CN49" s="654"/>
      <c r="CO49" s="654"/>
      <c r="CP49" s="654"/>
      <c r="CQ49" s="655"/>
      <c r="CR49" s="656">
        <v>25765086</v>
      </c>
      <c r="CS49" s="657"/>
      <c r="CT49" s="657"/>
      <c r="CU49" s="657"/>
      <c r="CV49" s="657"/>
      <c r="CW49" s="657"/>
      <c r="CX49" s="657"/>
      <c r="CY49" s="658"/>
      <c r="CZ49" s="659">
        <v>100</v>
      </c>
      <c r="DA49" s="660"/>
      <c r="DB49" s="660"/>
      <c r="DC49" s="661"/>
      <c r="DD49" s="662">
        <v>17300937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GKWBWvmELKcJm2hTRTuT9EsY4NTrC5YxhBQdF/vxEM6nJoektYtyE2kZ2lQENHQqjT4BkAGKXw5O2Beh6JP1cg==" saltValue="Aq+8g0opIXbRLBu8CVkLj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362</v>
      </c>
      <c r="DK2" s="1180"/>
      <c r="DL2" s="1180"/>
      <c r="DM2" s="1180"/>
      <c r="DN2" s="1180"/>
      <c r="DO2" s="1181"/>
      <c r="DP2" s="229"/>
      <c r="DQ2" s="1179" t="s">
        <v>363</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366</v>
      </c>
      <c r="B5" s="1065"/>
      <c r="C5" s="1065"/>
      <c r="D5" s="1065"/>
      <c r="E5" s="1065"/>
      <c r="F5" s="1065"/>
      <c r="G5" s="1065"/>
      <c r="H5" s="1065"/>
      <c r="I5" s="1065"/>
      <c r="J5" s="1065"/>
      <c r="K5" s="1065"/>
      <c r="L5" s="1065"/>
      <c r="M5" s="1065"/>
      <c r="N5" s="1065"/>
      <c r="O5" s="1065"/>
      <c r="P5" s="1066"/>
      <c r="Q5" s="1070" t="s">
        <v>367</v>
      </c>
      <c r="R5" s="1071"/>
      <c r="S5" s="1071"/>
      <c r="T5" s="1071"/>
      <c r="U5" s="1072"/>
      <c r="V5" s="1070" t="s">
        <v>368</v>
      </c>
      <c r="W5" s="1071"/>
      <c r="X5" s="1071"/>
      <c r="Y5" s="1071"/>
      <c r="Z5" s="1072"/>
      <c r="AA5" s="1070" t="s">
        <v>369</v>
      </c>
      <c r="AB5" s="1071"/>
      <c r="AC5" s="1071"/>
      <c r="AD5" s="1071"/>
      <c r="AE5" s="1071"/>
      <c r="AF5" s="1182" t="s">
        <v>370</v>
      </c>
      <c r="AG5" s="1071"/>
      <c r="AH5" s="1071"/>
      <c r="AI5" s="1071"/>
      <c r="AJ5" s="1086"/>
      <c r="AK5" s="1071" t="s">
        <v>371</v>
      </c>
      <c r="AL5" s="1071"/>
      <c r="AM5" s="1071"/>
      <c r="AN5" s="1071"/>
      <c r="AO5" s="1072"/>
      <c r="AP5" s="1070" t="s">
        <v>372</v>
      </c>
      <c r="AQ5" s="1071"/>
      <c r="AR5" s="1071"/>
      <c r="AS5" s="1071"/>
      <c r="AT5" s="1072"/>
      <c r="AU5" s="1070" t="s">
        <v>373</v>
      </c>
      <c r="AV5" s="1071"/>
      <c r="AW5" s="1071"/>
      <c r="AX5" s="1071"/>
      <c r="AY5" s="1086"/>
      <c r="AZ5" s="236"/>
      <c r="BA5" s="236"/>
      <c r="BB5" s="236"/>
      <c r="BC5" s="236"/>
      <c r="BD5" s="236"/>
      <c r="BE5" s="237"/>
      <c r="BF5" s="237"/>
      <c r="BG5" s="237"/>
      <c r="BH5" s="237"/>
      <c r="BI5" s="237"/>
      <c r="BJ5" s="237"/>
      <c r="BK5" s="237"/>
      <c r="BL5" s="237"/>
      <c r="BM5" s="237"/>
      <c r="BN5" s="237"/>
      <c r="BO5" s="237"/>
      <c r="BP5" s="237"/>
      <c r="BQ5" s="1064" t="s">
        <v>374</v>
      </c>
      <c r="BR5" s="1065"/>
      <c r="BS5" s="1065"/>
      <c r="BT5" s="1065"/>
      <c r="BU5" s="1065"/>
      <c r="BV5" s="1065"/>
      <c r="BW5" s="1065"/>
      <c r="BX5" s="1065"/>
      <c r="BY5" s="1065"/>
      <c r="BZ5" s="1065"/>
      <c r="CA5" s="1065"/>
      <c r="CB5" s="1065"/>
      <c r="CC5" s="1065"/>
      <c r="CD5" s="1065"/>
      <c r="CE5" s="1065"/>
      <c r="CF5" s="1065"/>
      <c r="CG5" s="1066"/>
      <c r="CH5" s="1070" t="s">
        <v>375</v>
      </c>
      <c r="CI5" s="1071"/>
      <c r="CJ5" s="1071"/>
      <c r="CK5" s="1071"/>
      <c r="CL5" s="1072"/>
      <c r="CM5" s="1070" t="s">
        <v>376</v>
      </c>
      <c r="CN5" s="1071"/>
      <c r="CO5" s="1071"/>
      <c r="CP5" s="1071"/>
      <c r="CQ5" s="1072"/>
      <c r="CR5" s="1070" t="s">
        <v>377</v>
      </c>
      <c r="CS5" s="1071"/>
      <c r="CT5" s="1071"/>
      <c r="CU5" s="1071"/>
      <c r="CV5" s="1072"/>
      <c r="CW5" s="1070" t="s">
        <v>378</v>
      </c>
      <c r="CX5" s="1071"/>
      <c r="CY5" s="1071"/>
      <c r="CZ5" s="1071"/>
      <c r="DA5" s="1072"/>
      <c r="DB5" s="1070" t="s">
        <v>379</v>
      </c>
      <c r="DC5" s="1071"/>
      <c r="DD5" s="1071"/>
      <c r="DE5" s="1071"/>
      <c r="DF5" s="1072"/>
      <c r="DG5" s="1167" t="s">
        <v>380</v>
      </c>
      <c r="DH5" s="1168"/>
      <c r="DI5" s="1168"/>
      <c r="DJ5" s="1168"/>
      <c r="DK5" s="1169"/>
      <c r="DL5" s="1167" t="s">
        <v>381</v>
      </c>
      <c r="DM5" s="1168"/>
      <c r="DN5" s="1168"/>
      <c r="DO5" s="1168"/>
      <c r="DP5" s="1169"/>
      <c r="DQ5" s="1070" t="s">
        <v>382</v>
      </c>
      <c r="DR5" s="1071"/>
      <c r="DS5" s="1071"/>
      <c r="DT5" s="1071"/>
      <c r="DU5" s="1072"/>
      <c r="DV5" s="1070" t="s">
        <v>373</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383</v>
      </c>
      <c r="C7" s="1120"/>
      <c r="D7" s="1120"/>
      <c r="E7" s="1120"/>
      <c r="F7" s="1120"/>
      <c r="G7" s="1120"/>
      <c r="H7" s="1120"/>
      <c r="I7" s="1120"/>
      <c r="J7" s="1120"/>
      <c r="K7" s="1120"/>
      <c r="L7" s="1120"/>
      <c r="M7" s="1120"/>
      <c r="N7" s="1120"/>
      <c r="O7" s="1120"/>
      <c r="P7" s="1121"/>
      <c r="Q7" s="1173">
        <v>26400</v>
      </c>
      <c r="R7" s="1174"/>
      <c r="S7" s="1174"/>
      <c r="T7" s="1174"/>
      <c r="U7" s="1174"/>
      <c r="V7" s="1174">
        <v>25568</v>
      </c>
      <c r="W7" s="1174"/>
      <c r="X7" s="1174"/>
      <c r="Y7" s="1174"/>
      <c r="Z7" s="1174"/>
      <c r="AA7" s="1174">
        <v>833</v>
      </c>
      <c r="AB7" s="1174"/>
      <c r="AC7" s="1174"/>
      <c r="AD7" s="1174"/>
      <c r="AE7" s="1175"/>
      <c r="AF7" s="1176">
        <v>718</v>
      </c>
      <c r="AG7" s="1177"/>
      <c r="AH7" s="1177"/>
      <c r="AI7" s="1177"/>
      <c r="AJ7" s="1178"/>
      <c r="AK7" s="1160">
        <v>672</v>
      </c>
      <c r="AL7" s="1161"/>
      <c r="AM7" s="1161"/>
      <c r="AN7" s="1161"/>
      <c r="AO7" s="1161"/>
      <c r="AP7" s="1161">
        <v>22163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590</v>
      </c>
      <c r="BS7" s="1164" t="s">
        <v>591</v>
      </c>
      <c r="BT7" s="1165"/>
      <c r="BU7" s="1165"/>
      <c r="BV7" s="1165"/>
      <c r="BW7" s="1165"/>
      <c r="BX7" s="1165"/>
      <c r="BY7" s="1165"/>
      <c r="BZ7" s="1165"/>
      <c r="CA7" s="1165"/>
      <c r="CB7" s="1165"/>
      <c r="CC7" s="1165"/>
      <c r="CD7" s="1165"/>
      <c r="CE7" s="1165"/>
      <c r="CF7" s="1165"/>
      <c r="CG7" s="1166"/>
      <c r="CH7" s="1157">
        <v>-4</v>
      </c>
      <c r="CI7" s="1158"/>
      <c r="CJ7" s="1158"/>
      <c r="CK7" s="1158"/>
      <c r="CL7" s="1159"/>
      <c r="CM7" s="1157">
        <v>470</v>
      </c>
      <c r="CN7" s="1158"/>
      <c r="CO7" s="1158"/>
      <c r="CP7" s="1158"/>
      <c r="CQ7" s="1159"/>
      <c r="CR7" s="1157">
        <v>5</v>
      </c>
      <c r="CS7" s="1158"/>
      <c r="CT7" s="1158"/>
      <c r="CU7" s="1158"/>
      <c r="CV7" s="1159"/>
      <c r="CW7" s="1157" t="s">
        <v>592</v>
      </c>
      <c r="CX7" s="1158"/>
      <c r="CY7" s="1158"/>
      <c r="CZ7" s="1158"/>
      <c r="DA7" s="1159"/>
      <c r="DB7" s="1157" t="s">
        <v>592</v>
      </c>
      <c r="DC7" s="1158"/>
      <c r="DD7" s="1158"/>
      <c r="DE7" s="1158"/>
      <c r="DF7" s="1159"/>
      <c r="DG7" s="1157" t="s">
        <v>592</v>
      </c>
      <c r="DH7" s="1158"/>
      <c r="DI7" s="1158"/>
      <c r="DJ7" s="1158"/>
      <c r="DK7" s="1159"/>
      <c r="DL7" s="1157" t="s">
        <v>592</v>
      </c>
      <c r="DM7" s="1158"/>
      <c r="DN7" s="1158"/>
      <c r="DO7" s="1158"/>
      <c r="DP7" s="1159"/>
      <c r="DQ7" s="1157" t="s">
        <v>592</v>
      </c>
      <c r="DR7" s="1158"/>
      <c r="DS7" s="1158"/>
      <c r="DT7" s="1158"/>
      <c r="DU7" s="1159"/>
      <c r="DV7" s="1184"/>
      <c r="DW7" s="1185"/>
      <c r="DX7" s="1185"/>
      <c r="DY7" s="1185"/>
      <c r="DZ7" s="1186"/>
      <c r="EA7" s="234"/>
    </row>
    <row r="8" spans="1:131" s="235" customFormat="1" ht="26.25" customHeight="1" x14ac:dyDescent="0.15">
      <c r="A8" s="241">
        <v>2</v>
      </c>
      <c r="B8" s="1106" t="s">
        <v>384</v>
      </c>
      <c r="C8" s="1107"/>
      <c r="D8" s="1107"/>
      <c r="E8" s="1107"/>
      <c r="F8" s="1107"/>
      <c r="G8" s="1107"/>
      <c r="H8" s="1107"/>
      <c r="I8" s="1107"/>
      <c r="J8" s="1107"/>
      <c r="K8" s="1107"/>
      <c r="L8" s="1107"/>
      <c r="M8" s="1107"/>
      <c r="N8" s="1107"/>
      <c r="O8" s="1107"/>
      <c r="P8" s="1108"/>
      <c r="Q8" s="1112">
        <v>5</v>
      </c>
      <c r="R8" s="1113"/>
      <c r="S8" s="1113"/>
      <c r="T8" s="1113"/>
      <c r="U8" s="1113"/>
      <c r="V8" s="1113">
        <v>4</v>
      </c>
      <c r="W8" s="1113"/>
      <c r="X8" s="1113"/>
      <c r="Y8" s="1113"/>
      <c r="Z8" s="1113"/>
      <c r="AA8" s="1113">
        <v>1</v>
      </c>
      <c r="AB8" s="1113"/>
      <c r="AC8" s="1113"/>
      <c r="AD8" s="1113"/>
      <c r="AE8" s="1114"/>
      <c r="AF8" s="1088">
        <v>1</v>
      </c>
      <c r="AG8" s="1089"/>
      <c r="AH8" s="1089"/>
      <c r="AI8" s="1089"/>
      <c r="AJ8" s="1090"/>
      <c r="AK8" s="1155" t="s">
        <v>579</v>
      </c>
      <c r="AL8" s="1156"/>
      <c r="AM8" s="1156"/>
      <c r="AN8" s="1156"/>
      <c r="AO8" s="1156"/>
      <c r="AP8" s="1156">
        <v>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593</v>
      </c>
      <c r="BT8" s="1084"/>
      <c r="BU8" s="1084"/>
      <c r="BV8" s="1084"/>
      <c r="BW8" s="1084"/>
      <c r="BX8" s="1084"/>
      <c r="BY8" s="1084"/>
      <c r="BZ8" s="1084"/>
      <c r="CA8" s="1084"/>
      <c r="CB8" s="1084"/>
      <c r="CC8" s="1084"/>
      <c r="CD8" s="1084"/>
      <c r="CE8" s="1084"/>
      <c r="CF8" s="1084"/>
      <c r="CG8" s="1085"/>
      <c r="CH8" s="1058">
        <v>3</v>
      </c>
      <c r="CI8" s="1059"/>
      <c r="CJ8" s="1059"/>
      <c r="CK8" s="1059"/>
      <c r="CL8" s="1060"/>
      <c r="CM8" s="1058">
        <v>200</v>
      </c>
      <c r="CN8" s="1059"/>
      <c r="CO8" s="1059"/>
      <c r="CP8" s="1059"/>
      <c r="CQ8" s="1060"/>
      <c r="CR8" s="1058">
        <v>200</v>
      </c>
      <c r="CS8" s="1059"/>
      <c r="CT8" s="1059"/>
      <c r="CU8" s="1059"/>
      <c r="CV8" s="1060"/>
      <c r="CW8" s="1058" t="s">
        <v>592</v>
      </c>
      <c r="CX8" s="1059"/>
      <c r="CY8" s="1059"/>
      <c r="CZ8" s="1059"/>
      <c r="DA8" s="1060"/>
      <c r="DB8" s="1058" t="s">
        <v>592</v>
      </c>
      <c r="DC8" s="1059"/>
      <c r="DD8" s="1059"/>
      <c r="DE8" s="1059"/>
      <c r="DF8" s="1060"/>
      <c r="DG8" s="1058" t="s">
        <v>592</v>
      </c>
      <c r="DH8" s="1059"/>
      <c r="DI8" s="1059"/>
      <c r="DJ8" s="1059"/>
      <c r="DK8" s="1060"/>
      <c r="DL8" s="1058" t="s">
        <v>592</v>
      </c>
      <c r="DM8" s="1059"/>
      <c r="DN8" s="1059"/>
      <c r="DO8" s="1059"/>
      <c r="DP8" s="1060"/>
      <c r="DQ8" s="1058" t="s">
        <v>592</v>
      </c>
      <c r="DR8" s="1059"/>
      <c r="DS8" s="1059"/>
      <c r="DT8" s="1059"/>
      <c r="DU8" s="1060"/>
      <c r="DV8" s="1061"/>
      <c r="DW8" s="1062"/>
      <c r="DX8" s="1062"/>
      <c r="DY8" s="1062"/>
      <c r="DZ8" s="1063"/>
      <c r="EA8" s="234"/>
    </row>
    <row r="9" spans="1:131" s="235" customFormat="1" ht="26.25" customHeight="1" x14ac:dyDescent="0.15">
      <c r="A9" s="241">
        <v>3</v>
      </c>
      <c r="B9" s="1106" t="s">
        <v>385</v>
      </c>
      <c r="C9" s="1107"/>
      <c r="D9" s="1107"/>
      <c r="E9" s="1107"/>
      <c r="F9" s="1107"/>
      <c r="G9" s="1107"/>
      <c r="H9" s="1107"/>
      <c r="I9" s="1107"/>
      <c r="J9" s="1107"/>
      <c r="K9" s="1107"/>
      <c r="L9" s="1107"/>
      <c r="M9" s="1107"/>
      <c r="N9" s="1107"/>
      <c r="O9" s="1107"/>
      <c r="P9" s="1108"/>
      <c r="Q9" s="1112">
        <v>527</v>
      </c>
      <c r="R9" s="1113"/>
      <c r="S9" s="1113"/>
      <c r="T9" s="1113"/>
      <c r="U9" s="1113"/>
      <c r="V9" s="1113">
        <v>523</v>
      </c>
      <c r="W9" s="1113"/>
      <c r="X9" s="1113"/>
      <c r="Y9" s="1113"/>
      <c r="Z9" s="1113"/>
      <c r="AA9" s="1113">
        <v>3</v>
      </c>
      <c r="AB9" s="1113"/>
      <c r="AC9" s="1113"/>
      <c r="AD9" s="1113"/>
      <c r="AE9" s="1114"/>
      <c r="AF9" s="1088">
        <v>3</v>
      </c>
      <c r="AG9" s="1089"/>
      <c r="AH9" s="1089"/>
      <c r="AI9" s="1089"/>
      <c r="AJ9" s="1090"/>
      <c r="AK9" s="1155">
        <v>247</v>
      </c>
      <c r="AL9" s="1156"/>
      <c r="AM9" s="1156"/>
      <c r="AN9" s="1156"/>
      <c r="AO9" s="1156"/>
      <c r="AP9" s="1156" t="s">
        <v>578</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594</v>
      </c>
      <c r="BT9" s="1084"/>
      <c r="BU9" s="1084"/>
      <c r="BV9" s="1084"/>
      <c r="BW9" s="1084"/>
      <c r="BX9" s="1084"/>
      <c r="BY9" s="1084"/>
      <c r="BZ9" s="1084"/>
      <c r="CA9" s="1084"/>
      <c r="CB9" s="1084"/>
      <c r="CC9" s="1084"/>
      <c r="CD9" s="1084"/>
      <c r="CE9" s="1084"/>
      <c r="CF9" s="1084"/>
      <c r="CG9" s="1085"/>
      <c r="CH9" s="1058">
        <v>31</v>
      </c>
      <c r="CI9" s="1059"/>
      <c r="CJ9" s="1059"/>
      <c r="CK9" s="1059"/>
      <c r="CL9" s="1060"/>
      <c r="CM9" s="1058">
        <v>227</v>
      </c>
      <c r="CN9" s="1059"/>
      <c r="CO9" s="1059"/>
      <c r="CP9" s="1059"/>
      <c r="CQ9" s="1060"/>
      <c r="CR9" s="1058">
        <v>62</v>
      </c>
      <c r="CS9" s="1059"/>
      <c r="CT9" s="1059"/>
      <c r="CU9" s="1059"/>
      <c r="CV9" s="1060"/>
      <c r="CW9" s="1058" t="s">
        <v>592</v>
      </c>
      <c r="CX9" s="1059"/>
      <c r="CY9" s="1059"/>
      <c r="CZ9" s="1059"/>
      <c r="DA9" s="1060"/>
      <c r="DB9" s="1058" t="s">
        <v>592</v>
      </c>
      <c r="DC9" s="1059"/>
      <c r="DD9" s="1059"/>
      <c r="DE9" s="1059"/>
      <c r="DF9" s="1060"/>
      <c r="DG9" s="1058" t="s">
        <v>592</v>
      </c>
      <c r="DH9" s="1059"/>
      <c r="DI9" s="1059"/>
      <c r="DJ9" s="1059"/>
      <c r="DK9" s="1060"/>
      <c r="DL9" s="1058" t="s">
        <v>592</v>
      </c>
      <c r="DM9" s="1059"/>
      <c r="DN9" s="1059"/>
      <c r="DO9" s="1059"/>
      <c r="DP9" s="1060"/>
      <c r="DQ9" s="1058" t="s">
        <v>592</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595</v>
      </c>
      <c r="BT10" s="1084"/>
      <c r="BU10" s="1084"/>
      <c r="BV10" s="1084"/>
      <c r="BW10" s="1084"/>
      <c r="BX10" s="1084"/>
      <c r="BY10" s="1084"/>
      <c r="BZ10" s="1084"/>
      <c r="CA10" s="1084"/>
      <c r="CB10" s="1084"/>
      <c r="CC10" s="1084"/>
      <c r="CD10" s="1084"/>
      <c r="CE10" s="1084"/>
      <c r="CF10" s="1084"/>
      <c r="CG10" s="1085"/>
      <c r="CH10" s="1058">
        <v>0</v>
      </c>
      <c r="CI10" s="1059"/>
      <c r="CJ10" s="1059"/>
      <c r="CK10" s="1059"/>
      <c r="CL10" s="1060"/>
      <c r="CM10" s="1058">
        <v>41</v>
      </c>
      <c r="CN10" s="1059"/>
      <c r="CO10" s="1059"/>
      <c r="CP10" s="1059"/>
      <c r="CQ10" s="1060"/>
      <c r="CR10" s="1058">
        <v>16</v>
      </c>
      <c r="CS10" s="1059"/>
      <c r="CT10" s="1059"/>
      <c r="CU10" s="1059"/>
      <c r="CV10" s="1060"/>
      <c r="CW10" s="1058" t="s">
        <v>592</v>
      </c>
      <c r="CX10" s="1059"/>
      <c r="CY10" s="1059"/>
      <c r="CZ10" s="1059"/>
      <c r="DA10" s="1060"/>
      <c r="DB10" s="1058" t="s">
        <v>592</v>
      </c>
      <c r="DC10" s="1059"/>
      <c r="DD10" s="1059"/>
      <c r="DE10" s="1059"/>
      <c r="DF10" s="1060"/>
      <c r="DG10" s="1058" t="s">
        <v>592</v>
      </c>
      <c r="DH10" s="1059"/>
      <c r="DI10" s="1059"/>
      <c r="DJ10" s="1059"/>
      <c r="DK10" s="1060"/>
      <c r="DL10" s="1058" t="s">
        <v>592</v>
      </c>
      <c r="DM10" s="1059"/>
      <c r="DN10" s="1059"/>
      <c r="DO10" s="1059"/>
      <c r="DP10" s="1060"/>
      <c r="DQ10" s="1058" t="s">
        <v>592</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387</v>
      </c>
      <c r="B23" s="1013" t="s">
        <v>388</v>
      </c>
      <c r="C23" s="1014"/>
      <c r="D23" s="1014"/>
      <c r="E23" s="1014"/>
      <c r="F23" s="1014"/>
      <c r="G23" s="1014"/>
      <c r="H23" s="1014"/>
      <c r="I23" s="1014"/>
      <c r="J23" s="1014"/>
      <c r="K23" s="1014"/>
      <c r="L23" s="1014"/>
      <c r="M23" s="1014"/>
      <c r="N23" s="1014"/>
      <c r="O23" s="1014"/>
      <c r="P23" s="1015"/>
      <c r="Q23" s="1137">
        <v>26682</v>
      </c>
      <c r="R23" s="1138"/>
      <c r="S23" s="1138"/>
      <c r="T23" s="1138"/>
      <c r="U23" s="1138"/>
      <c r="V23" s="1138">
        <v>25845</v>
      </c>
      <c r="W23" s="1138"/>
      <c r="X23" s="1138"/>
      <c r="Y23" s="1138"/>
      <c r="Z23" s="1138"/>
      <c r="AA23" s="1138">
        <v>837</v>
      </c>
      <c r="AB23" s="1138"/>
      <c r="AC23" s="1138"/>
      <c r="AD23" s="1138"/>
      <c r="AE23" s="1139"/>
      <c r="AF23" s="1140">
        <v>722</v>
      </c>
      <c r="AG23" s="1138"/>
      <c r="AH23" s="1138"/>
      <c r="AI23" s="1138"/>
      <c r="AJ23" s="1141"/>
      <c r="AK23" s="1142"/>
      <c r="AL23" s="1143"/>
      <c r="AM23" s="1143"/>
      <c r="AN23" s="1143"/>
      <c r="AO23" s="1143"/>
      <c r="AP23" s="1138">
        <v>22165</v>
      </c>
      <c r="AQ23" s="1138"/>
      <c r="AR23" s="1138"/>
      <c r="AS23" s="1138"/>
      <c r="AT23" s="1138"/>
      <c r="AU23" s="1144"/>
      <c r="AV23" s="1144"/>
      <c r="AW23" s="1144"/>
      <c r="AX23" s="1144"/>
      <c r="AY23" s="1145"/>
      <c r="AZ23" s="1134" t="s">
        <v>389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390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391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366</v>
      </c>
      <c r="B26" s="1065"/>
      <c r="C26" s="1065"/>
      <c r="D26" s="1065"/>
      <c r="E26" s="1065"/>
      <c r="F26" s="1065"/>
      <c r="G26" s="1065"/>
      <c r="H26" s="1065"/>
      <c r="I26" s="1065"/>
      <c r="J26" s="1065"/>
      <c r="K26" s="1065"/>
      <c r="L26" s="1065"/>
      <c r="M26" s="1065"/>
      <c r="N26" s="1065"/>
      <c r="O26" s="1065"/>
      <c r="P26" s="1066"/>
      <c r="Q26" s="1070" t="s">
        <v>392</v>
      </c>
      <c r="R26" s="1071"/>
      <c r="S26" s="1071"/>
      <c r="T26" s="1071"/>
      <c r="U26" s="1072"/>
      <c r="V26" s="1070" t="s">
        <v>393</v>
      </c>
      <c r="W26" s="1071"/>
      <c r="X26" s="1071"/>
      <c r="Y26" s="1071"/>
      <c r="Z26" s="1072"/>
      <c r="AA26" s="1070" t="s">
        <v>394</v>
      </c>
      <c r="AB26" s="1071"/>
      <c r="AC26" s="1071"/>
      <c r="AD26" s="1071"/>
      <c r="AE26" s="1071"/>
      <c r="AF26" s="1128" t="s">
        <v>395</v>
      </c>
      <c r="AG26" s="1077"/>
      <c r="AH26" s="1077"/>
      <c r="AI26" s="1077"/>
      <c r="AJ26" s="1129"/>
      <c r="AK26" s="1071" t="s">
        <v>396</v>
      </c>
      <c r="AL26" s="1071"/>
      <c r="AM26" s="1071"/>
      <c r="AN26" s="1071"/>
      <c r="AO26" s="1072"/>
      <c r="AP26" s="1070" t="s">
        <v>397</v>
      </c>
      <c r="AQ26" s="1071"/>
      <c r="AR26" s="1071"/>
      <c r="AS26" s="1071"/>
      <c r="AT26" s="1072"/>
      <c r="AU26" s="1070" t="s">
        <v>398</v>
      </c>
      <c r="AV26" s="1071"/>
      <c r="AW26" s="1071"/>
      <c r="AX26" s="1071"/>
      <c r="AY26" s="1072"/>
      <c r="AZ26" s="1070" t="s">
        <v>399</v>
      </c>
      <c r="BA26" s="1071"/>
      <c r="BB26" s="1071"/>
      <c r="BC26" s="1071"/>
      <c r="BD26" s="1072"/>
      <c r="BE26" s="1070" t="s">
        <v>373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400</v>
      </c>
      <c r="C28" s="1120"/>
      <c r="D28" s="1120"/>
      <c r="E28" s="1120"/>
      <c r="F28" s="1120"/>
      <c r="G28" s="1120"/>
      <c r="H28" s="1120"/>
      <c r="I28" s="1120"/>
      <c r="J28" s="1120"/>
      <c r="K28" s="1120"/>
      <c r="L28" s="1120"/>
      <c r="M28" s="1120"/>
      <c r="N28" s="1120"/>
      <c r="O28" s="1120"/>
      <c r="P28" s="1121"/>
      <c r="Q28" s="1122">
        <v>8942</v>
      </c>
      <c r="R28" s="1123"/>
      <c r="S28" s="1123"/>
      <c r="T28" s="1123"/>
      <c r="U28" s="1123"/>
      <c r="V28" s="1123">
        <v>8432</v>
      </c>
      <c r="W28" s="1123"/>
      <c r="X28" s="1123"/>
      <c r="Y28" s="1123"/>
      <c r="Z28" s="1123"/>
      <c r="AA28" s="1123">
        <v>510</v>
      </c>
      <c r="AB28" s="1123"/>
      <c r="AC28" s="1123"/>
      <c r="AD28" s="1123"/>
      <c r="AE28" s="1124"/>
      <c r="AF28" s="1125">
        <v>510</v>
      </c>
      <c r="AG28" s="1123"/>
      <c r="AH28" s="1123"/>
      <c r="AI28" s="1123"/>
      <c r="AJ28" s="1126"/>
      <c r="AK28" s="1127">
        <v>771</v>
      </c>
      <c r="AL28" s="1115"/>
      <c r="AM28" s="1115"/>
      <c r="AN28" s="1115"/>
      <c r="AO28" s="1115"/>
      <c r="AP28" s="1115" t="s">
        <v>580</v>
      </c>
      <c r="AQ28" s="1115"/>
      <c r="AR28" s="1115"/>
      <c r="AS28" s="1115"/>
      <c r="AT28" s="1115"/>
      <c r="AU28" s="1115" t="s">
        <v>580</v>
      </c>
      <c r="AV28" s="1115"/>
      <c r="AW28" s="1115"/>
      <c r="AX28" s="1115"/>
      <c r="AY28" s="1115"/>
      <c r="AZ28" s="1116" t="s">
        <v>580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401</v>
      </c>
      <c r="C29" s="1107"/>
      <c r="D29" s="1107"/>
      <c r="E29" s="1107"/>
      <c r="F29" s="1107"/>
      <c r="G29" s="1107"/>
      <c r="H29" s="1107"/>
      <c r="I29" s="1107"/>
      <c r="J29" s="1107"/>
      <c r="K29" s="1107"/>
      <c r="L29" s="1107"/>
      <c r="M29" s="1107"/>
      <c r="N29" s="1107"/>
      <c r="O29" s="1107"/>
      <c r="P29" s="1108"/>
      <c r="Q29" s="1112">
        <v>724</v>
      </c>
      <c r="R29" s="1113"/>
      <c r="S29" s="1113"/>
      <c r="T29" s="1113"/>
      <c r="U29" s="1113"/>
      <c r="V29" s="1113">
        <v>709</v>
      </c>
      <c r="W29" s="1113"/>
      <c r="X29" s="1113"/>
      <c r="Y29" s="1113"/>
      <c r="Z29" s="1113"/>
      <c r="AA29" s="1113">
        <v>14</v>
      </c>
      <c r="AB29" s="1113"/>
      <c r="AC29" s="1113"/>
      <c r="AD29" s="1113"/>
      <c r="AE29" s="1114"/>
      <c r="AF29" s="1088">
        <v>14</v>
      </c>
      <c r="AG29" s="1089"/>
      <c r="AH29" s="1089"/>
      <c r="AI29" s="1089"/>
      <c r="AJ29" s="1090"/>
      <c r="AK29" s="1049">
        <v>178</v>
      </c>
      <c r="AL29" s="1040"/>
      <c r="AM29" s="1040"/>
      <c r="AN29" s="1040"/>
      <c r="AO29" s="1040"/>
      <c r="AP29" s="1040" t="s">
        <v>581</v>
      </c>
      <c r="AQ29" s="1040"/>
      <c r="AR29" s="1040"/>
      <c r="AS29" s="1040"/>
      <c r="AT29" s="1040"/>
      <c r="AU29" s="1040" t="s">
        <v>581</v>
      </c>
      <c r="AV29" s="1040"/>
      <c r="AW29" s="1040"/>
      <c r="AX29" s="1040"/>
      <c r="AY29" s="1040"/>
      <c r="AZ29" s="1111" t="s">
        <v>581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402</v>
      </c>
      <c r="C30" s="1107"/>
      <c r="D30" s="1107"/>
      <c r="E30" s="1107"/>
      <c r="F30" s="1107"/>
      <c r="G30" s="1107"/>
      <c r="H30" s="1107"/>
      <c r="I30" s="1107"/>
      <c r="J30" s="1107"/>
      <c r="K30" s="1107"/>
      <c r="L30" s="1107"/>
      <c r="M30" s="1107"/>
      <c r="N30" s="1107"/>
      <c r="O30" s="1107"/>
      <c r="P30" s="1108"/>
      <c r="Q30" s="1112">
        <v>5756</v>
      </c>
      <c r="R30" s="1113"/>
      <c r="S30" s="1113"/>
      <c r="T30" s="1113"/>
      <c r="U30" s="1113"/>
      <c r="V30" s="1113">
        <v>5683</v>
      </c>
      <c r="W30" s="1113"/>
      <c r="X30" s="1113"/>
      <c r="Y30" s="1113"/>
      <c r="Z30" s="1113"/>
      <c r="AA30" s="1113">
        <v>73</v>
      </c>
      <c r="AB30" s="1113"/>
      <c r="AC30" s="1113"/>
      <c r="AD30" s="1113"/>
      <c r="AE30" s="1114"/>
      <c r="AF30" s="1088">
        <v>73</v>
      </c>
      <c r="AG30" s="1089"/>
      <c r="AH30" s="1089"/>
      <c r="AI30" s="1089"/>
      <c r="AJ30" s="1090"/>
      <c r="AK30" s="1049">
        <v>889</v>
      </c>
      <c r="AL30" s="1040"/>
      <c r="AM30" s="1040"/>
      <c r="AN30" s="1040"/>
      <c r="AO30" s="1040"/>
      <c r="AP30" s="1040" t="s">
        <v>580</v>
      </c>
      <c r="AQ30" s="1040"/>
      <c r="AR30" s="1040"/>
      <c r="AS30" s="1040"/>
      <c r="AT30" s="1040"/>
      <c r="AU30" s="1040" t="s">
        <v>580</v>
      </c>
      <c r="AV30" s="1040"/>
      <c r="AW30" s="1040"/>
      <c r="AX30" s="1040"/>
      <c r="AY30" s="1040"/>
      <c r="AZ30" s="1111" t="s">
        <v>580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403</v>
      </c>
      <c r="C31" s="1107"/>
      <c r="D31" s="1107"/>
      <c r="E31" s="1107"/>
      <c r="F31" s="1107"/>
      <c r="G31" s="1107"/>
      <c r="H31" s="1107"/>
      <c r="I31" s="1107"/>
      <c r="J31" s="1107"/>
      <c r="K31" s="1107"/>
      <c r="L31" s="1107"/>
      <c r="M31" s="1107"/>
      <c r="N31" s="1107"/>
      <c r="O31" s="1107"/>
      <c r="P31" s="1108"/>
      <c r="Q31" s="1112">
        <v>311</v>
      </c>
      <c r="R31" s="1113"/>
      <c r="S31" s="1113"/>
      <c r="T31" s="1113"/>
      <c r="U31" s="1113"/>
      <c r="V31" s="1113">
        <v>308</v>
      </c>
      <c r="W31" s="1113"/>
      <c r="X31" s="1113"/>
      <c r="Y31" s="1113"/>
      <c r="Z31" s="1113"/>
      <c r="AA31" s="1113">
        <v>3</v>
      </c>
      <c r="AB31" s="1113"/>
      <c r="AC31" s="1113"/>
      <c r="AD31" s="1113"/>
      <c r="AE31" s="1114"/>
      <c r="AF31" s="1088">
        <v>3</v>
      </c>
      <c r="AG31" s="1089"/>
      <c r="AH31" s="1089"/>
      <c r="AI31" s="1089"/>
      <c r="AJ31" s="1090"/>
      <c r="AK31" s="1049">
        <v>37</v>
      </c>
      <c r="AL31" s="1040"/>
      <c r="AM31" s="1040"/>
      <c r="AN31" s="1040"/>
      <c r="AO31" s="1040"/>
      <c r="AP31" s="1040">
        <v>199</v>
      </c>
      <c r="AQ31" s="1040"/>
      <c r="AR31" s="1040"/>
      <c r="AS31" s="1040"/>
      <c r="AT31" s="1040"/>
      <c r="AU31" s="1040" t="s">
        <v>581</v>
      </c>
      <c r="AV31" s="1040"/>
      <c r="AW31" s="1040"/>
      <c r="AX31" s="1040"/>
      <c r="AY31" s="1040"/>
      <c r="AZ31" s="1111" t="s">
        <v>580</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404</v>
      </c>
      <c r="C32" s="1107"/>
      <c r="D32" s="1107"/>
      <c r="E32" s="1107"/>
      <c r="F32" s="1107"/>
      <c r="G32" s="1107"/>
      <c r="H32" s="1107"/>
      <c r="I32" s="1107"/>
      <c r="J32" s="1107"/>
      <c r="K32" s="1107"/>
      <c r="L32" s="1107"/>
      <c r="M32" s="1107"/>
      <c r="N32" s="1107"/>
      <c r="O32" s="1107"/>
      <c r="P32" s="1108"/>
      <c r="Q32" s="1112">
        <v>1405</v>
      </c>
      <c r="R32" s="1113"/>
      <c r="S32" s="1113"/>
      <c r="T32" s="1113"/>
      <c r="U32" s="1113"/>
      <c r="V32" s="1113">
        <v>1153</v>
      </c>
      <c r="W32" s="1113"/>
      <c r="X32" s="1113"/>
      <c r="Y32" s="1113"/>
      <c r="Z32" s="1113"/>
      <c r="AA32" s="1113">
        <v>252</v>
      </c>
      <c r="AB32" s="1113"/>
      <c r="AC32" s="1113"/>
      <c r="AD32" s="1113"/>
      <c r="AE32" s="1114"/>
      <c r="AF32" s="1088">
        <v>1763</v>
      </c>
      <c r="AG32" s="1089"/>
      <c r="AH32" s="1089"/>
      <c r="AI32" s="1089"/>
      <c r="AJ32" s="1090"/>
      <c r="AK32" s="1049">
        <v>65</v>
      </c>
      <c r="AL32" s="1040"/>
      <c r="AM32" s="1040"/>
      <c r="AN32" s="1040"/>
      <c r="AO32" s="1040"/>
      <c r="AP32" s="1040">
        <v>5837</v>
      </c>
      <c r="AQ32" s="1040"/>
      <c r="AR32" s="1040"/>
      <c r="AS32" s="1040"/>
      <c r="AT32" s="1040"/>
      <c r="AU32" s="1040">
        <v>18</v>
      </c>
      <c r="AV32" s="1040"/>
      <c r="AW32" s="1040"/>
      <c r="AX32" s="1040"/>
      <c r="AY32" s="1040"/>
      <c r="AZ32" s="1111" t="s">
        <v>580</v>
      </c>
      <c r="BA32" s="1111"/>
      <c r="BB32" s="1111"/>
      <c r="BC32" s="1111"/>
      <c r="BD32" s="1111"/>
      <c r="BE32" s="1101" t="s">
        <v>405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406</v>
      </c>
      <c r="C33" s="1107"/>
      <c r="D33" s="1107"/>
      <c r="E33" s="1107"/>
      <c r="F33" s="1107"/>
      <c r="G33" s="1107"/>
      <c r="H33" s="1107"/>
      <c r="I33" s="1107"/>
      <c r="J33" s="1107"/>
      <c r="K33" s="1107"/>
      <c r="L33" s="1107"/>
      <c r="M33" s="1107"/>
      <c r="N33" s="1107"/>
      <c r="O33" s="1107"/>
      <c r="P33" s="1108"/>
      <c r="Q33" s="1112">
        <v>1136</v>
      </c>
      <c r="R33" s="1113"/>
      <c r="S33" s="1113"/>
      <c r="T33" s="1113"/>
      <c r="U33" s="1113"/>
      <c r="V33" s="1113">
        <v>1196</v>
      </c>
      <c r="W33" s="1113"/>
      <c r="X33" s="1113"/>
      <c r="Y33" s="1113"/>
      <c r="Z33" s="1113"/>
      <c r="AA33" s="1113">
        <v>-59</v>
      </c>
      <c r="AB33" s="1113"/>
      <c r="AC33" s="1113"/>
      <c r="AD33" s="1113"/>
      <c r="AE33" s="1114"/>
      <c r="AF33" s="1088">
        <v>373</v>
      </c>
      <c r="AG33" s="1089"/>
      <c r="AH33" s="1089"/>
      <c r="AI33" s="1089"/>
      <c r="AJ33" s="1090"/>
      <c r="AK33" s="1049">
        <v>149</v>
      </c>
      <c r="AL33" s="1040"/>
      <c r="AM33" s="1040"/>
      <c r="AN33" s="1040"/>
      <c r="AO33" s="1040"/>
      <c r="AP33" s="1040">
        <v>521</v>
      </c>
      <c r="AQ33" s="1040"/>
      <c r="AR33" s="1040"/>
      <c r="AS33" s="1040"/>
      <c r="AT33" s="1040"/>
      <c r="AU33" s="1040">
        <v>350</v>
      </c>
      <c r="AV33" s="1040"/>
      <c r="AW33" s="1040"/>
      <c r="AX33" s="1040"/>
      <c r="AY33" s="1040"/>
      <c r="AZ33" s="1111" t="s">
        <v>580</v>
      </c>
      <c r="BA33" s="1111"/>
      <c r="BB33" s="1111"/>
      <c r="BC33" s="1111"/>
      <c r="BD33" s="1111"/>
      <c r="BE33" s="1101" t="s">
        <v>405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407</v>
      </c>
      <c r="C34" s="1107"/>
      <c r="D34" s="1107"/>
      <c r="E34" s="1107"/>
      <c r="F34" s="1107"/>
      <c r="G34" s="1107"/>
      <c r="H34" s="1107"/>
      <c r="I34" s="1107"/>
      <c r="J34" s="1107"/>
      <c r="K34" s="1107"/>
      <c r="L34" s="1107"/>
      <c r="M34" s="1107"/>
      <c r="N34" s="1107"/>
      <c r="O34" s="1107"/>
      <c r="P34" s="1108"/>
      <c r="Q34" s="1112">
        <v>976</v>
      </c>
      <c r="R34" s="1113"/>
      <c r="S34" s="1113"/>
      <c r="T34" s="1113"/>
      <c r="U34" s="1113"/>
      <c r="V34" s="1113">
        <v>971</v>
      </c>
      <c r="W34" s="1113"/>
      <c r="X34" s="1113"/>
      <c r="Y34" s="1113"/>
      <c r="Z34" s="1113"/>
      <c r="AA34" s="1113">
        <v>4</v>
      </c>
      <c r="AB34" s="1113"/>
      <c r="AC34" s="1113"/>
      <c r="AD34" s="1113"/>
      <c r="AE34" s="1114"/>
      <c r="AF34" s="1088">
        <v>4</v>
      </c>
      <c r="AG34" s="1089"/>
      <c r="AH34" s="1089"/>
      <c r="AI34" s="1089"/>
      <c r="AJ34" s="1090"/>
      <c r="AK34" s="1049">
        <v>404</v>
      </c>
      <c r="AL34" s="1040"/>
      <c r="AM34" s="1040"/>
      <c r="AN34" s="1040"/>
      <c r="AO34" s="1040"/>
      <c r="AP34" s="1040">
        <v>5735</v>
      </c>
      <c r="AQ34" s="1040"/>
      <c r="AR34" s="1040"/>
      <c r="AS34" s="1040"/>
      <c r="AT34" s="1040"/>
      <c r="AU34" s="1040">
        <v>4760</v>
      </c>
      <c r="AV34" s="1040"/>
      <c r="AW34" s="1040"/>
      <c r="AX34" s="1040"/>
      <c r="AY34" s="1040"/>
      <c r="AZ34" s="1111" t="s">
        <v>580</v>
      </c>
      <c r="BA34" s="1111"/>
      <c r="BB34" s="1111"/>
      <c r="BC34" s="1111"/>
      <c r="BD34" s="1111"/>
      <c r="BE34" s="1101" t="s">
        <v>408</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409</v>
      </c>
      <c r="C35" s="1107"/>
      <c r="D35" s="1107"/>
      <c r="E35" s="1107"/>
      <c r="F35" s="1107"/>
      <c r="G35" s="1107"/>
      <c r="H35" s="1107"/>
      <c r="I35" s="1107"/>
      <c r="J35" s="1107"/>
      <c r="K35" s="1107"/>
      <c r="L35" s="1107"/>
      <c r="M35" s="1107"/>
      <c r="N35" s="1107"/>
      <c r="O35" s="1107"/>
      <c r="P35" s="1108"/>
      <c r="Q35" s="1112">
        <v>23</v>
      </c>
      <c r="R35" s="1113"/>
      <c r="S35" s="1113"/>
      <c r="T35" s="1113"/>
      <c r="U35" s="1113"/>
      <c r="V35" s="1113">
        <v>22</v>
      </c>
      <c r="W35" s="1113"/>
      <c r="X35" s="1113"/>
      <c r="Y35" s="1113"/>
      <c r="Z35" s="1113"/>
      <c r="AA35" s="1113">
        <v>1</v>
      </c>
      <c r="AB35" s="1113"/>
      <c r="AC35" s="1113"/>
      <c r="AD35" s="1113"/>
      <c r="AE35" s="1114"/>
      <c r="AF35" s="1088">
        <v>1</v>
      </c>
      <c r="AG35" s="1089"/>
      <c r="AH35" s="1089"/>
      <c r="AI35" s="1089"/>
      <c r="AJ35" s="1090"/>
      <c r="AK35" s="1049">
        <v>4</v>
      </c>
      <c r="AL35" s="1040"/>
      <c r="AM35" s="1040"/>
      <c r="AN35" s="1040"/>
      <c r="AO35" s="1040"/>
      <c r="AP35" s="1040">
        <v>68</v>
      </c>
      <c r="AQ35" s="1040"/>
      <c r="AR35" s="1040"/>
      <c r="AS35" s="1040"/>
      <c r="AT35" s="1040"/>
      <c r="AU35" s="1040">
        <v>18</v>
      </c>
      <c r="AV35" s="1040"/>
      <c r="AW35" s="1040"/>
      <c r="AX35" s="1040"/>
      <c r="AY35" s="1040"/>
      <c r="AZ35" s="1111" t="s">
        <v>581</v>
      </c>
      <c r="BA35" s="1111"/>
      <c r="BB35" s="1111"/>
      <c r="BC35" s="1111"/>
      <c r="BD35" s="1111"/>
      <c r="BE35" s="1101" t="s">
        <v>410</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411</v>
      </c>
      <c r="C36" s="1107"/>
      <c r="D36" s="1107"/>
      <c r="E36" s="1107"/>
      <c r="F36" s="1107"/>
      <c r="G36" s="1107"/>
      <c r="H36" s="1107"/>
      <c r="I36" s="1107"/>
      <c r="J36" s="1107"/>
      <c r="K36" s="1107"/>
      <c r="L36" s="1107"/>
      <c r="M36" s="1107"/>
      <c r="N36" s="1107"/>
      <c r="O36" s="1107"/>
      <c r="P36" s="1108"/>
      <c r="Q36" s="1112">
        <v>68</v>
      </c>
      <c r="R36" s="1113"/>
      <c r="S36" s="1113"/>
      <c r="T36" s="1113"/>
      <c r="U36" s="1113"/>
      <c r="V36" s="1113">
        <v>61</v>
      </c>
      <c r="W36" s="1113"/>
      <c r="X36" s="1113"/>
      <c r="Y36" s="1113"/>
      <c r="Z36" s="1113"/>
      <c r="AA36" s="1113">
        <v>6</v>
      </c>
      <c r="AB36" s="1113"/>
      <c r="AC36" s="1113"/>
      <c r="AD36" s="1113"/>
      <c r="AE36" s="1114"/>
      <c r="AF36" s="1088">
        <v>6</v>
      </c>
      <c r="AG36" s="1089"/>
      <c r="AH36" s="1089"/>
      <c r="AI36" s="1089"/>
      <c r="AJ36" s="1090"/>
      <c r="AK36" s="1049">
        <v>47</v>
      </c>
      <c r="AL36" s="1040"/>
      <c r="AM36" s="1040"/>
      <c r="AN36" s="1040"/>
      <c r="AO36" s="1040"/>
      <c r="AP36" s="1040">
        <v>72</v>
      </c>
      <c r="AQ36" s="1040"/>
      <c r="AR36" s="1040"/>
      <c r="AS36" s="1040"/>
      <c r="AT36" s="1040"/>
      <c r="AU36" s="1040">
        <v>70</v>
      </c>
      <c r="AV36" s="1040"/>
      <c r="AW36" s="1040"/>
      <c r="AX36" s="1040"/>
      <c r="AY36" s="1040"/>
      <c r="AZ36" s="1111" t="s">
        <v>580</v>
      </c>
      <c r="BA36" s="1111"/>
      <c r="BB36" s="1111"/>
      <c r="BC36" s="1111"/>
      <c r="BD36" s="1111"/>
      <c r="BE36" s="1101" t="s">
        <v>412</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387</v>
      </c>
      <c r="B63" s="1013" t="s">
        <v>414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2747</v>
      </c>
      <c r="AG63" s="1028"/>
      <c r="AH63" s="1028"/>
      <c r="AI63" s="1028"/>
      <c r="AJ63" s="1099"/>
      <c r="AK63" s="1100"/>
      <c r="AL63" s="1032"/>
      <c r="AM63" s="1032"/>
      <c r="AN63" s="1032"/>
      <c r="AO63" s="1032"/>
      <c r="AP63" s="1028">
        <v>12432</v>
      </c>
      <c r="AQ63" s="1028"/>
      <c r="AR63" s="1028"/>
      <c r="AS63" s="1028"/>
      <c r="AT63" s="1028"/>
      <c r="AU63" s="1028">
        <v>5215</v>
      </c>
      <c r="AV63" s="1028"/>
      <c r="AW63" s="1028"/>
      <c r="AX63" s="1028"/>
      <c r="AY63" s="1028"/>
      <c r="AZ63" s="1094"/>
      <c r="BA63" s="1094"/>
      <c r="BB63" s="1094"/>
      <c r="BC63" s="1094"/>
      <c r="BD63" s="1094"/>
      <c r="BE63" s="1029"/>
      <c r="BF63" s="1029"/>
      <c r="BG63" s="1029"/>
      <c r="BH63" s="1029"/>
      <c r="BI63" s="1030"/>
      <c r="BJ63" s="1095" t="s">
        <v>124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416</v>
      </c>
      <c r="B66" s="1065"/>
      <c r="C66" s="1065"/>
      <c r="D66" s="1065"/>
      <c r="E66" s="1065"/>
      <c r="F66" s="1065"/>
      <c r="G66" s="1065"/>
      <c r="H66" s="1065"/>
      <c r="I66" s="1065"/>
      <c r="J66" s="1065"/>
      <c r="K66" s="1065"/>
      <c r="L66" s="1065"/>
      <c r="M66" s="1065"/>
      <c r="N66" s="1065"/>
      <c r="O66" s="1065"/>
      <c r="P66" s="1066"/>
      <c r="Q66" s="1070" t="s">
        <v>417</v>
      </c>
      <c r="R66" s="1071"/>
      <c r="S66" s="1071"/>
      <c r="T66" s="1071"/>
      <c r="U66" s="1072"/>
      <c r="V66" s="1070" t="s">
        <v>393</v>
      </c>
      <c r="W66" s="1071"/>
      <c r="X66" s="1071"/>
      <c r="Y66" s="1071"/>
      <c r="Z66" s="1072"/>
      <c r="AA66" s="1070" t="s">
        <v>394</v>
      </c>
      <c r="AB66" s="1071"/>
      <c r="AC66" s="1071"/>
      <c r="AD66" s="1071"/>
      <c r="AE66" s="1072"/>
      <c r="AF66" s="1076" t="s">
        <v>418</v>
      </c>
      <c r="AG66" s="1077"/>
      <c r="AH66" s="1077"/>
      <c r="AI66" s="1077"/>
      <c r="AJ66" s="1078"/>
      <c r="AK66" s="1070" t="s">
        <v>419</v>
      </c>
      <c r="AL66" s="1065"/>
      <c r="AM66" s="1065"/>
      <c r="AN66" s="1065"/>
      <c r="AO66" s="1066"/>
      <c r="AP66" s="1070" t="s">
        <v>397</v>
      </c>
      <c r="AQ66" s="1071"/>
      <c r="AR66" s="1071"/>
      <c r="AS66" s="1071"/>
      <c r="AT66" s="1072"/>
      <c r="AU66" s="1070" t="s">
        <v>420</v>
      </c>
      <c r="AV66" s="1071"/>
      <c r="AW66" s="1071"/>
      <c r="AX66" s="1071"/>
      <c r="AY66" s="1072"/>
      <c r="AZ66" s="1070" t="s">
        <v>373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582</v>
      </c>
      <c r="C68" s="1055"/>
      <c r="D68" s="1055"/>
      <c r="E68" s="1055"/>
      <c r="F68" s="1055"/>
      <c r="G68" s="1055"/>
      <c r="H68" s="1055"/>
      <c r="I68" s="1055"/>
      <c r="J68" s="1055"/>
      <c r="K68" s="1055"/>
      <c r="L68" s="1055"/>
      <c r="M68" s="1055"/>
      <c r="N68" s="1055"/>
      <c r="O68" s="1055"/>
      <c r="P68" s="1056"/>
      <c r="Q68" s="1057">
        <v>1860</v>
      </c>
      <c r="R68" s="1051"/>
      <c r="S68" s="1051"/>
      <c r="T68" s="1051"/>
      <c r="U68" s="1051"/>
      <c r="V68" s="1051">
        <v>1824</v>
      </c>
      <c r="W68" s="1051"/>
      <c r="X68" s="1051"/>
      <c r="Y68" s="1051"/>
      <c r="Z68" s="1051"/>
      <c r="AA68" s="1051">
        <v>36</v>
      </c>
      <c r="AB68" s="1051"/>
      <c r="AC68" s="1051"/>
      <c r="AD68" s="1051"/>
      <c r="AE68" s="1051"/>
      <c r="AF68" s="1051">
        <v>36</v>
      </c>
      <c r="AG68" s="1051"/>
      <c r="AH68" s="1051"/>
      <c r="AI68" s="1051"/>
      <c r="AJ68" s="1051"/>
      <c r="AK68" s="1051">
        <v>2</v>
      </c>
      <c r="AL68" s="1051"/>
      <c r="AM68" s="1051"/>
      <c r="AN68" s="1051"/>
      <c r="AO68" s="1051"/>
      <c r="AP68" s="1051">
        <v>565</v>
      </c>
      <c r="AQ68" s="1051"/>
      <c r="AR68" s="1051"/>
      <c r="AS68" s="1051"/>
      <c r="AT68" s="1051"/>
      <c r="AU68" s="1051">
        <v>345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583</v>
      </c>
      <c r="C69" s="1044"/>
      <c r="D69" s="1044"/>
      <c r="E69" s="1044"/>
      <c r="F69" s="1044"/>
      <c r="G69" s="1044"/>
      <c r="H69" s="1044"/>
      <c r="I69" s="1044"/>
      <c r="J69" s="1044"/>
      <c r="K69" s="1044"/>
      <c r="L69" s="1044"/>
      <c r="M69" s="1044"/>
      <c r="N69" s="1044"/>
      <c r="O69" s="1044"/>
      <c r="P69" s="1045"/>
      <c r="Q69" s="1046">
        <v>11019</v>
      </c>
      <c r="R69" s="1040"/>
      <c r="S69" s="1040"/>
      <c r="T69" s="1040"/>
      <c r="U69" s="1040"/>
      <c r="V69" s="1040">
        <v>11746</v>
      </c>
      <c r="W69" s="1040"/>
      <c r="X69" s="1040"/>
      <c r="Y69" s="1040"/>
      <c r="Z69" s="1040"/>
      <c r="AA69" s="1040">
        <v>-727</v>
      </c>
      <c r="AB69" s="1040"/>
      <c r="AC69" s="1040"/>
      <c r="AD69" s="1040"/>
      <c r="AE69" s="1040"/>
      <c r="AF69" s="1040">
        <v>5146</v>
      </c>
      <c r="AG69" s="1040"/>
      <c r="AH69" s="1040"/>
      <c r="AI69" s="1040"/>
      <c r="AJ69" s="1040"/>
      <c r="AK69" s="1040" t="s">
        <v>578</v>
      </c>
      <c r="AL69" s="1040"/>
      <c r="AM69" s="1040"/>
      <c r="AN69" s="1040"/>
      <c r="AO69" s="1040"/>
      <c r="AP69" s="1040">
        <v>17093</v>
      </c>
      <c r="AQ69" s="1040"/>
      <c r="AR69" s="1040"/>
      <c r="AS69" s="1040"/>
      <c r="AT69" s="1040"/>
      <c r="AU69" s="1040">
        <v>8220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584</v>
      </c>
      <c r="C70" s="1044"/>
      <c r="D70" s="1044"/>
      <c r="E70" s="1044"/>
      <c r="F70" s="1044"/>
      <c r="G70" s="1044"/>
      <c r="H70" s="1044"/>
      <c r="I70" s="1044"/>
      <c r="J70" s="1044"/>
      <c r="K70" s="1044"/>
      <c r="L70" s="1044"/>
      <c r="M70" s="1044"/>
      <c r="N70" s="1044"/>
      <c r="O70" s="1044"/>
      <c r="P70" s="1045"/>
      <c r="Q70" s="1046">
        <v>475</v>
      </c>
      <c r="R70" s="1040"/>
      <c r="S70" s="1040"/>
      <c r="T70" s="1040"/>
      <c r="U70" s="1040"/>
      <c r="V70" s="1040">
        <v>487</v>
      </c>
      <c r="W70" s="1040"/>
      <c r="X70" s="1040"/>
      <c r="Y70" s="1040"/>
      <c r="Z70" s="1040"/>
      <c r="AA70" s="1040">
        <v>-12</v>
      </c>
      <c r="AB70" s="1040"/>
      <c r="AC70" s="1040"/>
      <c r="AD70" s="1040"/>
      <c r="AE70" s="1040"/>
      <c r="AF70" s="1040">
        <v>517</v>
      </c>
      <c r="AG70" s="1040"/>
      <c r="AH70" s="1040"/>
      <c r="AI70" s="1040"/>
      <c r="AJ70" s="1040"/>
      <c r="AK70" s="1040" t="s">
        <v>580</v>
      </c>
      <c r="AL70" s="1040"/>
      <c r="AM70" s="1040"/>
      <c r="AN70" s="1040"/>
      <c r="AO70" s="1040"/>
      <c r="AP70" s="1040" t="s">
        <v>581</v>
      </c>
      <c r="AQ70" s="1040"/>
      <c r="AR70" s="1040"/>
      <c r="AS70" s="1040"/>
      <c r="AT70" s="1040"/>
      <c r="AU70" s="1040" t="s">
        <v>580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585</v>
      </c>
      <c r="C71" s="1044"/>
      <c r="D71" s="1044"/>
      <c r="E71" s="1044"/>
      <c r="F71" s="1044"/>
      <c r="G71" s="1044"/>
      <c r="H71" s="1044"/>
      <c r="I71" s="1044"/>
      <c r="J71" s="1044"/>
      <c r="K71" s="1044"/>
      <c r="L71" s="1044"/>
      <c r="M71" s="1044"/>
      <c r="N71" s="1044"/>
      <c r="O71" s="1044"/>
      <c r="P71" s="1045"/>
      <c r="Q71" s="1046">
        <v>151</v>
      </c>
      <c r="R71" s="1040"/>
      <c r="S71" s="1040"/>
      <c r="T71" s="1040"/>
      <c r="U71" s="1040"/>
      <c r="V71" s="1040">
        <v>124</v>
      </c>
      <c r="W71" s="1040"/>
      <c r="X71" s="1040"/>
      <c r="Y71" s="1040"/>
      <c r="Z71" s="1040"/>
      <c r="AA71" s="1040">
        <v>26</v>
      </c>
      <c r="AB71" s="1040"/>
      <c r="AC71" s="1040"/>
      <c r="AD71" s="1040"/>
      <c r="AE71" s="1040"/>
      <c r="AF71" s="1040">
        <v>26</v>
      </c>
      <c r="AG71" s="1040"/>
      <c r="AH71" s="1040"/>
      <c r="AI71" s="1040"/>
      <c r="AJ71" s="1040"/>
      <c r="AK71" s="1040">
        <v>6</v>
      </c>
      <c r="AL71" s="1040"/>
      <c r="AM71" s="1040"/>
      <c r="AN71" s="1040"/>
      <c r="AO71" s="1040"/>
      <c r="AP71" s="1040" t="s">
        <v>580</v>
      </c>
      <c r="AQ71" s="1040"/>
      <c r="AR71" s="1040"/>
      <c r="AS71" s="1040"/>
      <c r="AT71" s="1040"/>
      <c r="AU71" s="1040" t="s">
        <v>580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586</v>
      </c>
      <c r="C72" s="1044"/>
      <c r="D72" s="1044"/>
      <c r="E72" s="1044"/>
      <c r="F72" s="1044"/>
      <c r="G72" s="1044"/>
      <c r="H72" s="1044"/>
      <c r="I72" s="1044"/>
      <c r="J72" s="1044"/>
      <c r="K72" s="1044"/>
      <c r="L72" s="1044"/>
      <c r="M72" s="1044"/>
      <c r="N72" s="1044"/>
      <c r="O72" s="1044"/>
      <c r="P72" s="1045"/>
      <c r="Q72" s="1046">
        <v>6126</v>
      </c>
      <c r="R72" s="1040"/>
      <c r="S72" s="1040"/>
      <c r="T72" s="1040"/>
      <c r="U72" s="1040"/>
      <c r="V72" s="1040">
        <v>5420</v>
      </c>
      <c r="W72" s="1040"/>
      <c r="X72" s="1040"/>
      <c r="Y72" s="1040"/>
      <c r="Z72" s="1040"/>
      <c r="AA72" s="1040">
        <v>706</v>
      </c>
      <c r="AB72" s="1040"/>
      <c r="AC72" s="1040"/>
      <c r="AD72" s="1040"/>
      <c r="AE72" s="1040"/>
      <c r="AF72" s="1040">
        <v>706</v>
      </c>
      <c r="AG72" s="1040"/>
      <c r="AH72" s="1040"/>
      <c r="AI72" s="1040"/>
      <c r="AJ72" s="1040"/>
      <c r="AK72" s="1040" t="s">
        <v>589</v>
      </c>
      <c r="AL72" s="1040"/>
      <c r="AM72" s="1040"/>
      <c r="AN72" s="1040"/>
      <c r="AO72" s="1040"/>
      <c r="AP72" s="1040" t="s">
        <v>580</v>
      </c>
      <c r="AQ72" s="1040"/>
      <c r="AR72" s="1040"/>
      <c r="AS72" s="1040"/>
      <c r="AT72" s="1040"/>
      <c r="AU72" s="1040" t="s">
        <v>580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587</v>
      </c>
      <c r="C73" s="1044"/>
      <c r="D73" s="1044"/>
      <c r="E73" s="1044"/>
      <c r="F73" s="1044"/>
      <c r="G73" s="1044"/>
      <c r="H73" s="1044"/>
      <c r="I73" s="1044"/>
      <c r="J73" s="1044"/>
      <c r="K73" s="1044"/>
      <c r="L73" s="1044"/>
      <c r="M73" s="1044"/>
      <c r="N73" s="1044"/>
      <c r="O73" s="1044"/>
      <c r="P73" s="1045"/>
      <c r="Q73" s="1046">
        <v>92</v>
      </c>
      <c r="R73" s="1040"/>
      <c r="S73" s="1040"/>
      <c r="T73" s="1040"/>
      <c r="U73" s="1040"/>
      <c r="V73" s="1040">
        <v>85</v>
      </c>
      <c r="W73" s="1040"/>
      <c r="X73" s="1040"/>
      <c r="Y73" s="1040"/>
      <c r="Z73" s="1040"/>
      <c r="AA73" s="1040">
        <v>7</v>
      </c>
      <c r="AB73" s="1040"/>
      <c r="AC73" s="1040"/>
      <c r="AD73" s="1040"/>
      <c r="AE73" s="1040"/>
      <c r="AF73" s="1040">
        <v>7</v>
      </c>
      <c r="AG73" s="1040"/>
      <c r="AH73" s="1040"/>
      <c r="AI73" s="1040"/>
      <c r="AJ73" s="1040"/>
      <c r="AK73" s="1040">
        <v>4</v>
      </c>
      <c r="AL73" s="1040"/>
      <c r="AM73" s="1040"/>
      <c r="AN73" s="1040"/>
      <c r="AO73" s="1040"/>
      <c r="AP73" s="1040" t="s">
        <v>581</v>
      </c>
      <c r="AQ73" s="1040"/>
      <c r="AR73" s="1040"/>
      <c r="AS73" s="1040"/>
      <c r="AT73" s="1040"/>
      <c r="AU73" s="1040" t="s">
        <v>580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588</v>
      </c>
      <c r="C74" s="1044"/>
      <c r="D74" s="1044"/>
      <c r="E74" s="1044"/>
      <c r="F74" s="1044"/>
      <c r="G74" s="1044"/>
      <c r="H74" s="1044"/>
      <c r="I74" s="1044"/>
      <c r="J74" s="1044"/>
      <c r="K74" s="1044"/>
      <c r="L74" s="1044"/>
      <c r="M74" s="1044"/>
      <c r="N74" s="1044"/>
      <c r="O74" s="1044"/>
      <c r="P74" s="1045"/>
      <c r="Q74" s="1046">
        <v>233688</v>
      </c>
      <c r="R74" s="1040"/>
      <c r="S74" s="1040"/>
      <c r="T74" s="1040"/>
      <c r="U74" s="1040"/>
      <c r="V74" s="1040">
        <v>228309</v>
      </c>
      <c r="W74" s="1040"/>
      <c r="X74" s="1040"/>
      <c r="Y74" s="1040"/>
      <c r="Z74" s="1040"/>
      <c r="AA74" s="1040">
        <v>5379</v>
      </c>
      <c r="AB74" s="1040"/>
      <c r="AC74" s="1040"/>
      <c r="AD74" s="1040"/>
      <c r="AE74" s="1040"/>
      <c r="AF74" s="1040">
        <v>5379</v>
      </c>
      <c r="AG74" s="1040"/>
      <c r="AH74" s="1040"/>
      <c r="AI74" s="1040"/>
      <c r="AJ74" s="1040"/>
      <c r="AK74" s="1040">
        <v>1155</v>
      </c>
      <c r="AL74" s="1040"/>
      <c r="AM74" s="1040"/>
      <c r="AN74" s="1040"/>
      <c r="AO74" s="1040"/>
      <c r="AP74" s="1040" t="s">
        <v>580</v>
      </c>
      <c r="AQ74" s="1040"/>
      <c r="AR74" s="1040"/>
      <c r="AS74" s="1040"/>
      <c r="AT74" s="1040"/>
      <c r="AU74" s="1040" t="s">
        <v>581</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387</v>
      </c>
      <c r="B88" s="1013" t="s">
        <v>421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11817</v>
      </c>
      <c r="AG88" s="1028"/>
      <c r="AH88" s="1028"/>
      <c r="AI88" s="1028"/>
      <c r="AJ88" s="1028"/>
      <c r="AK88" s="1032"/>
      <c r="AL88" s="1032"/>
      <c r="AM88" s="1032"/>
      <c r="AN88" s="1032"/>
      <c r="AO88" s="1032"/>
      <c r="AP88" s="1028">
        <v>17658</v>
      </c>
      <c r="AQ88" s="1028"/>
      <c r="AR88" s="1028"/>
      <c r="AS88" s="1028"/>
      <c r="AT88" s="1028"/>
      <c r="AU88" s="1028">
        <v>8566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1013" t="s">
        <v>422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283</v>
      </c>
      <c r="CS102" s="1020"/>
      <c r="CT102" s="1020"/>
      <c r="CU102" s="1020"/>
      <c r="CV102" s="1021"/>
      <c r="CW102" s="1019" t="s">
        <v>578</v>
      </c>
      <c r="CX102" s="1020"/>
      <c r="CY102" s="1020"/>
      <c r="CZ102" s="1020"/>
      <c r="DA102" s="1021"/>
      <c r="DB102" s="1019" t="s">
        <v>580</v>
      </c>
      <c r="DC102" s="1020"/>
      <c r="DD102" s="1020"/>
      <c r="DE102" s="1020"/>
      <c r="DF102" s="1021"/>
      <c r="DG102" s="1019" t="s">
        <v>580</v>
      </c>
      <c r="DH102" s="1020"/>
      <c r="DI102" s="1020"/>
      <c r="DJ102" s="1020"/>
      <c r="DK102" s="1021"/>
      <c r="DL102" s="1019" t="s">
        <v>580</v>
      </c>
      <c r="DM102" s="1020"/>
      <c r="DN102" s="1020"/>
      <c r="DO102" s="1020"/>
      <c r="DP102" s="1021"/>
      <c r="DQ102" s="1019" t="s">
        <v>580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430</v>
      </c>
      <c r="AB109" s="963"/>
      <c r="AC109" s="963"/>
      <c r="AD109" s="963"/>
      <c r="AE109" s="964"/>
      <c r="AF109" s="965" t="s">
        <v>304</v>
      </c>
      <c r="AG109" s="963"/>
      <c r="AH109" s="963"/>
      <c r="AI109" s="963"/>
      <c r="AJ109" s="964"/>
      <c r="AK109" s="965" t="s">
        <v>303</v>
      </c>
      <c r="AL109" s="963"/>
      <c r="AM109" s="963"/>
      <c r="AN109" s="963"/>
      <c r="AO109" s="964"/>
      <c r="AP109" s="965" t="s">
        <v>431</v>
      </c>
      <c r="AQ109" s="963"/>
      <c r="AR109" s="963"/>
      <c r="AS109" s="963"/>
      <c r="AT109" s="994"/>
      <c r="AU109" s="962" t="s">
        <v>429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430</v>
      </c>
      <c r="BR109" s="963"/>
      <c r="BS109" s="963"/>
      <c r="BT109" s="963"/>
      <c r="BU109" s="964"/>
      <c r="BV109" s="965" t="s">
        <v>304</v>
      </c>
      <c r="BW109" s="963"/>
      <c r="BX109" s="963"/>
      <c r="BY109" s="963"/>
      <c r="BZ109" s="964"/>
      <c r="CA109" s="965" t="s">
        <v>303</v>
      </c>
      <c r="CB109" s="963"/>
      <c r="CC109" s="963"/>
      <c r="CD109" s="963"/>
      <c r="CE109" s="964"/>
      <c r="CF109" s="1001" t="s">
        <v>431</v>
      </c>
      <c r="CG109" s="1001"/>
      <c r="CH109" s="1001"/>
      <c r="CI109" s="1001"/>
      <c r="CJ109" s="1001"/>
      <c r="CK109" s="965" t="s">
        <v>432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430</v>
      </c>
      <c r="DH109" s="963"/>
      <c r="DI109" s="963"/>
      <c r="DJ109" s="963"/>
      <c r="DK109" s="964"/>
      <c r="DL109" s="965" t="s">
        <v>304</v>
      </c>
      <c r="DM109" s="963"/>
      <c r="DN109" s="963"/>
      <c r="DO109" s="963"/>
      <c r="DP109" s="964"/>
      <c r="DQ109" s="965" t="s">
        <v>303</v>
      </c>
      <c r="DR109" s="963"/>
      <c r="DS109" s="963"/>
      <c r="DT109" s="963"/>
      <c r="DU109" s="964"/>
      <c r="DV109" s="965" t="s">
        <v>431</v>
      </c>
      <c r="DW109" s="963"/>
      <c r="DX109" s="963"/>
      <c r="DY109" s="963"/>
      <c r="DZ109" s="994"/>
    </row>
    <row r="110" spans="1:131" s="226" customFormat="1" ht="26.25" customHeight="1" x14ac:dyDescent="0.15">
      <c r="A110" s="865" t="s">
        <v>433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3341009</v>
      </c>
      <c r="AB110" s="956"/>
      <c r="AC110" s="956"/>
      <c r="AD110" s="956"/>
      <c r="AE110" s="957"/>
      <c r="AF110" s="958">
        <v>3390095</v>
      </c>
      <c r="AG110" s="956"/>
      <c r="AH110" s="956"/>
      <c r="AI110" s="956"/>
      <c r="AJ110" s="957"/>
      <c r="AK110" s="958">
        <v>3168087</v>
      </c>
      <c r="AL110" s="956"/>
      <c r="AM110" s="956"/>
      <c r="AN110" s="956"/>
      <c r="AO110" s="957"/>
      <c r="AP110" s="959">
        <v>24.7</v>
      </c>
      <c r="AQ110" s="960"/>
      <c r="AR110" s="960"/>
      <c r="AS110" s="960"/>
      <c r="AT110" s="961"/>
      <c r="AU110" s="995" t="s">
        <v>67</v>
      </c>
      <c r="AV110" s="996"/>
      <c r="AW110" s="996"/>
      <c r="AX110" s="996"/>
      <c r="AY110" s="996"/>
      <c r="AZ110" s="921" t="s">
        <v>434</v>
      </c>
      <c r="BA110" s="866"/>
      <c r="BB110" s="866"/>
      <c r="BC110" s="866"/>
      <c r="BD110" s="866"/>
      <c r="BE110" s="866"/>
      <c r="BF110" s="866"/>
      <c r="BG110" s="866"/>
      <c r="BH110" s="866"/>
      <c r="BI110" s="866"/>
      <c r="BJ110" s="866"/>
      <c r="BK110" s="866"/>
      <c r="BL110" s="866"/>
      <c r="BM110" s="866"/>
      <c r="BN110" s="866"/>
      <c r="BO110" s="866"/>
      <c r="BP110" s="867"/>
      <c r="BQ110" s="922">
        <v>22806714</v>
      </c>
      <c r="BR110" s="903"/>
      <c r="BS110" s="903"/>
      <c r="BT110" s="903"/>
      <c r="BU110" s="903"/>
      <c r="BV110" s="903">
        <v>22516104</v>
      </c>
      <c r="BW110" s="903"/>
      <c r="BX110" s="903"/>
      <c r="BY110" s="903"/>
      <c r="BZ110" s="903"/>
      <c r="CA110" s="903">
        <v>22164347</v>
      </c>
      <c r="CB110" s="903"/>
      <c r="CC110" s="903"/>
      <c r="CD110" s="903"/>
      <c r="CE110" s="903"/>
      <c r="CF110" s="927">
        <v>172.6</v>
      </c>
      <c r="CG110" s="928"/>
      <c r="CH110" s="928"/>
      <c r="CI110" s="928"/>
      <c r="CJ110" s="928"/>
      <c r="CK110" s="991" t="s">
        <v>435</v>
      </c>
      <c r="CL110" s="877"/>
      <c r="CM110" s="952" t="s">
        <v>436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389</v>
      </c>
      <c r="DH110" s="903"/>
      <c r="DI110" s="903"/>
      <c r="DJ110" s="903"/>
      <c r="DK110" s="903"/>
      <c r="DL110" s="903" t="s">
        <v>389</v>
      </c>
      <c r="DM110" s="903"/>
      <c r="DN110" s="903"/>
      <c r="DO110" s="903"/>
      <c r="DP110" s="903"/>
      <c r="DQ110" s="903" t="s">
        <v>437</v>
      </c>
      <c r="DR110" s="903"/>
      <c r="DS110" s="903"/>
      <c r="DT110" s="903"/>
      <c r="DU110" s="903"/>
      <c r="DV110" s="904" t="s">
        <v>438</v>
      </c>
      <c r="DW110" s="904"/>
      <c r="DX110" s="904"/>
      <c r="DY110" s="904"/>
      <c r="DZ110" s="905"/>
    </row>
    <row r="111" spans="1:131" s="226" customFormat="1" ht="26.25" customHeight="1" x14ac:dyDescent="0.15">
      <c r="A111" s="832" t="s">
        <v>439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124</v>
      </c>
      <c r="AB111" s="984"/>
      <c r="AC111" s="984"/>
      <c r="AD111" s="984"/>
      <c r="AE111" s="985"/>
      <c r="AF111" s="986" t="s">
        <v>438</v>
      </c>
      <c r="AG111" s="984"/>
      <c r="AH111" s="984"/>
      <c r="AI111" s="984"/>
      <c r="AJ111" s="985"/>
      <c r="AK111" s="986" t="s">
        <v>437</v>
      </c>
      <c r="AL111" s="984"/>
      <c r="AM111" s="984"/>
      <c r="AN111" s="984"/>
      <c r="AO111" s="985"/>
      <c r="AP111" s="987" t="s">
        <v>438</v>
      </c>
      <c r="AQ111" s="988"/>
      <c r="AR111" s="988"/>
      <c r="AS111" s="988"/>
      <c r="AT111" s="989"/>
      <c r="AU111" s="997"/>
      <c r="AV111" s="998"/>
      <c r="AW111" s="998"/>
      <c r="AX111" s="998"/>
      <c r="AY111" s="998"/>
      <c r="AZ111" s="873" t="s">
        <v>440</v>
      </c>
      <c r="BA111" s="808"/>
      <c r="BB111" s="808"/>
      <c r="BC111" s="808"/>
      <c r="BD111" s="808"/>
      <c r="BE111" s="808"/>
      <c r="BF111" s="808"/>
      <c r="BG111" s="808"/>
      <c r="BH111" s="808"/>
      <c r="BI111" s="808"/>
      <c r="BJ111" s="808"/>
      <c r="BK111" s="808"/>
      <c r="BL111" s="808"/>
      <c r="BM111" s="808"/>
      <c r="BN111" s="808"/>
      <c r="BO111" s="808"/>
      <c r="BP111" s="809"/>
      <c r="BQ111" s="874">
        <v>163336</v>
      </c>
      <c r="BR111" s="875"/>
      <c r="BS111" s="875"/>
      <c r="BT111" s="875"/>
      <c r="BU111" s="875"/>
      <c r="BV111" s="875">
        <v>20000</v>
      </c>
      <c r="BW111" s="875"/>
      <c r="BX111" s="875"/>
      <c r="BY111" s="875"/>
      <c r="BZ111" s="875"/>
      <c r="CA111" s="875" t="s">
        <v>389</v>
      </c>
      <c r="CB111" s="875"/>
      <c r="CC111" s="875"/>
      <c r="CD111" s="875"/>
      <c r="CE111" s="875"/>
      <c r="CF111" s="936" t="s">
        <v>389</v>
      </c>
      <c r="CG111" s="937"/>
      <c r="CH111" s="937"/>
      <c r="CI111" s="937"/>
      <c r="CJ111" s="937"/>
      <c r="CK111" s="992"/>
      <c r="CL111" s="879"/>
      <c r="CM111" s="882" t="s">
        <v>441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389</v>
      </c>
      <c r="DH111" s="875"/>
      <c r="DI111" s="875"/>
      <c r="DJ111" s="875"/>
      <c r="DK111" s="875"/>
      <c r="DL111" s="875" t="s">
        <v>438</v>
      </c>
      <c r="DM111" s="875"/>
      <c r="DN111" s="875"/>
      <c r="DO111" s="875"/>
      <c r="DP111" s="875"/>
      <c r="DQ111" s="875" t="s">
        <v>124</v>
      </c>
      <c r="DR111" s="875"/>
      <c r="DS111" s="875"/>
      <c r="DT111" s="875"/>
      <c r="DU111" s="875"/>
      <c r="DV111" s="852" t="s">
        <v>389</v>
      </c>
      <c r="DW111" s="852"/>
      <c r="DX111" s="852"/>
      <c r="DY111" s="852"/>
      <c r="DZ111" s="853"/>
    </row>
    <row r="112" spans="1:131" s="226" customFormat="1" ht="26.25" customHeight="1" x14ac:dyDescent="0.15">
      <c r="A112" s="977" t="s">
        <v>442</v>
      </c>
      <c r="B112" s="978"/>
      <c r="C112" s="808" t="s">
        <v>443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389</v>
      </c>
      <c r="AB112" s="838"/>
      <c r="AC112" s="838"/>
      <c r="AD112" s="838"/>
      <c r="AE112" s="839"/>
      <c r="AF112" s="840" t="s">
        <v>389</v>
      </c>
      <c r="AG112" s="838"/>
      <c r="AH112" s="838"/>
      <c r="AI112" s="838"/>
      <c r="AJ112" s="839"/>
      <c r="AK112" s="840" t="s">
        <v>437</v>
      </c>
      <c r="AL112" s="838"/>
      <c r="AM112" s="838"/>
      <c r="AN112" s="838"/>
      <c r="AO112" s="839"/>
      <c r="AP112" s="885" t="s">
        <v>389</v>
      </c>
      <c r="AQ112" s="886"/>
      <c r="AR112" s="886"/>
      <c r="AS112" s="886"/>
      <c r="AT112" s="887"/>
      <c r="AU112" s="997"/>
      <c r="AV112" s="998"/>
      <c r="AW112" s="998"/>
      <c r="AX112" s="998"/>
      <c r="AY112" s="998"/>
      <c r="AZ112" s="873" t="s">
        <v>444</v>
      </c>
      <c r="BA112" s="808"/>
      <c r="BB112" s="808"/>
      <c r="BC112" s="808"/>
      <c r="BD112" s="808"/>
      <c r="BE112" s="808"/>
      <c r="BF112" s="808"/>
      <c r="BG112" s="808"/>
      <c r="BH112" s="808"/>
      <c r="BI112" s="808"/>
      <c r="BJ112" s="808"/>
      <c r="BK112" s="808"/>
      <c r="BL112" s="808"/>
      <c r="BM112" s="808"/>
      <c r="BN112" s="808"/>
      <c r="BO112" s="808"/>
      <c r="BP112" s="809"/>
      <c r="BQ112" s="874">
        <v>5711829</v>
      </c>
      <c r="BR112" s="875"/>
      <c r="BS112" s="875"/>
      <c r="BT112" s="875"/>
      <c r="BU112" s="875"/>
      <c r="BV112" s="875">
        <v>5498915</v>
      </c>
      <c r="BW112" s="875"/>
      <c r="BX112" s="875"/>
      <c r="BY112" s="875"/>
      <c r="BZ112" s="875"/>
      <c r="CA112" s="875">
        <v>5214927</v>
      </c>
      <c r="CB112" s="875"/>
      <c r="CC112" s="875"/>
      <c r="CD112" s="875"/>
      <c r="CE112" s="875"/>
      <c r="CF112" s="936">
        <v>40.6</v>
      </c>
      <c r="CG112" s="937"/>
      <c r="CH112" s="937"/>
      <c r="CI112" s="937"/>
      <c r="CJ112" s="937"/>
      <c r="CK112" s="992"/>
      <c r="CL112" s="879"/>
      <c r="CM112" s="882" t="s">
        <v>445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389</v>
      </c>
      <c r="DH112" s="875"/>
      <c r="DI112" s="875"/>
      <c r="DJ112" s="875"/>
      <c r="DK112" s="875"/>
      <c r="DL112" s="875" t="s">
        <v>124</v>
      </c>
      <c r="DM112" s="875"/>
      <c r="DN112" s="875"/>
      <c r="DO112" s="875"/>
      <c r="DP112" s="875"/>
      <c r="DQ112" s="875" t="s">
        <v>124</v>
      </c>
      <c r="DR112" s="875"/>
      <c r="DS112" s="875"/>
      <c r="DT112" s="875"/>
      <c r="DU112" s="875"/>
      <c r="DV112" s="852" t="s">
        <v>389</v>
      </c>
      <c r="DW112" s="852"/>
      <c r="DX112" s="852"/>
      <c r="DY112" s="852"/>
      <c r="DZ112" s="853"/>
    </row>
    <row r="113" spans="1:130" s="226" customFormat="1" ht="26.25" customHeight="1" x14ac:dyDescent="0.15">
      <c r="A113" s="979"/>
      <c r="B113" s="980"/>
      <c r="C113" s="808" t="s">
        <v>446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523939</v>
      </c>
      <c r="AB113" s="984"/>
      <c r="AC113" s="984"/>
      <c r="AD113" s="984"/>
      <c r="AE113" s="985"/>
      <c r="AF113" s="986">
        <v>513979</v>
      </c>
      <c r="AG113" s="984"/>
      <c r="AH113" s="984"/>
      <c r="AI113" s="984"/>
      <c r="AJ113" s="985"/>
      <c r="AK113" s="986">
        <v>457309</v>
      </c>
      <c r="AL113" s="984"/>
      <c r="AM113" s="984"/>
      <c r="AN113" s="984"/>
      <c r="AO113" s="985"/>
      <c r="AP113" s="987">
        <v>3.6</v>
      </c>
      <c r="AQ113" s="988"/>
      <c r="AR113" s="988"/>
      <c r="AS113" s="988"/>
      <c r="AT113" s="989"/>
      <c r="AU113" s="997"/>
      <c r="AV113" s="998"/>
      <c r="AW113" s="998"/>
      <c r="AX113" s="998"/>
      <c r="AY113" s="998"/>
      <c r="AZ113" s="873" t="s">
        <v>447</v>
      </c>
      <c r="BA113" s="808"/>
      <c r="BB113" s="808"/>
      <c r="BC113" s="808"/>
      <c r="BD113" s="808"/>
      <c r="BE113" s="808"/>
      <c r="BF113" s="808"/>
      <c r="BG113" s="808"/>
      <c r="BH113" s="808"/>
      <c r="BI113" s="808"/>
      <c r="BJ113" s="808"/>
      <c r="BK113" s="808"/>
      <c r="BL113" s="808"/>
      <c r="BM113" s="808"/>
      <c r="BN113" s="808"/>
      <c r="BO113" s="808"/>
      <c r="BP113" s="809"/>
      <c r="BQ113" s="874">
        <v>5008113</v>
      </c>
      <c r="BR113" s="875"/>
      <c r="BS113" s="875"/>
      <c r="BT113" s="875"/>
      <c r="BU113" s="875"/>
      <c r="BV113" s="875">
        <v>4575210</v>
      </c>
      <c r="BW113" s="875"/>
      <c r="BX113" s="875"/>
      <c r="BY113" s="875"/>
      <c r="BZ113" s="875"/>
      <c r="CA113" s="875">
        <v>8565637</v>
      </c>
      <c r="CB113" s="875"/>
      <c r="CC113" s="875"/>
      <c r="CD113" s="875"/>
      <c r="CE113" s="875"/>
      <c r="CF113" s="936">
        <v>66.7</v>
      </c>
      <c r="CG113" s="937"/>
      <c r="CH113" s="937"/>
      <c r="CI113" s="937"/>
      <c r="CJ113" s="937"/>
      <c r="CK113" s="992"/>
      <c r="CL113" s="879"/>
      <c r="CM113" s="882" t="s">
        <v>448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389</v>
      </c>
      <c r="DH113" s="838"/>
      <c r="DI113" s="838"/>
      <c r="DJ113" s="838"/>
      <c r="DK113" s="839"/>
      <c r="DL113" s="840" t="s">
        <v>124</v>
      </c>
      <c r="DM113" s="838"/>
      <c r="DN113" s="838"/>
      <c r="DO113" s="838"/>
      <c r="DP113" s="839"/>
      <c r="DQ113" s="840" t="s">
        <v>124</v>
      </c>
      <c r="DR113" s="838"/>
      <c r="DS113" s="838"/>
      <c r="DT113" s="838"/>
      <c r="DU113" s="839"/>
      <c r="DV113" s="885" t="s">
        <v>124</v>
      </c>
      <c r="DW113" s="886"/>
      <c r="DX113" s="886"/>
      <c r="DY113" s="886"/>
      <c r="DZ113" s="887"/>
    </row>
    <row r="114" spans="1:130" s="226" customFormat="1" ht="26.25" customHeight="1" x14ac:dyDescent="0.15">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497209</v>
      </c>
      <c r="AB114" s="838"/>
      <c r="AC114" s="838"/>
      <c r="AD114" s="838"/>
      <c r="AE114" s="839"/>
      <c r="AF114" s="840">
        <v>429785</v>
      </c>
      <c r="AG114" s="838"/>
      <c r="AH114" s="838"/>
      <c r="AI114" s="838"/>
      <c r="AJ114" s="839"/>
      <c r="AK114" s="840">
        <v>516816</v>
      </c>
      <c r="AL114" s="838"/>
      <c r="AM114" s="838"/>
      <c r="AN114" s="838"/>
      <c r="AO114" s="839"/>
      <c r="AP114" s="885">
        <v>4</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3430504</v>
      </c>
      <c r="BR114" s="875"/>
      <c r="BS114" s="875"/>
      <c r="BT114" s="875"/>
      <c r="BU114" s="875"/>
      <c r="BV114" s="875">
        <v>3488585</v>
      </c>
      <c r="BW114" s="875"/>
      <c r="BX114" s="875"/>
      <c r="BY114" s="875"/>
      <c r="BZ114" s="875"/>
      <c r="CA114" s="875">
        <v>3157971</v>
      </c>
      <c r="CB114" s="875"/>
      <c r="CC114" s="875"/>
      <c r="CD114" s="875"/>
      <c r="CE114" s="875"/>
      <c r="CF114" s="936">
        <v>24.6</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124</v>
      </c>
      <c r="DH114" s="838"/>
      <c r="DI114" s="838"/>
      <c r="DJ114" s="838"/>
      <c r="DK114" s="839"/>
      <c r="DL114" s="840" t="s">
        <v>124</v>
      </c>
      <c r="DM114" s="838"/>
      <c r="DN114" s="838"/>
      <c r="DO114" s="838"/>
      <c r="DP114" s="839"/>
      <c r="DQ114" s="840" t="s">
        <v>437</v>
      </c>
      <c r="DR114" s="838"/>
      <c r="DS114" s="838"/>
      <c r="DT114" s="838"/>
      <c r="DU114" s="839"/>
      <c r="DV114" s="885" t="s">
        <v>124</v>
      </c>
      <c r="DW114" s="886"/>
      <c r="DX114" s="886"/>
      <c r="DY114" s="886"/>
      <c r="DZ114" s="887"/>
    </row>
    <row r="115" spans="1:130" s="226" customFormat="1" ht="26.25" customHeight="1" x14ac:dyDescent="0.15">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20000</v>
      </c>
      <c r="AB115" s="984"/>
      <c r="AC115" s="984"/>
      <c r="AD115" s="984"/>
      <c r="AE115" s="985"/>
      <c r="AF115" s="986">
        <v>29336</v>
      </c>
      <c r="AG115" s="984"/>
      <c r="AH115" s="984"/>
      <c r="AI115" s="984"/>
      <c r="AJ115" s="985"/>
      <c r="AK115" s="986">
        <v>53169</v>
      </c>
      <c r="AL115" s="984"/>
      <c r="AM115" s="984"/>
      <c r="AN115" s="984"/>
      <c r="AO115" s="985"/>
      <c r="AP115" s="987">
        <v>0.4</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t="s">
        <v>454</v>
      </c>
      <c r="BR115" s="875"/>
      <c r="BS115" s="875"/>
      <c r="BT115" s="875"/>
      <c r="BU115" s="875"/>
      <c r="BV115" s="875" t="s">
        <v>124</v>
      </c>
      <c r="BW115" s="875"/>
      <c r="BX115" s="875"/>
      <c r="BY115" s="875"/>
      <c r="BZ115" s="875"/>
      <c r="CA115" s="875">
        <v>15162</v>
      </c>
      <c r="CB115" s="875"/>
      <c r="CC115" s="875"/>
      <c r="CD115" s="875"/>
      <c r="CE115" s="875"/>
      <c r="CF115" s="936">
        <v>0.1</v>
      </c>
      <c r="CG115" s="937"/>
      <c r="CH115" s="937"/>
      <c r="CI115" s="937"/>
      <c r="CJ115" s="937"/>
      <c r="CK115" s="992"/>
      <c r="CL115" s="879"/>
      <c r="CM115" s="873" t="s">
        <v>455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123336</v>
      </c>
      <c r="DH115" s="838"/>
      <c r="DI115" s="838"/>
      <c r="DJ115" s="838"/>
      <c r="DK115" s="839"/>
      <c r="DL115" s="840" t="s">
        <v>124</v>
      </c>
      <c r="DM115" s="838"/>
      <c r="DN115" s="838"/>
      <c r="DO115" s="838"/>
      <c r="DP115" s="839"/>
      <c r="DQ115" s="840" t="s">
        <v>389</v>
      </c>
      <c r="DR115" s="838"/>
      <c r="DS115" s="838"/>
      <c r="DT115" s="838"/>
      <c r="DU115" s="839"/>
      <c r="DV115" s="885" t="s">
        <v>389</v>
      </c>
      <c r="DW115" s="886"/>
      <c r="DX115" s="886"/>
      <c r="DY115" s="886"/>
      <c r="DZ115" s="887"/>
    </row>
    <row r="116" spans="1:130" s="226" customFormat="1" ht="26.25" customHeight="1" x14ac:dyDescent="0.15">
      <c r="A116" s="981"/>
      <c r="B116" s="982"/>
      <c r="C116" s="941" t="s">
        <v>456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78</v>
      </c>
      <c r="AB116" s="838"/>
      <c r="AC116" s="838"/>
      <c r="AD116" s="838"/>
      <c r="AE116" s="839"/>
      <c r="AF116" s="840">
        <v>312</v>
      </c>
      <c r="AG116" s="838"/>
      <c r="AH116" s="838"/>
      <c r="AI116" s="838"/>
      <c r="AJ116" s="839"/>
      <c r="AK116" s="840">
        <v>132</v>
      </c>
      <c r="AL116" s="838"/>
      <c r="AM116" s="838"/>
      <c r="AN116" s="838"/>
      <c r="AO116" s="839"/>
      <c r="AP116" s="885">
        <v>0</v>
      </c>
      <c r="AQ116" s="886"/>
      <c r="AR116" s="886"/>
      <c r="AS116" s="886"/>
      <c r="AT116" s="887"/>
      <c r="AU116" s="997"/>
      <c r="AV116" s="998"/>
      <c r="AW116" s="998"/>
      <c r="AX116" s="998"/>
      <c r="AY116" s="998"/>
      <c r="AZ116" s="924" t="s">
        <v>457</v>
      </c>
      <c r="BA116" s="925"/>
      <c r="BB116" s="925"/>
      <c r="BC116" s="925"/>
      <c r="BD116" s="925"/>
      <c r="BE116" s="925"/>
      <c r="BF116" s="925"/>
      <c r="BG116" s="925"/>
      <c r="BH116" s="925"/>
      <c r="BI116" s="925"/>
      <c r="BJ116" s="925"/>
      <c r="BK116" s="925"/>
      <c r="BL116" s="925"/>
      <c r="BM116" s="925"/>
      <c r="BN116" s="925"/>
      <c r="BO116" s="925"/>
      <c r="BP116" s="926"/>
      <c r="BQ116" s="874" t="s">
        <v>389</v>
      </c>
      <c r="BR116" s="875"/>
      <c r="BS116" s="875"/>
      <c r="BT116" s="875"/>
      <c r="BU116" s="875"/>
      <c r="BV116" s="875" t="s">
        <v>124</v>
      </c>
      <c r="BW116" s="875"/>
      <c r="BX116" s="875"/>
      <c r="BY116" s="875"/>
      <c r="BZ116" s="875"/>
      <c r="CA116" s="875" t="s">
        <v>124</v>
      </c>
      <c r="CB116" s="875"/>
      <c r="CC116" s="875"/>
      <c r="CD116" s="875"/>
      <c r="CE116" s="875"/>
      <c r="CF116" s="936" t="s">
        <v>438</v>
      </c>
      <c r="CG116" s="937"/>
      <c r="CH116" s="937"/>
      <c r="CI116" s="937"/>
      <c r="CJ116" s="937"/>
      <c r="CK116" s="992"/>
      <c r="CL116" s="879"/>
      <c r="CM116" s="882" t="s">
        <v>458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124</v>
      </c>
      <c r="DH116" s="838"/>
      <c r="DI116" s="838"/>
      <c r="DJ116" s="838"/>
      <c r="DK116" s="839"/>
      <c r="DL116" s="840" t="s">
        <v>389</v>
      </c>
      <c r="DM116" s="838"/>
      <c r="DN116" s="838"/>
      <c r="DO116" s="838"/>
      <c r="DP116" s="839"/>
      <c r="DQ116" s="840" t="s">
        <v>124</v>
      </c>
      <c r="DR116" s="838"/>
      <c r="DS116" s="838"/>
      <c r="DT116" s="838"/>
      <c r="DU116" s="839"/>
      <c r="DV116" s="885" t="s">
        <v>124</v>
      </c>
      <c r="DW116" s="886"/>
      <c r="DX116" s="886"/>
      <c r="DY116" s="886"/>
      <c r="DZ116" s="887"/>
    </row>
    <row r="117" spans="1:130" s="226" customFormat="1" ht="26.25" customHeight="1" x14ac:dyDescent="0.15">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4382235</v>
      </c>
      <c r="AB117" s="970"/>
      <c r="AC117" s="970"/>
      <c r="AD117" s="970"/>
      <c r="AE117" s="971"/>
      <c r="AF117" s="972">
        <v>4363507</v>
      </c>
      <c r="AG117" s="970"/>
      <c r="AH117" s="970"/>
      <c r="AI117" s="970"/>
      <c r="AJ117" s="971"/>
      <c r="AK117" s="972">
        <v>4195513</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389</v>
      </c>
      <c r="BR117" s="875"/>
      <c r="BS117" s="875"/>
      <c r="BT117" s="875"/>
      <c r="BU117" s="875"/>
      <c r="BV117" s="875" t="s">
        <v>389</v>
      </c>
      <c r="BW117" s="875"/>
      <c r="BX117" s="875"/>
      <c r="BY117" s="875"/>
      <c r="BZ117" s="875"/>
      <c r="CA117" s="875" t="s">
        <v>389</v>
      </c>
      <c r="CB117" s="875"/>
      <c r="CC117" s="875"/>
      <c r="CD117" s="875"/>
      <c r="CE117" s="875"/>
      <c r="CF117" s="936" t="s">
        <v>124</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437</v>
      </c>
      <c r="DH117" s="838"/>
      <c r="DI117" s="838"/>
      <c r="DJ117" s="838"/>
      <c r="DK117" s="839"/>
      <c r="DL117" s="840" t="s">
        <v>389</v>
      </c>
      <c r="DM117" s="838"/>
      <c r="DN117" s="838"/>
      <c r="DO117" s="838"/>
      <c r="DP117" s="839"/>
      <c r="DQ117" s="840" t="s">
        <v>389</v>
      </c>
      <c r="DR117" s="838"/>
      <c r="DS117" s="838"/>
      <c r="DT117" s="838"/>
      <c r="DU117" s="839"/>
      <c r="DV117" s="885" t="s">
        <v>389</v>
      </c>
      <c r="DW117" s="886"/>
      <c r="DX117" s="886"/>
      <c r="DY117" s="886"/>
      <c r="DZ117" s="887"/>
    </row>
    <row r="118" spans="1:130" s="226" customFormat="1" ht="26.25" customHeight="1" x14ac:dyDescent="0.15">
      <c r="A118" s="962" t="s">
        <v>432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430</v>
      </c>
      <c r="AB118" s="963"/>
      <c r="AC118" s="963"/>
      <c r="AD118" s="963"/>
      <c r="AE118" s="964"/>
      <c r="AF118" s="965" t="s">
        <v>304</v>
      </c>
      <c r="AG118" s="963"/>
      <c r="AH118" s="963"/>
      <c r="AI118" s="963"/>
      <c r="AJ118" s="964"/>
      <c r="AK118" s="965" t="s">
        <v>303</v>
      </c>
      <c r="AL118" s="963"/>
      <c r="AM118" s="963"/>
      <c r="AN118" s="963"/>
      <c r="AO118" s="964"/>
      <c r="AP118" s="966" t="s">
        <v>431</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124</v>
      </c>
      <c r="BR118" s="906"/>
      <c r="BS118" s="906"/>
      <c r="BT118" s="906"/>
      <c r="BU118" s="906"/>
      <c r="BV118" s="906" t="s">
        <v>124</v>
      </c>
      <c r="BW118" s="906"/>
      <c r="BX118" s="906"/>
      <c r="BY118" s="906"/>
      <c r="BZ118" s="906"/>
      <c r="CA118" s="906" t="s">
        <v>437</v>
      </c>
      <c r="CB118" s="906"/>
      <c r="CC118" s="906"/>
      <c r="CD118" s="906"/>
      <c r="CE118" s="906"/>
      <c r="CF118" s="936" t="s">
        <v>463</v>
      </c>
      <c r="CG118" s="937"/>
      <c r="CH118" s="937"/>
      <c r="CI118" s="937"/>
      <c r="CJ118" s="937"/>
      <c r="CK118" s="992"/>
      <c r="CL118" s="879"/>
      <c r="CM118" s="882" t="s">
        <v>464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389</v>
      </c>
      <c r="DH118" s="838"/>
      <c r="DI118" s="838"/>
      <c r="DJ118" s="838"/>
      <c r="DK118" s="839"/>
      <c r="DL118" s="840" t="s">
        <v>124</v>
      </c>
      <c r="DM118" s="838"/>
      <c r="DN118" s="838"/>
      <c r="DO118" s="838"/>
      <c r="DP118" s="839"/>
      <c r="DQ118" s="840" t="s">
        <v>437</v>
      </c>
      <c r="DR118" s="838"/>
      <c r="DS118" s="838"/>
      <c r="DT118" s="838"/>
      <c r="DU118" s="839"/>
      <c r="DV118" s="885" t="s">
        <v>389</v>
      </c>
      <c r="DW118" s="886"/>
      <c r="DX118" s="886"/>
      <c r="DY118" s="886"/>
      <c r="DZ118" s="887"/>
    </row>
    <row r="119" spans="1:130" s="226" customFormat="1" ht="26.25" customHeight="1" x14ac:dyDescent="0.15">
      <c r="A119" s="876" t="s">
        <v>435</v>
      </c>
      <c r="B119" s="877"/>
      <c r="C119" s="952" t="s">
        <v>436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389</v>
      </c>
      <c r="AB119" s="956"/>
      <c r="AC119" s="956"/>
      <c r="AD119" s="956"/>
      <c r="AE119" s="957"/>
      <c r="AF119" s="958" t="s">
        <v>124</v>
      </c>
      <c r="AG119" s="956"/>
      <c r="AH119" s="956"/>
      <c r="AI119" s="956"/>
      <c r="AJ119" s="957"/>
      <c r="AK119" s="958" t="s">
        <v>454</v>
      </c>
      <c r="AL119" s="956"/>
      <c r="AM119" s="956"/>
      <c r="AN119" s="956"/>
      <c r="AO119" s="957"/>
      <c r="AP119" s="959" t="s">
        <v>454</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465</v>
      </c>
      <c r="BP119" s="939"/>
      <c r="BQ119" s="943">
        <v>37120496</v>
      </c>
      <c r="BR119" s="906"/>
      <c r="BS119" s="906"/>
      <c r="BT119" s="906"/>
      <c r="BU119" s="906"/>
      <c r="BV119" s="906">
        <v>36098814</v>
      </c>
      <c r="BW119" s="906"/>
      <c r="BX119" s="906"/>
      <c r="BY119" s="906"/>
      <c r="BZ119" s="906"/>
      <c r="CA119" s="906">
        <v>39118044</v>
      </c>
      <c r="CB119" s="906"/>
      <c r="CC119" s="906"/>
      <c r="CD119" s="906"/>
      <c r="CE119" s="906"/>
      <c r="CF119" s="804"/>
      <c r="CG119" s="805"/>
      <c r="CH119" s="805"/>
      <c r="CI119" s="805"/>
      <c r="CJ119" s="895"/>
      <c r="CK119" s="993"/>
      <c r="CL119" s="881"/>
      <c r="CM119" s="899" t="s">
        <v>466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40000</v>
      </c>
      <c r="DH119" s="821"/>
      <c r="DI119" s="821"/>
      <c r="DJ119" s="821"/>
      <c r="DK119" s="822"/>
      <c r="DL119" s="823">
        <v>20000</v>
      </c>
      <c r="DM119" s="821"/>
      <c r="DN119" s="821"/>
      <c r="DO119" s="821"/>
      <c r="DP119" s="822"/>
      <c r="DQ119" s="823" t="s">
        <v>124</v>
      </c>
      <c r="DR119" s="821"/>
      <c r="DS119" s="821"/>
      <c r="DT119" s="821"/>
      <c r="DU119" s="822"/>
      <c r="DV119" s="909" t="s">
        <v>124</v>
      </c>
      <c r="DW119" s="910"/>
      <c r="DX119" s="910"/>
      <c r="DY119" s="910"/>
      <c r="DZ119" s="911"/>
    </row>
    <row r="120" spans="1:130" s="226" customFormat="1" ht="26.25" customHeight="1" x14ac:dyDescent="0.15">
      <c r="A120" s="878"/>
      <c r="B120" s="879"/>
      <c r="C120" s="882" t="s">
        <v>441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438</v>
      </c>
      <c r="AB120" s="838"/>
      <c r="AC120" s="838"/>
      <c r="AD120" s="838"/>
      <c r="AE120" s="839"/>
      <c r="AF120" s="840" t="s">
        <v>389</v>
      </c>
      <c r="AG120" s="838"/>
      <c r="AH120" s="838"/>
      <c r="AI120" s="838"/>
      <c r="AJ120" s="839"/>
      <c r="AK120" s="840" t="s">
        <v>438</v>
      </c>
      <c r="AL120" s="838"/>
      <c r="AM120" s="838"/>
      <c r="AN120" s="838"/>
      <c r="AO120" s="839"/>
      <c r="AP120" s="885" t="s">
        <v>389</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6353135</v>
      </c>
      <c r="BR120" s="903"/>
      <c r="BS120" s="903"/>
      <c r="BT120" s="903"/>
      <c r="BU120" s="903"/>
      <c r="BV120" s="903">
        <v>6712025</v>
      </c>
      <c r="BW120" s="903"/>
      <c r="BX120" s="903"/>
      <c r="BY120" s="903"/>
      <c r="BZ120" s="903"/>
      <c r="CA120" s="903">
        <v>6472716</v>
      </c>
      <c r="CB120" s="903"/>
      <c r="CC120" s="903"/>
      <c r="CD120" s="903"/>
      <c r="CE120" s="903"/>
      <c r="CF120" s="927">
        <v>50.4</v>
      </c>
      <c r="CG120" s="928"/>
      <c r="CH120" s="928"/>
      <c r="CI120" s="928"/>
      <c r="CJ120" s="928"/>
      <c r="CK120" s="929" t="s">
        <v>469</v>
      </c>
      <c r="CL120" s="913"/>
      <c r="CM120" s="913"/>
      <c r="CN120" s="913"/>
      <c r="CO120" s="914"/>
      <c r="CP120" s="933" t="s">
        <v>470</v>
      </c>
      <c r="CQ120" s="934"/>
      <c r="CR120" s="934"/>
      <c r="CS120" s="934"/>
      <c r="CT120" s="934"/>
      <c r="CU120" s="934"/>
      <c r="CV120" s="934"/>
      <c r="CW120" s="934"/>
      <c r="CX120" s="934"/>
      <c r="CY120" s="934"/>
      <c r="CZ120" s="934"/>
      <c r="DA120" s="934"/>
      <c r="DB120" s="934"/>
      <c r="DC120" s="934"/>
      <c r="DD120" s="934"/>
      <c r="DE120" s="934"/>
      <c r="DF120" s="935"/>
      <c r="DG120" s="922">
        <v>5192355</v>
      </c>
      <c r="DH120" s="903"/>
      <c r="DI120" s="903"/>
      <c r="DJ120" s="903"/>
      <c r="DK120" s="903"/>
      <c r="DL120" s="903">
        <v>5007995</v>
      </c>
      <c r="DM120" s="903"/>
      <c r="DN120" s="903"/>
      <c r="DO120" s="903"/>
      <c r="DP120" s="903"/>
      <c r="DQ120" s="903">
        <v>4759652</v>
      </c>
      <c r="DR120" s="903"/>
      <c r="DS120" s="903"/>
      <c r="DT120" s="903"/>
      <c r="DU120" s="903"/>
      <c r="DV120" s="904">
        <v>37.1</v>
      </c>
      <c r="DW120" s="904"/>
      <c r="DX120" s="904"/>
      <c r="DY120" s="904"/>
      <c r="DZ120" s="905"/>
    </row>
    <row r="121" spans="1:130" s="226" customFormat="1" ht="26.25" customHeight="1" x14ac:dyDescent="0.15">
      <c r="A121" s="878"/>
      <c r="B121" s="879"/>
      <c r="C121" s="924" t="s">
        <v>471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389</v>
      </c>
      <c r="AB121" s="838"/>
      <c r="AC121" s="838"/>
      <c r="AD121" s="838"/>
      <c r="AE121" s="839"/>
      <c r="AF121" s="840" t="s">
        <v>438</v>
      </c>
      <c r="AG121" s="838"/>
      <c r="AH121" s="838"/>
      <c r="AI121" s="838"/>
      <c r="AJ121" s="839"/>
      <c r="AK121" s="840" t="s">
        <v>463</v>
      </c>
      <c r="AL121" s="838"/>
      <c r="AM121" s="838"/>
      <c r="AN121" s="838"/>
      <c r="AO121" s="839"/>
      <c r="AP121" s="885" t="s">
        <v>389</v>
      </c>
      <c r="AQ121" s="886"/>
      <c r="AR121" s="886"/>
      <c r="AS121" s="886"/>
      <c r="AT121" s="887"/>
      <c r="AU121" s="947"/>
      <c r="AV121" s="948"/>
      <c r="AW121" s="948"/>
      <c r="AX121" s="948"/>
      <c r="AY121" s="949"/>
      <c r="AZ121" s="873" t="s">
        <v>472</v>
      </c>
      <c r="BA121" s="808"/>
      <c r="BB121" s="808"/>
      <c r="BC121" s="808"/>
      <c r="BD121" s="808"/>
      <c r="BE121" s="808"/>
      <c r="BF121" s="808"/>
      <c r="BG121" s="808"/>
      <c r="BH121" s="808"/>
      <c r="BI121" s="808"/>
      <c r="BJ121" s="808"/>
      <c r="BK121" s="808"/>
      <c r="BL121" s="808"/>
      <c r="BM121" s="808"/>
      <c r="BN121" s="808"/>
      <c r="BO121" s="808"/>
      <c r="BP121" s="809"/>
      <c r="BQ121" s="874">
        <v>2737757</v>
      </c>
      <c r="BR121" s="875"/>
      <c r="BS121" s="875"/>
      <c r="BT121" s="875"/>
      <c r="BU121" s="875"/>
      <c r="BV121" s="875">
        <v>2723944</v>
      </c>
      <c r="BW121" s="875"/>
      <c r="BX121" s="875"/>
      <c r="BY121" s="875"/>
      <c r="BZ121" s="875"/>
      <c r="CA121" s="875">
        <v>2708678</v>
      </c>
      <c r="CB121" s="875"/>
      <c r="CC121" s="875"/>
      <c r="CD121" s="875"/>
      <c r="CE121" s="875"/>
      <c r="CF121" s="936">
        <v>21.1</v>
      </c>
      <c r="CG121" s="937"/>
      <c r="CH121" s="937"/>
      <c r="CI121" s="937"/>
      <c r="CJ121" s="937"/>
      <c r="CK121" s="930"/>
      <c r="CL121" s="916"/>
      <c r="CM121" s="916"/>
      <c r="CN121" s="916"/>
      <c r="CO121" s="917"/>
      <c r="CP121" s="896" t="s">
        <v>473</v>
      </c>
      <c r="CQ121" s="897"/>
      <c r="CR121" s="897"/>
      <c r="CS121" s="897"/>
      <c r="CT121" s="897"/>
      <c r="CU121" s="897"/>
      <c r="CV121" s="897"/>
      <c r="CW121" s="897"/>
      <c r="CX121" s="897"/>
      <c r="CY121" s="897"/>
      <c r="CZ121" s="897"/>
      <c r="DA121" s="897"/>
      <c r="DB121" s="897"/>
      <c r="DC121" s="897"/>
      <c r="DD121" s="897"/>
      <c r="DE121" s="897"/>
      <c r="DF121" s="898"/>
      <c r="DG121" s="874">
        <v>405410</v>
      </c>
      <c r="DH121" s="875"/>
      <c r="DI121" s="875"/>
      <c r="DJ121" s="875"/>
      <c r="DK121" s="875"/>
      <c r="DL121" s="875">
        <v>379863</v>
      </c>
      <c r="DM121" s="875"/>
      <c r="DN121" s="875"/>
      <c r="DO121" s="875"/>
      <c r="DP121" s="875"/>
      <c r="DQ121" s="875">
        <v>349974</v>
      </c>
      <c r="DR121" s="875"/>
      <c r="DS121" s="875"/>
      <c r="DT121" s="875"/>
      <c r="DU121" s="875"/>
      <c r="DV121" s="852">
        <v>2.7</v>
      </c>
      <c r="DW121" s="852"/>
      <c r="DX121" s="852"/>
      <c r="DY121" s="852"/>
      <c r="DZ121" s="853"/>
    </row>
    <row r="122" spans="1:130" s="226" customFormat="1" ht="26.25" customHeight="1" x14ac:dyDescent="0.15">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124</v>
      </c>
      <c r="AB122" s="838"/>
      <c r="AC122" s="838"/>
      <c r="AD122" s="838"/>
      <c r="AE122" s="839"/>
      <c r="AF122" s="840" t="s">
        <v>389</v>
      </c>
      <c r="AG122" s="838"/>
      <c r="AH122" s="838"/>
      <c r="AI122" s="838"/>
      <c r="AJ122" s="839"/>
      <c r="AK122" s="840" t="s">
        <v>454</v>
      </c>
      <c r="AL122" s="838"/>
      <c r="AM122" s="838"/>
      <c r="AN122" s="838"/>
      <c r="AO122" s="839"/>
      <c r="AP122" s="885" t="s">
        <v>389</v>
      </c>
      <c r="AQ122" s="886"/>
      <c r="AR122" s="886"/>
      <c r="AS122" s="886"/>
      <c r="AT122" s="887"/>
      <c r="AU122" s="947"/>
      <c r="AV122" s="948"/>
      <c r="AW122" s="948"/>
      <c r="AX122" s="948"/>
      <c r="AY122" s="949"/>
      <c r="AZ122" s="940" t="s">
        <v>474</v>
      </c>
      <c r="BA122" s="941"/>
      <c r="BB122" s="941"/>
      <c r="BC122" s="941"/>
      <c r="BD122" s="941"/>
      <c r="BE122" s="941"/>
      <c r="BF122" s="941"/>
      <c r="BG122" s="941"/>
      <c r="BH122" s="941"/>
      <c r="BI122" s="941"/>
      <c r="BJ122" s="941"/>
      <c r="BK122" s="941"/>
      <c r="BL122" s="941"/>
      <c r="BM122" s="941"/>
      <c r="BN122" s="941"/>
      <c r="BO122" s="941"/>
      <c r="BP122" s="942"/>
      <c r="BQ122" s="943">
        <v>25496740</v>
      </c>
      <c r="BR122" s="906"/>
      <c r="BS122" s="906"/>
      <c r="BT122" s="906"/>
      <c r="BU122" s="906"/>
      <c r="BV122" s="906">
        <v>25886135</v>
      </c>
      <c r="BW122" s="906"/>
      <c r="BX122" s="906"/>
      <c r="BY122" s="906"/>
      <c r="BZ122" s="906"/>
      <c r="CA122" s="906">
        <v>27576104</v>
      </c>
      <c r="CB122" s="906"/>
      <c r="CC122" s="906"/>
      <c r="CD122" s="906"/>
      <c r="CE122" s="906"/>
      <c r="CF122" s="907">
        <v>214.7</v>
      </c>
      <c r="CG122" s="908"/>
      <c r="CH122" s="908"/>
      <c r="CI122" s="908"/>
      <c r="CJ122" s="908"/>
      <c r="CK122" s="930"/>
      <c r="CL122" s="916"/>
      <c r="CM122" s="916"/>
      <c r="CN122" s="916"/>
      <c r="CO122" s="917"/>
      <c r="CP122" s="896" t="s">
        <v>475</v>
      </c>
      <c r="CQ122" s="897"/>
      <c r="CR122" s="897"/>
      <c r="CS122" s="897"/>
      <c r="CT122" s="897"/>
      <c r="CU122" s="897"/>
      <c r="CV122" s="897"/>
      <c r="CW122" s="897"/>
      <c r="CX122" s="897"/>
      <c r="CY122" s="897"/>
      <c r="CZ122" s="897"/>
      <c r="DA122" s="897"/>
      <c r="DB122" s="897"/>
      <c r="DC122" s="897"/>
      <c r="DD122" s="897"/>
      <c r="DE122" s="897"/>
      <c r="DF122" s="898"/>
      <c r="DG122" s="874">
        <v>73156</v>
      </c>
      <c r="DH122" s="875"/>
      <c r="DI122" s="875"/>
      <c r="DJ122" s="875"/>
      <c r="DK122" s="875"/>
      <c r="DL122" s="875">
        <v>75454</v>
      </c>
      <c r="DM122" s="875"/>
      <c r="DN122" s="875"/>
      <c r="DO122" s="875"/>
      <c r="DP122" s="875"/>
      <c r="DQ122" s="875">
        <v>69767</v>
      </c>
      <c r="DR122" s="875"/>
      <c r="DS122" s="875"/>
      <c r="DT122" s="875"/>
      <c r="DU122" s="875"/>
      <c r="DV122" s="852">
        <v>0.5</v>
      </c>
      <c r="DW122" s="852"/>
      <c r="DX122" s="852"/>
      <c r="DY122" s="852"/>
      <c r="DZ122" s="853"/>
    </row>
    <row r="123" spans="1:130" s="226" customFormat="1" ht="26.25" customHeight="1" x14ac:dyDescent="0.15">
      <c r="A123" s="878"/>
      <c r="B123" s="879"/>
      <c r="C123" s="882" t="s">
        <v>458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124</v>
      </c>
      <c r="AB123" s="838"/>
      <c r="AC123" s="838"/>
      <c r="AD123" s="838"/>
      <c r="AE123" s="839"/>
      <c r="AF123" s="840" t="s">
        <v>437</v>
      </c>
      <c r="AG123" s="838"/>
      <c r="AH123" s="838"/>
      <c r="AI123" s="838"/>
      <c r="AJ123" s="839"/>
      <c r="AK123" s="840" t="s">
        <v>438</v>
      </c>
      <c r="AL123" s="838"/>
      <c r="AM123" s="838"/>
      <c r="AN123" s="838"/>
      <c r="AO123" s="839"/>
      <c r="AP123" s="885" t="s">
        <v>124</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476</v>
      </c>
      <c r="BP123" s="939"/>
      <c r="BQ123" s="893">
        <v>34587632</v>
      </c>
      <c r="BR123" s="894"/>
      <c r="BS123" s="894"/>
      <c r="BT123" s="894"/>
      <c r="BU123" s="894"/>
      <c r="BV123" s="894">
        <v>35322104</v>
      </c>
      <c r="BW123" s="894"/>
      <c r="BX123" s="894"/>
      <c r="BY123" s="894"/>
      <c r="BZ123" s="894"/>
      <c r="CA123" s="894">
        <v>36757498</v>
      </c>
      <c r="CB123" s="894"/>
      <c r="CC123" s="894"/>
      <c r="CD123" s="894"/>
      <c r="CE123" s="894"/>
      <c r="CF123" s="804"/>
      <c r="CG123" s="805"/>
      <c r="CH123" s="805"/>
      <c r="CI123" s="805"/>
      <c r="CJ123" s="895"/>
      <c r="CK123" s="930"/>
      <c r="CL123" s="916"/>
      <c r="CM123" s="916"/>
      <c r="CN123" s="916"/>
      <c r="CO123" s="917"/>
      <c r="CP123" s="896" t="s">
        <v>477</v>
      </c>
      <c r="CQ123" s="897"/>
      <c r="CR123" s="897"/>
      <c r="CS123" s="897"/>
      <c r="CT123" s="897"/>
      <c r="CU123" s="897"/>
      <c r="CV123" s="897"/>
      <c r="CW123" s="897"/>
      <c r="CX123" s="897"/>
      <c r="CY123" s="897"/>
      <c r="CZ123" s="897"/>
      <c r="DA123" s="897"/>
      <c r="DB123" s="897"/>
      <c r="DC123" s="897"/>
      <c r="DD123" s="897"/>
      <c r="DE123" s="897"/>
      <c r="DF123" s="898"/>
      <c r="DG123" s="837">
        <v>22446</v>
      </c>
      <c r="DH123" s="838"/>
      <c r="DI123" s="838"/>
      <c r="DJ123" s="838"/>
      <c r="DK123" s="839"/>
      <c r="DL123" s="840">
        <v>17705</v>
      </c>
      <c r="DM123" s="838"/>
      <c r="DN123" s="838"/>
      <c r="DO123" s="838"/>
      <c r="DP123" s="839"/>
      <c r="DQ123" s="840">
        <v>18025</v>
      </c>
      <c r="DR123" s="838"/>
      <c r="DS123" s="838"/>
      <c r="DT123" s="838"/>
      <c r="DU123" s="839"/>
      <c r="DV123" s="885">
        <v>0.1</v>
      </c>
      <c r="DW123" s="886"/>
      <c r="DX123" s="886"/>
      <c r="DY123" s="886"/>
      <c r="DZ123" s="887"/>
    </row>
    <row r="124" spans="1:130" s="226" customFormat="1" ht="26.25" customHeight="1" thickBot="1" x14ac:dyDescent="0.2">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389</v>
      </c>
      <c r="AB124" s="838"/>
      <c r="AC124" s="838"/>
      <c r="AD124" s="838"/>
      <c r="AE124" s="839"/>
      <c r="AF124" s="840" t="s">
        <v>389</v>
      </c>
      <c r="AG124" s="838"/>
      <c r="AH124" s="838"/>
      <c r="AI124" s="838"/>
      <c r="AJ124" s="839"/>
      <c r="AK124" s="840" t="s">
        <v>437</v>
      </c>
      <c r="AL124" s="838"/>
      <c r="AM124" s="838"/>
      <c r="AN124" s="838"/>
      <c r="AO124" s="839"/>
      <c r="AP124" s="885" t="s">
        <v>463</v>
      </c>
      <c r="AQ124" s="886"/>
      <c r="AR124" s="886"/>
      <c r="AS124" s="886"/>
      <c r="AT124" s="887"/>
      <c r="AU124" s="888" t="s">
        <v>478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19.5</v>
      </c>
      <c r="BR124" s="892"/>
      <c r="BS124" s="892"/>
      <c r="BT124" s="892"/>
      <c r="BU124" s="892"/>
      <c r="BV124" s="892">
        <v>6</v>
      </c>
      <c r="BW124" s="892"/>
      <c r="BX124" s="892"/>
      <c r="BY124" s="892"/>
      <c r="BZ124" s="892"/>
      <c r="CA124" s="892">
        <v>18.3</v>
      </c>
      <c r="CB124" s="892"/>
      <c r="CC124" s="892"/>
      <c r="CD124" s="892"/>
      <c r="CE124" s="892"/>
      <c r="CF124" s="782"/>
      <c r="CG124" s="783"/>
      <c r="CH124" s="783"/>
      <c r="CI124" s="783"/>
      <c r="CJ124" s="923"/>
      <c r="CK124" s="931"/>
      <c r="CL124" s="931"/>
      <c r="CM124" s="931"/>
      <c r="CN124" s="931"/>
      <c r="CO124" s="932"/>
      <c r="CP124" s="896" t="s">
        <v>479</v>
      </c>
      <c r="CQ124" s="897"/>
      <c r="CR124" s="897"/>
      <c r="CS124" s="897"/>
      <c r="CT124" s="897"/>
      <c r="CU124" s="897"/>
      <c r="CV124" s="897"/>
      <c r="CW124" s="897"/>
      <c r="CX124" s="897"/>
      <c r="CY124" s="897"/>
      <c r="CZ124" s="897"/>
      <c r="DA124" s="897"/>
      <c r="DB124" s="897"/>
      <c r="DC124" s="897"/>
      <c r="DD124" s="897"/>
      <c r="DE124" s="897"/>
      <c r="DF124" s="898"/>
      <c r="DG124" s="820">
        <v>18462</v>
      </c>
      <c r="DH124" s="821"/>
      <c r="DI124" s="821"/>
      <c r="DJ124" s="821"/>
      <c r="DK124" s="822"/>
      <c r="DL124" s="823">
        <v>17898</v>
      </c>
      <c r="DM124" s="821"/>
      <c r="DN124" s="821"/>
      <c r="DO124" s="821"/>
      <c r="DP124" s="822"/>
      <c r="DQ124" s="823">
        <v>17509</v>
      </c>
      <c r="DR124" s="821"/>
      <c r="DS124" s="821"/>
      <c r="DT124" s="821"/>
      <c r="DU124" s="822"/>
      <c r="DV124" s="909">
        <v>0.1</v>
      </c>
      <c r="DW124" s="910"/>
      <c r="DX124" s="910"/>
      <c r="DY124" s="910"/>
      <c r="DZ124" s="911"/>
    </row>
    <row r="125" spans="1:130" s="226" customFormat="1" ht="26.25" customHeight="1" x14ac:dyDescent="0.15">
      <c r="A125" s="878"/>
      <c r="B125" s="879"/>
      <c r="C125" s="882" t="s">
        <v>464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463</v>
      </c>
      <c r="AB125" s="838"/>
      <c r="AC125" s="838"/>
      <c r="AD125" s="838"/>
      <c r="AE125" s="839"/>
      <c r="AF125" s="840" t="s">
        <v>437</v>
      </c>
      <c r="AG125" s="838"/>
      <c r="AH125" s="838"/>
      <c r="AI125" s="838"/>
      <c r="AJ125" s="839"/>
      <c r="AK125" s="840" t="s">
        <v>437</v>
      </c>
      <c r="AL125" s="838"/>
      <c r="AM125" s="838"/>
      <c r="AN125" s="838"/>
      <c r="AO125" s="839"/>
      <c r="AP125" s="885" t="s">
        <v>454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480</v>
      </c>
      <c r="CL125" s="913"/>
      <c r="CM125" s="913"/>
      <c r="CN125" s="913"/>
      <c r="CO125" s="914"/>
      <c r="CP125" s="921" t="s">
        <v>481</v>
      </c>
      <c r="CQ125" s="866"/>
      <c r="CR125" s="866"/>
      <c r="CS125" s="866"/>
      <c r="CT125" s="866"/>
      <c r="CU125" s="866"/>
      <c r="CV125" s="866"/>
      <c r="CW125" s="866"/>
      <c r="CX125" s="866"/>
      <c r="CY125" s="866"/>
      <c r="CZ125" s="866"/>
      <c r="DA125" s="866"/>
      <c r="DB125" s="866"/>
      <c r="DC125" s="866"/>
      <c r="DD125" s="866"/>
      <c r="DE125" s="866"/>
      <c r="DF125" s="867"/>
      <c r="DG125" s="922" t="s">
        <v>463</v>
      </c>
      <c r="DH125" s="903"/>
      <c r="DI125" s="903"/>
      <c r="DJ125" s="903"/>
      <c r="DK125" s="903"/>
      <c r="DL125" s="903" t="s">
        <v>437</v>
      </c>
      <c r="DM125" s="903"/>
      <c r="DN125" s="903"/>
      <c r="DO125" s="903"/>
      <c r="DP125" s="903"/>
      <c r="DQ125" s="903" t="s">
        <v>454</v>
      </c>
      <c r="DR125" s="903"/>
      <c r="DS125" s="903"/>
      <c r="DT125" s="903"/>
      <c r="DU125" s="903"/>
      <c r="DV125" s="904" t="s">
        <v>437</v>
      </c>
      <c r="DW125" s="904"/>
      <c r="DX125" s="904"/>
      <c r="DY125" s="904"/>
      <c r="DZ125" s="905"/>
    </row>
    <row r="126" spans="1:130" s="226" customFormat="1" ht="26.25" customHeight="1" thickBot="1" x14ac:dyDescent="0.2">
      <c r="A126" s="878"/>
      <c r="B126" s="879"/>
      <c r="C126" s="882" t="s">
        <v>466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20000</v>
      </c>
      <c r="AB126" s="838"/>
      <c r="AC126" s="838"/>
      <c r="AD126" s="838"/>
      <c r="AE126" s="839"/>
      <c r="AF126" s="840">
        <v>29336</v>
      </c>
      <c r="AG126" s="838"/>
      <c r="AH126" s="838"/>
      <c r="AI126" s="838"/>
      <c r="AJ126" s="839"/>
      <c r="AK126" s="840">
        <v>53169</v>
      </c>
      <c r="AL126" s="838"/>
      <c r="AM126" s="838"/>
      <c r="AN126" s="838"/>
      <c r="AO126" s="839"/>
      <c r="AP126" s="885">
        <v>0.4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482</v>
      </c>
      <c r="CQ126" s="808"/>
      <c r="CR126" s="808"/>
      <c r="CS126" s="808"/>
      <c r="CT126" s="808"/>
      <c r="CU126" s="808"/>
      <c r="CV126" s="808"/>
      <c r="CW126" s="808"/>
      <c r="CX126" s="808"/>
      <c r="CY126" s="808"/>
      <c r="CZ126" s="808"/>
      <c r="DA126" s="808"/>
      <c r="DB126" s="808"/>
      <c r="DC126" s="808"/>
      <c r="DD126" s="808"/>
      <c r="DE126" s="808"/>
      <c r="DF126" s="809"/>
      <c r="DG126" s="874" t="s">
        <v>437</v>
      </c>
      <c r="DH126" s="875"/>
      <c r="DI126" s="875"/>
      <c r="DJ126" s="875"/>
      <c r="DK126" s="875"/>
      <c r="DL126" s="875" t="s">
        <v>437</v>
      </c>
      <c r="DM126" s="875"/>
      <c r="DN126" s="875"/>
      <c r="DO126" s="875"/>
      <c r="DP126" s="875"/>
      <c r="DQ126" s="875" t="s">
        <v>437</v>
      </c>
      <c r="DR126" s="875"/>
      <c r="DS126" s="875"/>
      <c r="DT126" s="875"/>
      <c r="DU126" s="875"/>
      <c r="DV126" s="852" t="s">
        <v>437</v>
      </c>
      <c r="DW126" s="852"/>
      <c r="DX126" s="852"/>
      <c r="DY126" s="852"/>
      <c r="DZ126" s="853"/>
    </row>
    <row r="127" spans="1:130" s="226" customFormat="1" ht="26.25" customHeight="1" x14ac:dyDescent="0.15">
      <c r="A127" s="880"/>
      <c r="B127" s="881"/>
      <c r="C127" s="899" t="s">
        <v>483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437</v>
      </c>
      <c r="AB127" s="838"/>
      <c r="AC127" s="838"/>
      <c r="AD127" s="838"/>
      <c r="AE127" s="839"/>
      <c r="AF127" s="840" t="s">
        <v>437</v>
      </c>
      <c r="AG127" s="838"/>
      <c r="AH127" s="838"/>
      <c r="AI127" s="838"/>
      <c r="AJ127" s="839"/>
      <c r="AK127" s="840" t="s">
        <v>454</v>
      </c>
      <c r="AL127" s="838"/>
      <c r="AM127" s="838"/>
      <c r="AN127" s="838"/>
      <c r="AO127" s="839"/>
      <c r="AP127" s="885" t="s">
        <v>437</v>
      </c>
      <c r="AQ127" s="886"/>
      <c r="AR127" s="886"/>
      <c r="AS127" s="886"/>
      <c r="AT127" s="887"/>
      <c r="AU127" s="262"/>
      <c r="AV127" s="262"/>
      <c r="AW127" s="262"/>
      <c r="AX127" s="902" t="s">
        <v>484</v>
      </c>
      <c r="AY127" s="870"/>
      <c r="AZ127" s="870"/>
      <c r="BA127" s="870"/>
      <c r="BB127" s="870"/>
      <c r="BC127" s="870"/>
      <c r="BD127" s="870"/>
      <c r="BE127" s="871"/>
      <c r="BF127" s="869" t="s">
        <v>485</v>
      </c>
      <c r="BG127" s="870"/>
      <c r="BH127" s="870"/>
      <c r="BI127" s="870"/>
      <c r="BJ127" s="870"/>
      <c r="BK127" s="870"/>
      <c r="BL127" s="871"/>
      <c r="BM127" s="869" t="s">
        <v>486</v>
      </c>
      <c r="BN127" s="870"/>
      <c r="BO127" s="870"/>
      <c r="BP127" s="870"/>
      <c r="BQ127" s="870"/>
      <c r="BR127" s="870"/>
      <c r="BS127" s="871"/>
      <c r="BT127" s="869" t="s">
        <v>487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488</v>
      </c>
      <c r="CQ127" s="808"/>
      <c r="CR127" s="808"/>
      <c r="CS127" s="808"/>
      <c r="CT127" s="808"/>
      <c r="CU127" s="808"/>
      <c r="CV127" s="808"/>
      <c r="CW127" s="808"/>
      <c r="CX127" s="808"/>
      <c r="CY127" s="808"/>
      <c r="CZ127" s="808"/>
      <c r="DA127" s="808"/>
      <c r="DB127" s="808"/>
      <c r="DC127" s="808"/>
      <c r="DD127" s="808"/>
      <c r="DE127" s="808"/>
      <c r="DF127" s="809"/>
      <c r="DG127" s="874" t="s">
        <v>463</v>
      </c>
      <c r="DH127" s="875"/>
      <c r="DI127" s="875"/>
      <c r="DJ127" s="875"/>
      <c r="DK127" s="875"/>
      <c r="DL127" s="875" t="s">
        <v>437</v>
      </c>
      <c r="DM127" s="875"/>
      <c r="DN127" s="875"/>
      <c r="DO127" s="875"/>
      <c r="DP127" s="875"/>
      <c r="DQ127" s="875" t="s">
        <v>437</v>
      </c>
      <c r="DR127" s="875"/>
      <c r="DS127" s="875"/>
      <c r="DT127" s="875"/>
      <c r="DU127" s="875"/>
      <c r="DV127" s="852" t="s">
        <v>437</v>
      </c>
      <c r="DW127" s="852"/>
      <c r="DX127" s="852"/>
      <c r="DY127" s="852"/>
      <c r="DZ127" s="853"/>
    </row>
    <row r="128" spans="1:130" s="226" customFormat="1" ht="26.25" customHeight="1" thickBot="1" x14ac:dyDescent="0.2">
      <c r="A128" s="854" t="s">
        <v>489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490</v>
      </c>
      <c r="X128" s="856"/>
      <c r="Y128" s="856"/>
      <c r="Z128" s="857"/>
      <c r="AA128" s="858">
        <v>266355</v>
      </c>
      <c r="AB128" s="859"/>
      <c r="AC128" s="859"/>
      <c r="AD128" s="859"/>
      <c r="AE128" s="860"/>
      <c r="AF128" s="861">
        <v>280183</v>
      </c>
      <c r="AG128" s="859"/>
      <c r="AH128" s="859"/>
      <c r="AI128" s="859"/>
      <c r="AJ128" s="860"/>
      <c r="AK128" s="861">
        <v>299987</v>
      </c>
      <c r="AL128" s="859"/>
      <c r="AM128" s="859"/>
      <c r="AN128" s="859"/>
      <c r="AO128" s="860"/>
      <c r="AP128" s="862"/>
      <c r="AQ128" s="863"/>
      <c r="AR128" s="863"/>
      <c r="AS128" s="863"/>
      <c r="AT128" s="864"/>
      <c r="AU128" s="262"/>
      <c r="AV128" s="262"/>
      <c r="AW128" s="262"/>
      <c r="AX128" s="865" t="s">
        <v>491</v>
      </c>
      <c r="AY128" s="866"/>
      <c r="AZ128" s="866"/>
      <c r="BA128" s="866"/>
      <c r="BB128" s="866"/>
      <c r="BC128" s="866"/>
      <c r="BD128" s="866"/>
      <c r="BE128" s="867"/>
      <c r="BF128" s="844" t="s">
        <v>438</v>
      </c>
      <c r="BG128" s="845"/>
      <c r="BH128" s="845"/>
      <c r="BI128" s="845"/>
      <c r="BJ128" s="845"/>
      <c r="BK128" s="845"/>
      <c r="BL128" s="868"/>
      <c r="BM128" s="844">
        <v>12.75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492</v>
      </c>
      <c r="CQ128" s="786"/>
      <c r="CR128" s="786"/>
      <c r="CS128" s="786"/>
      <c r="CT128" s="786"/>
      <c r="CU128" s="786"/>
      <c r="CV128" s="786"/>
      <c r="CW128" s="786"/>
      <c r="CX128" s="786"/>
      <c r="CY128" s="786"/>
      <c r="CZ128" s="786"/>
      <c r="DA128" s="786"/>
      <c r="DB128" s="786"/>
      <c r="DC128" s="786"/>
      <c r="DD128" s="786"/>
      <c r="DE128" s="786"/>
      <c r="DF128" s="787"/>
      <c r="DG128" s="848" t="s">
        <v>438</v>
      </c>
      <c r="DH128" s="849"/>
      <c r="DI128" s="849"/>
      <c r="DJ128" s="849"/>
      <c r="DK128" s="849"/>
      <c r="DL128" s="849" t="s">
        <v>438</v>
      </c>
      <c r="DM128" s="849"/>
      <c r="DN128" s="849"/>
      <c r="DO128" s="849"/>
      <c r="DP128" s="849"/>
      <c r="DQ128" s="849">
        <v>15162</v>
      </c>
      <c r="DR128" s="849"/>
      <c r="DS128" s="849"/>
      <c r="DT128" s="849"/>
      <c r="DU128" s="849"/>
      <c r="DV128" s="850">
        <v>0.1</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493</v>
      </c>
      <c r="X129" s="835"/>
      <c r="Y129" s="835"/>
      <c r="Z129" s="836"/>
      <c r="AA129" s="837">
        <v>15520231</v>
      </c>
      <c r="AB129" s="838"/>
      <c r="AC129" s="838"/>
      <c r="AD129" s="838"/>
      <c r="AE129" s="839"/>
      <c r="AF129" s="840">
        <v>15470531</v>
      </c>
      <c r="AG129" s="838"/>
      <c r="AH129" s="838"/>
      <c r="AI129" s="838"/>
      <c r="AJ129" s="839"/>
      <c r="AK129" s="840">
        <v>15384364</v>
      </c>
      <c r="AL129" s="838"/>
      <c r="AM129" s="838"/>
      <c r="AN129" s="838"/>
      <c r="AO129" s="839"/>
      <c r="AP129" s="841"/>
      <c r="AQ129" s="842"/>
      <c r="AR129" s="842"/>
      <c r="AS129" s="842"/>
      <c r="AT129" s="843"/>
      <c r="AU129" s="264"/>
      <c r="AV129" s="264"/>
      <c r="AW129" s="264"/>
      <c r="AX129" s="807" t="s">
        <v>494</v>
      </c>
      <c r="AY129" s="808"/>
      <c r="AZ129" s="808"/>
      <c r="BA129" s="808"/>
      <c r="BB129" s="808"/>
      <c r="BC129" s="808"/>
      <c r="BD129" s="808"/>
      <c r="BE129" s="809"/>
      <c r="BF129" s="827" t="s">
        <v>438</v>
      </c>
      <c r="BG129" s="828"/>
      <c r="BH129" s="828"/>
      <c r="BI129" s="828"/>
      <c r="BJ129" s="828"/>
      <c r="BK129" s="828"/>
      <c r="BL129" s="829"/>
      <c r="BM129" s="827">
        <v>17.75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2552696</v>
      </c>
      <c r="AB130" s="838"/>
      <c r="AC130" s="838"/>
      <c r="AD130" s="838"/>
      <c r="AE130" s="839"/>
      <c r="AF130" s="840">
        <v>2605584</v>
      </c>
      <c r="AG130" s="838"/>
      <c r="AH130" s="838"/>
      <c r="AI130" s="838"/>
      <c r="AJ130" s="839"/>
      <c r="AK130" s="840">
        <v>2539618</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11.3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12967535</v>
      </c>
      <c r="AB131" s="821"/>
      <c r="AC131" s="821"/>
      <c r="AD131" s="821"/>
      <c r="AE131" s="822"/>
      <c r="AF131" s="823">
        <v>12864947</v>
      </c>
      <c r="AG131" s="821"/>
      <c r="AH131" s="821"/>
      <c r="AI131" s="821"/>
      <c r="AJ131" s="822"/>
      <c r="AK131" s="823">
        <v>12844746</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v>18.3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501</v>
      </c>
      <c r="W132" s="798"/>
      <c r="X132" s="798"/>
      <c r="Y132" s="798"/>
      <c r="Z132" s="799"/>
      <c r="AA132" s="800">
        <v>12.05459634</v>
      </c>
      <c r="AB132" s="801"/>
      <c r="AC132" s="801"/>
      <c r="AD132" s="801"/>
      <c r="AE132" s="802"/>
      <c r="AF132" s="803">
        <v>11.486561119999999</v>
      </c>
      <c r="AG132" s="801"/>
      <c r="AH132" s="801"/>
      <c r="AI132" s="801"/>
      <c r="AJ132" s="802"/>
      <c r="AK132" s="803">
        <v>10.556129329999999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502</v>
      </c>
      <c r="W133" s="777"/>
      <c r="X133" s="777"/>
      <c r="Y133" s="777"/>
      <c r="Z133" s="778"/>
      <c r="AA133" s="779">
        <v>11</v>
      </c>
      <c r="AB133" s="780"/>
      <c r="AC133" s="780"/>
      <c r="AD133" s="780"/>
      <c r="AE133" s="781"/>
      <c r="AF133" s="779">
        <v>11.2</v>
      </c>
      <c r="AG133" s="780"/>
      <c r="AH133" s="780"/>
      <c r="AI133" s="780"/>
      <c r="AJ133" s="781"/>
      <c r="AK133" s="779">
        <v>11.3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xLgSvZRwDSwRnL5r3h9d8XVNpKtMB8CmpUhekifglOpw40qwXLliVqJm1T0qfEX3IdpRA9ja3IkE/gbFonMTw==" saltValue="Fib+l+ovWKnOsx5RmgyY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3yNdF97g8PvsOYLupWn++ZnwK9zm2BnzW9Gr56iOtfAXV75p3BlmMjxEc6VOi5jCcY/KO6ba2Tf9l4p3K+sXg==" saltValue="CoZG3IbXVcwkrK4Sb+WL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4bnQy7GdGIq0ADTewUwPFpW7WWU4Ge8ygGJCCQB2bgV4KpyTKY+N2kLUs0hvdH9/XysOi1AT5mSDoGzOVaN1A==" saltValue="JwGWgiYu0KsQU0JdUeAdn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511</v>
      </c>
      <c r="AL9" s="1207"/>
      <c r="AM9" s="1207"/>
      <c r="AN9" s="1208"/>
      <c r="AO9" s="292">
        <v>3670731</v>
      </c>
      <c r="AP9" s="292">
        <v>55430</v>
      </c>
      <c r="AQ9" s="293">
        <v>61846</v>
      </c>
      <c r="AR9" s="294">
        <v>-10.4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512</v>
      </c>
      <c r="AL10" s="1207"/>
      <c r="AM10" s="1207"/>
      <c r="AN10" s="1208"/>
      <c r="AO10" s="295">
        <v>113826</v>
      </c>
      <c r="AP10" s="295">
        <v>1719</v>
      </c>
      <c r="AQ10" s="296">
        <v>5819</v>
      </c>
      <c r="AR10" s="297">
        <v>-70.5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513</v>
      </c>
      <c r="AL11" s="1207"/>
      <c r="AM11" s="1207"/>
      <c r="AN11" s="1208"/>
      <c r="AO11" s="295">
        <v>725246</v>
      </c>
      <c r="AP11" s="295">
        <v>10952</v>
      </c>
      <c r="AQ11" s="296">
        <v>5868</v>
      </c>
      <c r="AR11" s="297">
        <v>86.6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514</v>
      </c>
      <c r="AL12" s="1207"/>
      <c r="AM12" s="1207"/>
      <c r="AN12" s="1208"/>
      <c r="AO12" s="295">
        <v>256475</v>
      </c>
      <c r="AP12" s="295">
        <v>3873</v>
      </c>
      <c r="AQ12" s="296">
        <v>1247</v>
      </c>
      <c r="AR12" s="297">
        <v>210.6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516</v>
      </c>
      <c r="AP13" s="295" t="s">
        <v>516</v>
      </c>
      <c r="AQ13" s="296">
        <v>0</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517</v>
      </c>
      <c r="AL14" s="1207"/>
      <c r="AM14" s="1207"/>
      <c r="AN14" s="1208"/>
      <c r="AO14" s="295">
        <v>145692</v>
      </c>
      <c r="AP14" s="295">
        <v>2200</v>
      </c>
      <c r="AQ14" s="296">
        <v>2376</v>
      </c>
      <c r="AR14" s="297">
        <v>-7.4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518</v>
      </c>
      <c r="AL15" s="1207"/>
      <c r="AM15" s="1207"/>
      <c r="AN15" s="1208"/>
      <c r="AO15" s="295">
        <v>180071</v>
      </c>
      <c r="AP15" s="295">
        <v>2719</v>
      </c>
      <c r="AQ15" s="296">
        <v>1663</v>
      </c>
      <c r="AR15" s="297">
        <v>63.5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519</v>
      </c>
      <c r="AL16" s="1210"/>
      <c r="AM16" s="1210"/>
      <c r="AN16" s="1211"/>
      <c r="AO16" s="295">
        <v>-528036</v>
      </c>
      <c r="AP16" s="295">
        <v>-7974</v>
      </c>
      <c r="AQ16" s="296">
        <v>-5271</v>
      </c>
      <c r="AR16" s="297">
        <v>51.3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4564005</v>
      </c>
      <c r="AP17" s="295">
        <v>68919</v>
      </c>
      <c r="AQ17" s="296">
        <v>73548</v>
      </c>
      <c r="AR17" s="297">
        <v>-6.3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524</v>
      </c>
      <c r="AL21" s="1204"/>
      <c r="AM21" s="1204"/>
      <c r="AN21" s="1205"/>
      <c r="AO21" s="307">
        <v>6.15</v>
      </c>
      <c r="AP21" s="308">
        <v>7.24</v>
      </c>
      <c r="AQ21" s="309">
        <v>-1.0900000000000001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525</v>
      </c>
      <c r="AL22" s="1204"/>
      <c r="AM22" s="1204"/>
      <c r="AN22" s="1205"/>
      <c r="AO22" s="312">
        <v>98.6</v>
      </c>
      <c r="AP22" s="313">
        <v>98.4</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530</v>
      </c>
      <c r="AL32" s="1195"/>
      <c r="AM32" s="1195"/>
      <c r="AN32" s="1196"/>
      <c r="AO32" s="322">
        <v>3168087</v>
      </c>
      <c r="AP32" s="322">
        <v>47840</v>
      </c>
      <c r="AQ32" s="323">
        <v>39633</v>
      </c>
      <c r="AR32" s="324">
        <v>20.7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531</v>
      </c>
      <c r="AL33" s="1195"/>
      <c r="AM33" s="1195"/>
      <c r="AN33" s="1196"/>
      <c r="AO33" s="322" t="s">
        <v>516</v>
      </c>
      <c r="AP33" s="322" t="s">
        <v>516</v>
      </c>
      <c r="AQ33" s="323" t="s">
        <v>516</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532</v>
      </c>
      <c r="AL34" s="1195"/>
      <c r="AM34" s="1195"/>
      <c r="AN34" s="1196"/>
      <c r="AO34" s="322" t="s">
        <v>516</v>
      </c>
      <c r="AP34" s="322" t="s">
        <v>516</v>
      </c>
      <c r="AQ34" s="323">
        <v>58</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533</v>
      </c>
      <c r="AL35" s="1195"/>
      <c r="AM35" s="1195"/>
      <c r="AN35" s="1196"/>
      <c r="AO35" s="322">
        <v>457309</v>
      </c>
      <c r="AP35" s="322">
        <v>6906</v>
      </c>
      <c r="AQ35" s="323">
        <v>13693</v>
      </c>
      <c r="AR35" s="324">
        <v>-49.6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534</v>
      </c>
      <c r="AL36" s="1195"/>
      <c r="AM36" s="1195"/>
      <c r="AN36" s="1196"/>
      <c r="AO36" s="322">
        <v>516816</v>
      </c>
      <c r="AP36" s="322">
        <v>7804</v>
      </c>
      <c r="AQ36" s="323">
        <v>1763</v>
      </c>
      <c r="AR36" s="324">
        <v>342.7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535</v>
      </c>
      <c r="AL37" s="1195"/>
      <c r="AM37" s="1195"/>
      <c r="AN37" s="1196"/>
      <c r="AO37" s="322">
        <v>53169</v>
      </c>
      <c r="AP37" s="322">
        <v>803</v>
      </c>
      <c r="AQ37" s="323">
        <v>897</v>
      </c>
      <c r="AR37" s="324">
        <v>-10.5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536</v>
      </c>
      <c r="AL38" s="1198"/>
      <c r="AM38" s="1198"/>
      <c r="AN38" s="1199"/>
      <c r="AO38" s="325">
        <v>132</v>
      </c>
      <c r="AP38" s="325">
        <v>2</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537</v>
      </c>
      <c r="AL39" s="1198"/>
      <c r="AM39" s="1198"/>
      <c r="AN39" s="1199"/>
      <c r="AO39" s="322">
        <v>-299987</v>
      </c>
      <c r="AP39" s="322">
        <v>-4530</v>
      </c>
      <c r="AQ39" s="323">
        <v>-5566</v>
      </c>
      <c r="AR39" s="324">
        <v>-18.600000000000001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538</v>
      </c>
      <c r="AL40" s="1195"/>
      <c r="AM40" s="1195"/>
      <c r="AN40" s="1196"/>
      <c r="AO40" s="322">
        <v>-2539618</v>
      </c>
      <c r="AP40" s="322">
        <v>-38349</v>
      </c>
      <c r="AQ40" s="323">
        <v>-36175</v>
      </c>
      <c r="AR40" s="324">
        <v>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1355908</v>
      </c>
      <c r="AP41" s="322">
        <v>20475</v>
      </c>
      <c r="AQ41" s="323">
        <v>14303</v>
      </c>
      <c r="AR41" s="324">
        <v>43.2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506</v>
      </c>
      <c r="AN49" s="1189" t="s">
        <v>542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3772679</v>
      </c>
      <c r="AN51" s="344">
        <v>55258</v>
      </c>
      <c r="AO51" s="345">
        <v>-5.3</v>
      </c>
      <c r="AP51" s="346">
        <v>63956</v>
      </c>
      <c r="AQ51" s="347">
        <v>25.7</v>
      </c>
      <c r="AR51" s="348">
        <v>-31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1231155</v>
      </c>
      <c r="AN52" s="352">
        <v>18033</v>
      </c>
      <c r="AO52" s="353">
        <v>-37.1</v>
      </c>
      <c r="AP52" s="354">
        <v>29239</v>
      </c>
      <c r="AQ52" s="355">
        <v>8.8000000000000007</v>
      </c>
      <c r="AR52" s="356">
        <v>-45.9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3961974</v>
      </c>
      <c r="AN53" s="344">
        <v>58319</v>
      </c>
      <c r="AO53" s="345">
        <v>5.5</v>
      </c>
      <c r="AP53" s="346">
        <v>66255</v>
      </c>
      <c r="AQ53" s="347">
        <v>3.6</v>
      </c>
      <c r="AR53" s="348">
        <v>1.9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1425148</v>
      </c>
      <c r="AN54" s="352">
        <v>20978</v>
      </c>
      <c r="AO54" s="353">
        <v>16.3</v>
      </c>
      <c r="AP54" s="354">
        <v>31822</v>
      </c>
      <c r="AQ54" s="355">
        <v>8.8000000000000007</v>
      </c>
      <c r="AR54" s="356">
        <v>7.5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4986892</v>
      </c>
      <c r="AN55" s="344">
        <v>74156</v>
      </c>
      <c r="AO55" s="345">
        <v>27.2</v>
      </c>
      <c r="AP55" s="346">
        <v>54227</v>
      </c>
      <c r="AQ55" s="347">
        <v>-18.2</v>
      </c>
      <c r="AR55" s="348">
        <v>45.4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1758983</v>
      </c>
      <c r="AN56" s="352">
        <v>26156</v>
      </c>
      <c r="AO56" s="353">
        <v>24.7</v>
      </c>
      <c r="AP56" s="354">
        <v>29694</v>
      </c>
      <c r="AQ56" s="355">
        <v>-6.7</v>
      </c>
      <c r="AR56" s="356">
        <v>31.4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4271631</v>
      </c>
      <c r="AN57" s="344">
        <v>64008</v>
      </c>
      <c r="AO57" s="345">
        <v>-13.7</v>
      </c>
      <c r="AP57" s="346">
        <v>57295</v>
      </c>
      <c r="AQ57" s="347">
        <v>5.7</v>
      </c>
      <c r="AR57" s="348">
        <v>-19.399999999999999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2165543</v>
      </c>
      <c r="AN58" s="352">
        <v>32449</v>
      </c>
      <c r="AO58" s="353">
        <v>24.1</v>
      </c>
      <c r="AP58" s="354">
        <v>32771</v>
      </c>
      <c r="AQ58" s="355">
        <v>10.4</v>
      </c>
      <c r="AR58" s="356">
        <v>13.7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3723157</v>
      </c>
      <c r="AN59" s="344">
        <v>56222</v>
      </c>
      <c r="AO59" s="345">
        <v>-12.2</v>
      </c>
      <c r="AP59" s="346">
        <v>54110</v>
      </c>
      <c r="AQ59" s="347">
        <v>-5.6</v>
      </c>
      <c r="AR59" s="348">
        <v>-6.6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1821600</v>
      </c>
      <c r="AN60" s="352">
        <v>27507</v>
      </c>
      <c r="AO60" s="353">
        <v>-15.2</v>
      </c>
      <c r="AP60" s="354">
        <v>30620</v>
      </c>
      <c r="AQ60" s="355">
        <v>-6.6</v>
      </c>
      <c r="AR60" s="356">
        <v>-8.6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4143267</v>
      </c>
      <c r="AN61" s="359">
        <v>61593</v>
      </c>
      <c r="AO61" s="360">
        <v>0.3</v>
      </c>
      <c r="AP61" s="361">
        <v>59169</v>
      </c>
      <c r="AQ61" s="362">
        <v>2.2000000000000002</v>
      </c>
      <c r="AR61" s="348">
        <v>-1.9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1680486</v>
      </c>
      <c r="AN62" s="352">
        <v>25025</v>
      </c>
      <c r="AO62" s="353">
        <v>2.6</v>
      </c>
      <c r="AP62" s="354">
        <v>30829</v>
      </c>
      <c r="AQ62" s="355">
        <v>2.9</v>
      </c>
      <c r="AR62" s="356">
        <v>-0.3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Va9K1qWWxm3VtFJMX9rhUejMyj4c0EbCqT0hdnf/Ka9TG8sQrvOg8yb7uwlUlUMiloUH1Zgk4YXcK+2KEzZLQ==" saltValue="0yb8yBiL/Uq7Co03fkgyc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cSXEBnwUqVFXhJbPAVJVDMDU4Lj/2DG2cJjq4phSGF8jrFXSG+t5+Odr7EA2l8bu4CNTasGmKtZUfaPy63Zjw==" saltValue="eWuXnjvMQmQReiM9cVo9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ECz/LA4nz1jbTredN51JuHah06sjvEpQqVnkI3CatuYXAQQWzS1/31e6FnHi6eLQW4kvpTjmaLm1fccVz3KHw==" saltValue="mNJODyykg9RSzCVvkHdZ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2" t="s">
        <v>3</v>
      </c>
      <c r="D47" s="1212"/>
      <c r="E47" s="1213"/>
      <c r="F47" s="11">
        <v>20.41</v>
      </c>
      <c r="G47" s="12">
        <v>19.72</v>
      </c>
      <c r="H47" s="12">
        <v>20.18</v>
      </c>
      <c r="I47" s="12">
        <v>20.239999999999998</v>
      </c>
      <c r="J47" s="13">
        <v>19.71</v>
      </c>
    </row>
    <row r="48" spans="2:10" ht="57.75" customHeight="1" x14ac:dyDescent="0.15">
      <c r="B48" s="14"/>
      <c r="C48" s="1214" t="s">
        <v>4</v>
      </c>
      <c r="D48" s="1214"/>
      <c r="E48" s="1215"/>
      <c r="F48" s="15">
        <v>5.0999999999999996</v>
      </c>
      <c r="G48" s="16">
        <v>4.78</v>
      </c>
      <c r="H48" s="16">
        <v>4.78</v>
      </c>
      <c r="I48" s="16">
        <v>3.99</v>
      </c>
      <c r="J48" s="17">
        <v>4.6900000000000004</v>
      </c>
    </row>
    <row r="49" spans="2:10" ht="57.75" customHeight="1" thickBot="1" x14ac:dyDescent="0.2">
      <c r="B49" s="18"/>
      <c r="C49" s="1216" t="s">
        <v>5</v>
      </c>
      <c r="D49" s="1216"/>
      <c r="E49" s="1217"/>
      <c r="F49" s="19" t="s">
        <v>563</v>
      </c>
      <c r="G49" s="20" t="s">
        <v>564</v>
      </c>
      <c r="H49" s="20" t="s">
        <v>565</v>
      </c>
      <c r="I49" s="20" t="s">
        <v>566</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SsMAwfiY6sVx6fs0L2aR98BPxd1vG6KZNp5ZWLK7Z82N3SARBPThUaDQ4NtBrzp4DFw81IAdYVrt921Ox7b9Q==" saltValue="cT8tO+kDuyQobDkbOoA0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2019-07-12T05:16:48Z</cp:lastPrinted>
  <dcterms:created xsi:type="dcterms:W3CDTF">2019-02-14T01:57:12Z</dcterms:created>
  <dcterms:modified xsi:type="dcterms:W3CDTF">2019-10-23T00:09:59Z</dcterms:modified>
  <cp:category/>
</cp:coreProperties>
</file>