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財政係（ls220d）\03・決算統計\H30\55_財政状況資料集\05_市町村回答\03_最終版\"/>
    </mc:Choice>
  </mc:AlternateContent>
  <bookViews>
    <workbookView xWindow="0" yWindow="0" windowWidth="15360" windowHeight="7635" tabRatio="6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BE34" i="10"/>
  <c r="BE35" i="10" s="1"/>
  <c r="BW34" i="10" l="1"/>
  <c r="BW35" i="10" s="1"/>
  <c r="BW36" i="10" s="1"/>
  <c r="BW37" i="10" s="1"/>
  <c r="BW38" i="10" s="1"/>
  <c r="BW39" i="10" s="1"/>
  <c r="BW40" i="10" s="1"/>
  <c r="CO34" i="10"/>
  <c r="CO35" i="10" s="1"/>
  <c r="CO36" i="10" s="1"/>
  <c r="CO37" i="10" s="1"/>
</calcChain>
</file>

<file path=xl/sharedStrings.xml><?xml version="1.0" encoding="utf-8"?>
<sst xmlns="http://schemas.openxmlformats.org/spreadsheetml/2006/main" count="1124" uniqueCount="602">
  <si>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</si>
  <si>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</si>
  <si>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</si>
  <si>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</si>
  <si>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</si>
  <si>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</si>
  <si>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</si>
  <si>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</si>
  <si>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</si>
  <si>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</si>
  <si>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</si>
  <si>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</si>
  <si>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</si>
  <si>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</si>
  <si>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</si>
  <si>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</si>
  <si>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</si>
  <si>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</si>
  <si>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</si>
  <si>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</si>
  <si>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</si>
  <si>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</si>
  <si>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</si>
  <si>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</si>
  <si>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</si>
  <si>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</si>
  <si>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</si>
  <si>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</si>
  <si>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</si>
  <si>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</si>
  <si>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</si>
  <si>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</si>
  <si>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</si>
  <si>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</si>
  <si>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</si>
  <si>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</si>
  <si>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</si>
  <si>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</si>
  <si>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</si>
  <si>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</si>
  <si>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</si>
  <si>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</si>
  <si>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</si>
  <si>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</si>
  <si>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</si>
  <si>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</si>
  <si>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</si>
  <si>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</si>
  <si>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</si>
  <si>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</si>
  <si>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</si>
  <si>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</si>
  <si>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</si>
  <si>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</si>
  <si>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</si>
  <si>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</si>
  <si>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</si>
  <si>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</si>
  <si>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</si>
  <si>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</si>
  <si>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</si>
  <si>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</si>
  <si>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</si>
  <si>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</si>
  <si>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</si>
  <si>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</si>
  <si>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</si>
  <si>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</si>
  <si>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</si>
  <si>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</si>
  <si>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</si>
  <si>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</si>
  <si>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</si>
  <si>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</si>
  <si>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</si>
  <si>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</si>
  <si>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</si>
  <si>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</si>
  <si>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</si>
  <si>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</si>
  <si>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</si>
  <si>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</si>
  <si>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</si>
  <si>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</si>
  <si>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</si>
  <si>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</si>
  <si>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</si>
  <si>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</si>
  <si>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</si>
  <si>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</si>
  <si>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</si>
  <si>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</si>
  <si>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</si>
  <si>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</si>
  <si>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</si>
  <si>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</si>
  <si>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</si>
  <si>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</si>
  <si>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</si>
  <si>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</si>
  <si>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</si>
  <si>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</si>
  <si>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</si>
  <si>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</si>
  <si>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</si>
  <si>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</si>
  <si>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</si>
  <si>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</si>
  <si>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</si>
  <si>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</si>
  <si>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</si>
  <si>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</si>
  <si>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</si>
  <si>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</si>
  <si>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</si>
  <si>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</si>
  <si>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</si>
  <si>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</si>
  <si>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</si>
  <si>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</si>
  <si>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</si>
  <si>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</si>
  <si>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</si>
  <si>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</si>
  <si>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</si>
  <si>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</si>
  <si>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</si>
  <si>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</si>
  <si>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</si>
  <si>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</si>
  <si>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</si>
  <si>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</si>
  <si>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</si>
  <si>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</si>
  <si>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</si>
  <si>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</si>
  <si>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</si>
  <si>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</si>
  <si>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</si>
  <si>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</si>
  <si>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</si>
  <si>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</si>
  <si>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</si>
  <si>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</si>
  <si>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</si>
  <si>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</si>
  <si>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</si>
  <si>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</si>
  <si>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</si>
  <si>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</si>
  <si>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</si>
  <si>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</si>
  <si>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</si>
  <si>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</si>
  <si>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</si>
  <si>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</si>
  <si>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</si>
  <si>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</si>
  <si>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</si>
  <si>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</si>
  <si>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</si>
  <si>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</si>
  <si>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</si>
  <si>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</si>
  <si>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</si>
  <si>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</si>
  <si>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</si>
  <si>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</si>
  <si>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</si>
  <si>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</si>
  <si>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</si>
  <si>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</si>
  <si>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</si>
  <si>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</si>
  <si>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</si>
  <si>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</si>
  <si>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</si>
  <si>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</si>
  <si>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</si>
  <si>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</si>
  <si>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</si>
  <si>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</si>
  <si>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</si>
  <si>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</si>
  <si>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</si>
  <si>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</si>
  <si>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</si>
  <si>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</si>
  <si>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</si>
  <si>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</si>
  <si>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</si>
  <si>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</si>
  <si>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</si>
  <si>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</si>
  <si>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</si>
  <si>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</si>
  <si>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</si>
  <si>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</si>
  <si>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</si>
  <si>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</si>
  <si>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</si>
  <si>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</si>
  <si>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</si>
  <si>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</si>
  <si>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</si>
  <si>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</si>
  <si>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</si>
  <si>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</si>
  <si>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群馬県上野村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</si>
  <si>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</si>
  <si>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</si>
  <si>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</si>
  <si>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</si>
  <si>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</si>
  <si>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</si>
  <si>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</si>
  <si>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</si>
  <si>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</si>
  <si>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</si>
  <si>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</si>
  <si>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</si>
  <si>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</si>
  <si>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</si>
  <si>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</si>
  <si>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</si>
  <si>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</si>
  <si>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</si>
  <si>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</si>
  <si>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</si>
  <si>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</si>
  <si>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</si>
  <si>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</si>
  <si>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</si>
  <si>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</si>
  <si>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</si>
  <si>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</si>
  <si>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</si>
  <si>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</si>
  <si>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</si>
  <si>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</si>
  <si>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</si>
  <si>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</si>
  <si>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</si>
  <si>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</si>
  <si>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</si>
  <si>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</si>
  <si>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</si>
  <si>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</si>
  <si>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</si>
  <si>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</si>
  <si>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</si>
  <si>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</si>
  <si>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</si>
  <si>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</si>
  <si>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</si>
  <si>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</si>
  <si>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</si>
  <si>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</si>
  <si>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</si>
  <si>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</si>
  <si>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</si>
  <si>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</si>
  <si>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</si>
  <si>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</si>
  <si>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</si>
  <si>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</si>
  <si>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</si>
  <si>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</si>
  <si>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</si>
  <si>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</si>
  <si>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</si>
  <si>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</si>
  <si>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</si>
  <si>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</si>
  <si>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</si>
  <si>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</si>
  <si>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</si>
  <si>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</si>
  <si>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</si>
  <si>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</si>
  <si>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</si>
  <si>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</si>
  <si>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</si>
  <si>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</si>
  <si>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</si>
  <si>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</si>
  <si>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</si>
  <si>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</si>
  <si>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</si>
  <si>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</si>
  <si>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</si>
  <si>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</si>
  <si>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</si>
  <si>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</si>
  <si>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</si>
  <si>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</si>
  <si>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</si>
  <si>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</si>
  <si>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</si>
  <si>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</si>
  <si>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</si>
  <si>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</si>
  <si>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</si>
  <si>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</si>
  <si>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</si>
  <si>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</si>
  <si>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</si>
  <si>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</si>
  <si>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</si>
  <si>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</si>
  <si>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</si>
  <si>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</si>
  <si>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</si>
  <si>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</si>
  <si>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</si>
  <si>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</si>
  <si>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</si>
  <si>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</si>
  <si>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</si>
  <si>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</si>
  <si>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</si>
  <si>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</si>
  <si>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</si>
  <si>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</si>
  <si>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</si>
  <si>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</si>
  <si>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</si>
  <si>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</si>
  <si>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</si>
  <si>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</si>
  <si>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</si>
  <si>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</si>
  <si>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</si>
  <si>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</si>
  <si>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</si>
  <si>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</si>
  <si>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</si>
  <si>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</si>
  <si>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</si>
  <si>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</si>
  <si>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</si>
  <si>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</si>
  <si>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</si>
  <si>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</si>
  <si>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</si>
  <si>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</si>
  <si>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</si>
  <si>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</si>
  <si>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</si>
  <si>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</si>
  <si>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</si>
  <si>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</si>
  <si>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</si>
  <si>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</si>
  <si>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</si>
  <si>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</si>
  <si>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</si>
  <si>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群馬県上野村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</si>
  <si>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</si>
  <si>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</si>
  <si>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</si>
  <si>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</si>
  <si>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</si>
  <si>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</si>
  <si>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</si>
  <si>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</si>
  <si>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</si>
  <si>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</si>
  <si>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</si>
  <si>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</si>
  <si>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</si>
  <si>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</si>
  <si>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</si>
  <si>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</si>
  <si>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</si>
  <si>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</si>
  <si>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</si>
  <si>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</si>
  <si>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</si>
  <si>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</si>
  <si>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</si>
  <si>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</si>
  <si>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</si>
  <si>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</si>
  <si>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</si>
  <si>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</si>
  <si>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</si>
  <si>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</si>
  <si>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</si>
  <si>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</si>
  <si>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</si>
  <si>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</si>
  <si>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</si>
  <si>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</si>
  <si>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</si>
  <si>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</si>
  <si>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</si>
  <si>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</si>
  <si>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</si>
  <si>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</si>
  <si>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</si>
  <si>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</si>
  <si>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</si>
  <si>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</si>
  <si>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</si>
  <si>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</si>
  <si>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</si>
  <si>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</si>
  <si>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</si>
  <si>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</si>
  <si>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</si>
  <si>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</si>
  <si>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</si>
  <si>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</si>
  <si>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</si>
  <si>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</si>
  <si>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</si>
  <si>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</si>
  <si>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</si>
  <si>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</si>
  <si>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</si>
  <si>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</si>
  <si>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</si>
  <si>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</si>
  <si>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</si>
  <si>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</si>
  <si>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</si>
  <si>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</si>
  <si>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</si>
  <si>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</si>
  <si>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</si>
  <si>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</si>
  <si>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</si>
  <si>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</si>
  <si>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</si>
  <si>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</si>
  <si>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</si>
  <si>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</si>
  <si>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</si>
  <si>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</si>
  <si>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</si>
  <si>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</si>
  <si>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</si>
  <si>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</si>
  <si>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</si>
  <si>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</si>
  <si>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</si>
  <si>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</si>
  <si>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</si>
  <si>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</si>
  <si>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</si>
  <si>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</si>
  <si>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</si>
  <si>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</si>
  <si>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</si>
  <si>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</si>
  <si>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</si>
  <si>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</si>
  <si>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</si>
  <si>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</si>
  <si>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</si>
  <si>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</si>
  <si>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</si>
  <si>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</si>
  <si>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</si>
  <si>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</si>
  <si>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</si>
  <si>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</si>
  <si>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</si>
  <si>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</si>
  <si>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</si>
  <si>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</si>
  <si>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</si>
  <si>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</si>
  <si>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</si>
  <si>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</si>
  <si>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</si>
  <si>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</si>
  <si>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</si>
  <si>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</si>
  <si>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</si>
  <si>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</si>
  <si>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</si>
  <si>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</si>
  <si>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</si>
  <si>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</si>
  <si>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</si>
  <si>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</si>
  <si>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</si>
  <si>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</si>
  <si>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</si>
  <si>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</si>
  <si>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</si>
  <si>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</si>
  <si>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</si>
  <si>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</si>
  <si>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</si>
  <si>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</si>
  <si>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</si>
  <si>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</si>
  <si>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</si>
  <si>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</si>
  <si>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</si>
  <si>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</si>
  <si>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</si>
  <si>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</si>
  <si>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</si>
  <si>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</si>
  <si>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</si>
  <si>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</si>
  <si>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</si>
  <si>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</si>
  <si>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</si>
  <si>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</si>
  <si>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</si>
  <si>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</si>
  <si>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</si>
  <si>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</si>
  <si>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</si>
  <si>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</si>
  <si>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</si>
  <si>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</si>
  <si>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</si>
  <si>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</si>
  <si>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</si>
  <si>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</si>
  <si>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</si>
  <si>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</si>
  <si>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</si>
  <si>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</si>
  <si>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</si>
  <si>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</si>
  <si>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</si>
  <si>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</si>
  <si>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</si>
  <si>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</si>
  <si>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</si>
  <si>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</si>
  <si>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</si>
  <si>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</si>
  <si>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</si>
  <si>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</si>
  <si>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</si>
  <si>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</si>
  <si>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</si>
  <si>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</si>
  <si>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</si>
  <si>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</si>
  <si>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</si>
  <si>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</si>
  <si>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5.02</t>
  </si>
  <si>
    <t>▲ 22.37</t>
  </si>
  <si>
    <t>▲ 5.73</t>
  </si>
  <si>
    <t>▲ 0.12</t>
  </si>
  <si>
    <t>上野村産業振興事業特別会計</t>
  </si>
  <si>
    <t>▲ 4.64</t>
  </si>
  <si>
    <t>▲ 3.34</t>
  </si>
  <si>
    <t>▲ 2.24</t>
  </si>
  <si>
    <t>▲ 1.63</t>
  </si>
  <si>
    <t>▲ 1.37</t>
  </si>
  <si>
    <t>一般会計</t>
  </si>
  <si>
    <t>生活排水処理事業特別会計</t>
  </si>
  <si>
    <t>介護保険事業特別会計</t>
  </si>
  <si>
    <t>へき地診療所事業特別会計</t>
  </si>
  <si>
    <t>簡易水道事業特別会計</t>
  </si>
  <si>
    <t>上野村後期高齢者医療特別会計</t>
  </si>
  <si>
    <t>国民健康保険事業特別会計</t>
  </si>
  <si>
    <t>その他会計（赤字）</t>
  </si>
  <si>
    <t>その他会計（黒字）</t>
  </si>
  <si>
    <t>国土保全基金</t>
    <phoneticPr fontId="11"/>
  </si>
  <si>
    <t>振興発展基金</t>
    <phoneticPr fontId="11"/>
  </si>
  <si>
    <t>村営住宅整備基金</t>
    <phoneticPr fontId="11"/>
  </si>
  <si>
    <t>農山漁村ふるさと基金</t>
    <phoneticPr fontId="11"/>
  </si>
  <si>
    <t>地域福祉基金</t>
    <phoneticPr fontId="11"/>
  </si>
  <si>
    <t>上野振興公社</t>
    <rPh sb="0" eb="2">
      <t>ウエノ</t>
    </rPh>
    <rPh sb="2" eb="4">
      <t>シンコウ</t>
    </rPh>
    <rPh sb="4" eb="6">
      <t>コウシャ</t>
    </rPh>
    <phoneticPr fontId="2"/>
  </si>
  <si>
    <t>慰霊の園</t>
    <rPh sb="0" eb="2">
      <t>イレイ</t>
    </rPh>
    <rPh sb="3" eb="4">
      <t>ソノ</t>
    </rPh>
    <phoneticPr fontId="2"/>
  </si>
  <si>
    <t>上野村きのこセンター</t>
    <rPh sb="0" eb="3">
      <t>ウエノムラ</t>
    </rPh>
    <phoneticPr fontId="2"/>
  </si>
  <si>
    <t>ゆーぱる上野</t>
    <rPh sb="4" eb="6">
      <t>ウエノ</t>
    </rPh>
    <phoneticPr fontId="2"/>
  </si>
  <si>
    <t>-</t>
    <phoneticPr fontId="2"/>
  </si>
  <si>
    <t>-</t>
    <phoneticPr fontId="2"/>
  </si>
  <si>
    <t>-</t>
    <phoneticPr fontId="2"/>
  </si>
  <si>
    <t>-</t>
    <phoneticPr fontId="2"/>
  </si>
  <si>
    <t>多野藤岡広域市町村圏振興整備組合</t>
  </si>
  <si>
    <t>多野藤岡医療事務市町村組合（病院事業会計）</t>
  </si>
  <si>
    <t>多野藤岡医療事務市町村組合（老健施設会計）</t>
  </si>
  <si>
    <t>群馬県市町村会館管理組合</t>
  </si>
  <si>
    <t>群馬県市町村総合事務組合</t>
  </si>
  <si>
    <t>群馬県後期高齢者医療広域連合（一般会計）</t>
  </si>
  <si>
    <t>群馬県後期高齢者医療広域連合（事業会計）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</si>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</sst>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291945</c:v>
                </c:pt>
                <c:pt idx="4">
                  <c:v>291173</c:v>
                </c:pt>
              </c:numCache>
            </c:numRef>
          </c:val>
          <c:smooth val="0"/>
          <c:extLst xmlns:c16r2="http://schemas.microsoft.com/office/drawing/2015/06/chart">
            <c:ext xmlns:c16="http://schemas.microsoft.com/office/drawing/2014/chart" uri="{C3380CC4-5D6E-409C-BE32-E72D297353CC}">
              <c16:uniqueId val="{00000000-A1DD-41A7-8123-97D0E3E180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561836</c:v>
                </c:pt>
                <c:pt idx="1">
                  <c:v>1088639</c:v>
                </c:pt>
                <c:pt idx="2">
                  <c:v>849229</c:v>
                </c:pt>
                <c:pt idx="3">
                  <c:v>792936</c:v>
                </c:pt>
                <c:pt idx="4">
                  <c:v>801930</c:v>
                </c:pt>
              </c:numCache>
            </c:numRef>
          </c:val>
          <c:smooth val="0"/>
          <c:extLst xmlns:c16r2="http://schemas.microsoft.com/office/drawing/2015/06/chart">
            <c:ext xmlns:c16="http://schemas.microsoft.com/office/drawing/2014/chart" uri="{C3380CC4-5D6E-409C-BE32-E72D297353CC}">
              <c16:uniqueId val="{00000001-A1DD-41A7-8123-97D0E3E180CF}"/>
            </c:ext>
          </c:extLst>
        </c:ser>
        <c:dLbls>
          <c:showLegendKey val="0"/>
          <c:showVal val="0"/>
          <c:showCatName val="0"/>
          <c:showSerName val="0"/>
          <c:showPercent val="0"/>
          <c:showBubbleSize val="0"/>
        </c:dLbls>
        <c:marker val="1"/>
        <c:smooth val="0"/>
        <c:axId val="189693368"/>
        <c:axId val="189829976"/>
      </c:lineChart>
      <c:catAx>
        <c:axId val="189693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829976"/>
        <c:crosses val="autoZero"/>
        <c:auto val="1"/>
        <c:lblAlgn val="ctr"/>
        <c:lblOffset val="100"/>
        <c:tickLblSkip val="1"/>
        <c:tickMarkSkip val="1"/>
        <c:noMultiLvlLbl val="0"/>
      </c:catAx>
      <c:valAx>
        <c:axId val="18982997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93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7.12</c:v>
                </c:pt>
                <c:pt idx="1">
                  <c:v>2.93</c:v>
                </c:pt>
                <c:pt idx="2">
                  <c:v>14.98</c:v>
                </c:pt>
                <c:pt idx="3">
                  <c:v>11.11</c:v>
                </c:pt>
                <c:pt idx="4">
                  <c:v>10.75</c:v>
                </c:pt>
              </c:numCache>
            </c:numRef>
          </c:val>
          <c:extLst xmlns:c16r2="http://schemas.microsoft.com/office/drawing/2015/06/chart">
            <c:ext xmlns:c16="http://schemas.microsoft.com/office/drawing/2014/chart" uri="{C3380CC4-5D6E-409C-BE32-E72D297353CC}">
              <c16:uniqueId val="{00000000-03BB-41F3-9E69-C426A88A2B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40.909999999999997</c:v>
                </c:pt>
                <c:pt idx="1">
                  <c:v>32.64</c:v>
                </c:pt>
                <c:pt idx="2">
                  <c:v>23.15</c:v>
                </c:pt>
                <c:pt idx="3">
                  <c:v>38.630000000000003</c:v>
                </c:pt>
                <c:pt idx="4">
                  <c:v>49.9</c:v>
                </c:pt>
              </c:numCache>
            </c:numRef>
          </c:val>
          <c:extLst xmlns:c16r2="http://schemas.microsoft.com/office/drawing/2015/06/chart">
            <c:ext xmlns:c16="http://schemas.microsoft.com/office/drawing/2014/chart" uri="{C3380CC4-5D6E-409C-BE32-E72D297353CC}">
              <c16:uniqueId val="{00000001-03BB-41F3-9E69-C426A88A2B12}"/>
            </c:ext>
          </c:extLst>
        </c:ser>
        <c:dLbls>
          <c:showLegendKey val="0"/>
          <c:showVal val="0"/>
          <c:showCatName val="0"/>
          <c:showSerName val="0"/>
          <c:showPercent val="0"/>
          <c:showBubbleSize val="0"/>
        </c:dLbls>
        <c:gapWidth val="250"/>
        <c:overlap val="100"/>
        <c:axId val="402950696"/>
        <c:axId val="395971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-5.0199999999999996</c:v>
                </c:pt>
                <c:pt idx="1">
                  <c:v>-22.37</c:v>
                </c:pt>
                <c:pt idx="2">
                  <c:v>0.17</c:v>
                </c:pt>
                <c:pt idx="3">
                  <c:v>-5.73</c:v>
                </c:pt>
                <c:pt idx="4">
                  <c:v>-0.12</c:v>
                </c:pt>
              </c:numCache>
            </c:numRef>
          </c:val>
          <c:smooth val="0"/>
          <c:extLst xmlns:c16r2="http://schemas.microsoft.com/office/drawing/2015/06/chart">
            <c:ext xmlns:c16="http://schemas.microsoft.com/office/drawing/2014/chart" uri="{C3380CC4-5D6E-409C-BE32-E72D297353CC}">
              <c16:uniqueId val="{00000002-03BB-41F3-9E69-C426A88A2B12}"/>
            </c:ext>
          </c:extLst>
        </c:ser>
        <c:dLbls>
          <c:showLegendKey val="0"/>
          <c:showVal val="0"/>
          <c:showCatName val="0"/>
          <c:showSerName val="0"/>
          <c:showPercent val="0"/>
          <c:showBubbleSize val="0"/>
        </c:dLbls>
        <c:marker val="1"/>
        <c:smooth val="0"/>
        <c:axId val="402950696"/>
        <c:axId val="395971136"/>
      </c:lineChart>
      <c:catAx>
        <c:axId val="40295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971136"/>
        <c:crosses val="autoZero"/>
        <c:auto val="1"/>
        <c:lblAlgn val="ctr"/>
        <c:lblOffset val="100"/>
        <c:tickLblSkip val="1"/>
        <c:tickMarkSkip val="1"/>
        <c:noMultiLvlLbl val="0"/>
      </c:catAx>
      <c:valAx>
        <c:axId val="39597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5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AC4-4048-AC04-D37BE32D1E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C4-4048-AC04-D37BE32D1EB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0.36</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DAC4-4048-AC04-D37BE32D1EB1}"/>
            </c:ext>
          </c:extLst>
        </c:ser>
        <c:ser>
          <c:idx val="3"/>
          <c:order val="3"/>
          <c:tx>
            <c:strRef>
              <c:f>データシート!$A$30</c:f>
              <c:strCache>
                <c:ptCount val="1"/>
                <c:pt idx="0">
                  <c:v>上野村後期高齢者医療特別会計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7.0000000000000007E-2</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DAC4-4048-AC04-D37BE32D1EB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c:v>
                </c:pt>
                <c:pt idx="4">
                  <c:v>#N/A</c:v>
                </c:pt>
                <c:pt idx="5">
                  <c:v>0</c:v>
                </c:pt>
                <c:pt idx="6">
                  <c:v>#N/A</c:v>
                </c:pt>
                <c:pt idx="7">
                  <c:v>0.02</c:v>
                </c:pt>
                <c:pt idx="8">
                  <c:v>#N/A</c:v>
                </c:pt>
                <c:pt idx="9">
                  <c:v>0.11</c:v>
                </c:pt>
              </c:numCache>
            </c:numRef>
          </c:val>
          <c:extLst xmlns:c16r2="http://schemas.microsoft.com/office/drawing/2015/06/chart">
            <c:ext xmlns:c16="http://schemas.microsoft.com/office/drawing/2014/chart" uri="{C3380CC4-5D6E-409C-BE32-E72D297353CC}">
              <c16:uniqueId val="{00000004-DAC4-4048-AC04-D37BE32D1EB1}"/>
            </c:ext>
          </c:extLst>
        </c:ser>
        <c:ser>
          <c:idx val="5"/>
          <c:order val="5"/>
          <c:tx>
            <c:strRef>
              <c:f>データシート!$A$32</c:f>
              <c:strCache>
                <c:ptCount val="1"/>
                <c:pt idx="0">
                  <c:v>へき地診療所事業特別会計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c:v>
                </c:pt>
                <c:pt idx="4">
                  <c:v>#N/A</c:v>
                </c:pt>
                <c:pt idx="5">
                  <c:v>0.23</c:v>
                </c:pt>
                <c:pt idx="6">
                  <c:v>#N/A</c:v>
                </c:pt>
                <c:pt idx="7">
                  <c:v>0.35</c:v>
                </c:pt>
                <c:pt idx="8">
                  <c:v>#N/A</c:v>
                </c:pt>
                <c:pt idx="9">
                  <c:v>0.12</c:v>
                </c:pt>
              </c:numCache>
            </c:numRef>
          </c:val>
          <c:extLst xmlns:c16r2="http://schemas.microsoft.com/office/drawing/2015/06/chart">
            <c:ext xmlns:c16="http://schemas.microsoft.com/office/drawing/2014/chart" uri="{C3380CC4-5D6E-409C-BE32-E72D297353CC}">
              <c16:uniqueId val="{00000005-DAC4-4048-AC04-D37BE32D1EB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1.06</c:v>
                </c:pt>
                <c:pt idx="4">
                  <c:v>#N/A</c:v>
                </c:pt>
                <c:pt idx="5">
                  <c:v>1.29</c:v>
                </c:pt>
                <c:pt idx="6">
                  <c:v>#N/A</c:v>
                </c:pt>
                <c:pt idx="7">
                  <c:v>1.58</c:v>
                </c:pt>
                <c:pt idx="8">
                  <c:v>#N/A</c:v>
                </c:pt>
                <c:pt idx="9">
                  <c:v>1.1100000000000001</c:v>
                </c:pt>
              </c:numCache>
            </c:numRef>
          </c:val>
          <c:extLst xmlns:c16r2="http://schemas.microsoft.com/office/drawing/2015/06/chart">
            <c:ext xmlns:c16="http://schemas.microsoft.com/office/drawing/2014/chart" uri="{C3380CC4-5D6E-409C-BE32-E72D297353CC}">
              <c16:uniqueId val="{00000006-DAC4-4048-AC04-D37BE32D1EB1}"/>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0.12</c:v>
                </c:pt>
                <c:pt idx="4">
                  <c:v>#N/A</c:v>
                </c:pt>
                <c:pt idx="5">
                  <c:v>0.37</c:v>
                </c:pt>
                <c:pt idx="6">
                  <c:v>#N/A</c:v>
                </c:pt>
                <c:pt idx="7">
                  <c:v>0.41</c:v>
                </c:pt>
                <c:pt idx="8">
                  <c:v>#N/A</c:v>
                </c:pt>
                <c:pt idx="9">
                  <c:v>2.0299999999999998</c:v>
                </c:pt>
              </c:numCache>
            </c:numRef>
          </c:val>
          <c:extLst xmlns:c16r2="http://schemas.microsoft.com/office/drawing/2015/06/chart">
            <c:ext xmlns:c16="http://schemas.microsoft.com/office/drawing/2014/chart" uri="{C3380CC4-5D6E-409C-BE32-E72D297353CC}">
              <c16:uniqueId val="{00000007-DAC4-4048-AC04-D37BE32D1E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11.47</c:v>
                </c:pt>
                <c:pt idx="2">
                  <c:v>#N/A</c:v>
                </c:pt>
                <c:pt idx="3">
                  <c:v>5.97</c:v>
                </c:pt>
                <c:pt idx="4">
                  <c:v>#N/A</c:v>
                </c:pt>
                <c:pt idx="5">
                  <c:v>16.989999999999998</c:v>
                </c:pt>
                <c:pt idx="6">
                  <c:v>#N/A</c:v>
                </c:pt>
                <c:pt idx="7">
                  <c:v>12.38</c:v>
                </c:pt>
                <c:pt idx="8">
                  <c:v>#N/A</c:v>
                </c:pt>
                <c:pt idx="9">
                  <c:v>11.99</c:v>
                </c:pt>
              </c:numCache>
            </c:numRef>
          </c:val>
          <c:extLst xmlns:c16r2="http://schemas.microsoft.com/office/drawing/2015/06/chart">
            <c:ext xmlns:c16="http://schemas.microsoft.com/office/drawing/2014/chart" uri="{C3380CC4-5D6E-409C-BE32-E72D297353CC}">
              <c16:uniqueId val="{00000008-DAC4-4048-AC04-D37BE32D1EB1}"/>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4.6399999999999997</c:v>
                </c:pt>
                <c:pt idx="1">
                  <c:v>#N/A</c:v>
                </c:pt>
                <c:pt idx="2">
                  <c:v>3.34</c:v>
                </c:pt>
                <c:pt idx="3">
                  <c:v>#N/A</c:v>
                </c:pt>
                <c:pt idx="4">
                  <c:v>2.2400000000000002</c:v>
                </c:pt>
                <c:pt idx="5">
                  <c:v>#N/A</c:v>
                </c:pt>
                <c:pt idx="6">
                  <c:v>1.63</c:v>
                </c:pt>
                <c:pt idx="7">
                  <c:v>#N/A</c:v>
                </c:pt>
                <c:pt idx="8">
                  <c:v>1.37</c:v>
                </c:pt>
                <c:pt idx="9">
                  <c:v>#N/A</c:v>
                </c:pt>
              </c:numCache>
            </c:numRef>
          </c:val>
          <c:extLst xmlns:c16r2="http://schemas.microsoft.com/office/drawing/2015/06/chart">
            <c:ext xmlns:c16="http://schemas.microsoft.com/office/drawing/2014/chart" uri="{C3380CC4-5D6E-409C-BE32-E72D297353CC}">
              <c16:uniqueId val="{00000009-DAC4-4048-AC04-D37BE32D1EB1}"/>
            </c:ext>
          </c:extLst>
        </c:ser>
        <c:dLbls>
          <c:showLegendKey val="0"/>
          <c:showVal val="0"/>
          <c:showCatName val="0"/>
          <c:showSerName val="0"/>
          <c:showPercent val="0"/>
          <c:showBubbleSize val="0"/>
        </c:dLbls>
        <c:gapWidth val="150"/>
        <c:overlap val="100"/>
        <c:axId val="406785400"/>
        <c:axId val="189483440"/>
      </c:barChart>
      <c:catAx>
        <c:axId val="40678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83440"/>
        <c:crosses val="autoZero"/>
        <c:auto val="1"/>
        <c:lblAlgn val="ctr"/>
        <c:lblOffset val="100"/>
        <c:tickLblSkip val="1"/>
        <c:tickMarkSkip val="1"/>
        <c:noMultiLvlLbl val="0"/>
      </c:catAx>
      <c:valAx>
        <c:axId val="18948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785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436</c:v>
                </c:pt>
                <c:pt idx="5">
                  <c:v>441</c:v>
                </c:pt>
                <c:pt idx="8">
                  <c:v>391</c:v>
                </c:pt>
                <c:pt idx="11">
                  <c:v>360</c:v>
                </c:pt>
                <c:pt idx="14">
                  <c:v>367</c:v>
                </c:pt>
              </c:numCache>
            </c:numRef>
          </c:val>
          <c:extLst xmlns:c16r2="http://schemas.microsoft.com/office/drawing/2015/06/chart">
            <c:ext xmlns:c16="http://schemas.microsoft.com/office/drawing/2014/chart" uri="{C3380CC4-5D6E-409C-BE32-E72D297353CC}">
              <c16:uniqueId val="{00000000-60CA-43DB-BC7D-FAD1C73D09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CA-43DB-BC7D-FAD1C73D09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60CA-43DB-BC7D-FAD1C73D09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10</c:v>
                </c:pt>
                <c:pt idx="6">
                  <c:v>12</c:v>
                </c:pt>
                <c:pt idx="9">
                  <c:v>11</c:v>
                </c:pt>
                <c:pt idx="12">
                  <c:v>13</c:v>
                </c:pt>
              </c:numCache>
            </c:numRef>
          </c:val>
          <c:extLst xmlns:c16r2="http://schemas.microsoft.com/office/drawing/2015/06/chart">
            <c:ext xmlns:c16="http://schemas.microsoft.com/office/drawing/2014/chart" uri="{C3380CC4-5D6E-409C-BE32-E72D297353CC}">
              <c16:uniqueId val="{00000003-60CA-43DB-BC7D-FAD1C73D09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c:v>
                </c:pt>
                <c:pt idx="3">
                  <c:v>8</c:v>
                </c:pt>
                <c:pt idx="6">
                  <c:v>7</c:v>
                </c:pt>
                <c:pt idx="9">
                  <c:v>6</c:v>
                </c:pt>
                <c:pt idx="12">
                  <c:v>6</c:v>
                </c:pt>
              </c:numCache>
            </c:numRef>
          </c:val>
          <c:extLst xmlns:c16r2="http://schemas.microsoft.com/office/drawing/2015/06/chart">
            <c:ext xmlns:c16="http://schemas.microsoft.com/office/drawing/2014/chart" uri="{C3380CC4-5D6E-409C-BE32-E72D297353CC}">
              <c16:uniqueId val="{00000004-60CA-43DB-BC7D-FAD1C73D09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CA-43DB-BC7D-FAD1C73D09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CA-43DB-BC7D-FAD1C73D09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571</c:v>
                </c:pt>
                <c:pt idx="3">
                  <c:v>568</c:v>
                </c:pt>
                <c:pt idx="6">
                  <c:v>491</c:v>
                </c:pt>
                <c:pt idx="9">
                  <c:v>447</c:v>
                </c:pt>
                <c:pt idx="12">
                  <c:v>464</c:v>
                </c:pt>
              </c:numCache>
            </c:numRef>
          </c:val>
          <c:extLst xmlns:c16r2="http://schemas.microsoft.com/office/drawing/2015/06/chart">
            <c:ext xmlns:c16="http://schemas.microsoft.com/office/drawing/2014/chart" uri="{C3380CC4-5D6E-409C-BE32-E72D297353CC}">
              <c16:uniqueId val="{00000007-60CA-43DB-BC7D-FAD1C73D091D}"/>
            </c:ext>
          </c:extLst>
        </c:ser>
        <c:dLbls>
          <c:showLegendKey val="0"/>
          <c:showVal val="0"/>
          <c:showCatName val="0"/>
          <c:showSerName val="0"/>
          <c:showPercent val="0"/>
          <c:showBubbleSize val="0"/>
        </c:dLbls>
        <c:gapWidth val="100"/>
        <c:overlap val="100"/>
        <c:axId val="396646600"/>
        <c:axId val="18953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150</c:v>
                </c:pt>
                <c:pt idx="5">
                  <c:v>#N/A</c:v>
                </c:pt>
                <c:pt idx="6">
                  <c:v>#N/A</c:v>
                </c:pt>
                <c:pt idx="7">
                  <c:v>124</c:v>
                </c:pt>
                <c:pt idx="8">
                  <c:v>#N/A</c:v>
                </c:pt>
                <c:pt idx="9">
                  <c:v>#N/A</c:v>
                </c:pt>
                <c:pt idx="10">
                  <c:v>109</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60CA-43DB-BC7D-FAD1C73D091D}"/>
            </c:ext>
          </c:extLst>
        </c:ser>
        <c:dLbls>
          <c:showLegendKey val="0"/>
          <c:showVal val="0"/>
          <c:showCatName val="0"/>
          <c:showSerName val="0"/>
          <c:showPercent val="0"/>
          <c:showBubbleSize val="0"/>
        </c:dLbls>
        <c:marker val="1"/>
        <c:smooth val="0"/>
        <c:axId val="396646600"/>
        <c:axId val="189535872"/>
      </c:lineChart>
      <c:catAx>
        <c:axId val="39664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35872"/>
        <c:crosses val="autoZero"/>
        <c:auto val="1"/>
        <c:lblAlgn val="ctr"/>
        <c:lblOffset val="100"/>
        <c:tickLblSkip val="1"/>
        <c:tickMarkSkip val="1"/>
        <c:noMultiLvlLbl val="0"/>
      </c:catAx>
      <c:valAx>
        <c:axId val="18953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4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2777</c:v>
                </c:pt>
                <c:pt idx="5">
                  <c:v>2376</c:v>
                </c:pt>
                <c:pt idx="8">
                  <c:v>2100</c:v>
                </c:pt>
                <c:pt idx="11">
                  <c:v>2171</c:v>
                </c:pt>
                <c:pt idx="14">
                  <c:v>2285</c:v>
                </c:pt>
              </c:numCache>
            </c:numRef>
          </c:val>
          <c:extLst xmlns:c16r2="http://schemas.microsoft.com/office/drawing/2015/06/chart">
            <c:ext xmlns:c16="http://schemas.microsoft.com/office/drawing/2014/chart" uri="{C3380CC4-5D6E-409C-BE32-E72D297353CC}">
              <c16:uniqueId val="{00000000-30E1-4200-9EE3-4BF6B9CD0B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0E1-4200-9EE3-4BF6B9CD0B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6402</c:v>
                </c:pt>
                <c:pt idx="5">
                  <c:v>5879</c:v>
                </c:pt>
                <c:pt idx="8">
                  <c:v>5272</c:v>
                </c:pt>
                <c:pt idx="11">
                  <c:v>5566</c:v>
                </c:pt>
                <c:pt idx="14">
                  <c:v>5781</c:v>
                </c:pt>
              </c:numCache>
            </c:numRef>
          </c:val>
          <c:extLst xmlns:c16r2="http://schemas.microsoft.com/office/drawing/2015/06/chart">
            <c:ext xmlns:c16="http://schemas.microsoft.com/office/drawing/2014/chart" uri="{C3380CC4-5D6E-409C-BE32-E72D297353CC}">
              <c16:uniqueId val="{00000002-30E1-4200-9EE3-4BF6B9CD0B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E1-4200-9EE3-4BF6B9CD0B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E1-4200-9EE3-4BF6B9CD0B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E1-4200-9EE3-4BF6B9CD0B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333</c:v>
                </c:pt>
                <c:pt idx="3">
                  <c:v>298</c:v>
                </c:pt>
                <c:pt idx="6">
                  <c:v>188</c:v>
                </c:pt>
                <c:pt idx="9">
                  <c:v>144</c:v>
                </c:pt>
                <c:pt idx="12">
                  <c:v>142</c:v>
                </c:pt>
              </c:numCache>
            </c:numRef>
          </c:val>
          <c:extLst xmlns:c16r2="http://schemas.microsoft.com/office/drawing/2015/06/chart">
            <c:ext xmlns:c16="http://schemas.microsoft.com/office/drawing/2014/chart" uri="{C3380CC4-5D6E-409C-BE32-E72D297353CC}">
              <c16:uniqueId val="{00000006-30E1-4200-9EE3-4BF6B9CD0B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c:v>
                </c:pt>
                <c:pt idx="3">
                  <c:v>104</c:v>
                </c:pt>
                <c:pt idx="6">
                  <c:v>116</c:v>
                </c:pt>
                <c:pt idx="9">
                  <c:v>107</c:v>
                </c:pt>
                <c:pt idx="12">
                  <c:v>165</c:v>
                </c:pt>
              </c:numCache>
            </c:numRef>
          </c:val>
          <c:extLst xmlns:c16r2="http://schemas.microsoft.com/office/drawing/2015/06/chart">
            <c:ext xmlns:c16="http://schemas.microsoft.com/office/drawing/2014/chart" uri="{C3380CC4-5D6E-409C-BE32-E72D297353CC}">
              <c16:uniqueId val="{00000007-30E1-4200-9EE3-4BF6B9CD0B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c:v>
                </c:pt>
                <c:pt idx="3">
                  <c:v>91</c:v>
                </c:pt>
                <c:pt idx="6">
                  <c:v>88</c:v>
                </c:pt>
                <c:pt idx="9">
                  <c:v>83</c:v>
                </c:pt>
                <c:pt idx="12">
                  <c:v>72</c:v>
                </c:pt>
              </c:numCache>
            </c:numRef>
          </c:val>
          <c:extLst xmlns:c16r2="http://schemas.microsoft.com/office/drawing/2015/06/chart">
            <c:ext xmlns:c16="http://schemas.microsoft.com/office/drawing/2014/chart" uri="{C3380CC4-5D6E-409C-BE32-E72D297353CC}">
              <c16:uniqueId val="{00000008-30E1-4200-9EE3-4BF6B9CD0B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20</c:v>
                </c:pt>
                <c:pt idx="6">
                  <c:v>10</c:v>
                </c:pt>
                <c:pt idx="9">
                  <c:v>5</c:v>
                </c:pt>
                <c:pt idx="12">
                  <c:v>1</c:v>
                </c:pt>
              </c:numCache>
            </c:numRef>
          </c:val>
          <c:extLst xmlns:c16r2="http://schemas.microsoft.com/office/drawing/2015/06/chart">
            <c:ext xmlns:c16="http://schemas.microsoft.com/office/drawing/2014/chart" uri="{C3380CC4-5D6E-409C-BE32-E72D297353CC}">
              <c16:uniqueId val="{00000009-30E1-4200-9EE3-4BF6B9CD0B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3110</c:v>
                </c:pt>
                <c:pt idx="3">
                  <c:v>2579</c:v>
                </c:pt>
                <c:pt idx="6">
                  <c:v>2118</c:v>
                </c:pt>
                <c:pt idx="9">
                  <c:v>2231</c:v>
                </c:pt>
                <c:pt idx="12">
                  <c:v>2372</c:v>
                </c:pt>
              </c:numCache>
            </c:numRef>
          </c:val>
          <c:extLst xmlns:c16r2="http://schemas.microsoft.com/office/drawing/2015/06/chart">
            <c:ext xmlns:c16="http://schemas.microsoft.com/office/drawing/2014/chart" uri="{C3380CC4-5D6E-409C-BE32-E72D297353CC}">
              <c16:uniqueId val="{0000000A-30E1-4200-9EE3-4BF6B9CD0B77}"/>
            </c:ext>
          </c:extLst>
        </c:ser>
        <c:dLbls>
          <c:showLegendKey val="0"/>
          <c:showVal val="0"/>
          <c:showCatName val="0"/>
          <c:showSerName val="0"/>
          <c:showPercent val="0"/>
          <c:showBubbleSize val="0"/>
        </c:dLbls>
        <c:gapWidth val="100"/>
        <c:overlap val="100"/>
        <c:axId val="398460856"/>
        <c:axId val="39846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0E1-4200-9EE3-4BF6B9CD0B77}"/>
            </c:ext>
          </c:extLst>
        </c:ser>
        <c:dLbls>
          <c:showLegendKey val="0"/>
          <c:showVal val="0"/>
          <c:showCatName val="0"/>
          <c:showSerName val="0"/>
          <c:showPercent val="0"/>
          <c:showBubbleSize val="0"/>
        </c:dLbls>
        <c:marker val="1"/>
        <c:smooth val="0"/>
        <c:axId val="398460856"/>
        <c:axId val="398461248"/>
      </c:lineChart>
      <c:catAx>
        <c:axId val="39846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461248"/>
        <c:crosses val="autoZero"/>
        <c:auto val="1"/>
        <c:lblAlgn val="ctr"/>
        <c:lblOffset val="100"/>
        <c:tickLblSkip val="1"/>
        <c:tickMarkSkip val="1"/>
        <c:noMultiLvlLbl val="0"/>
      </c:catAx>
      <c:valAx>
        <c:axId val="39846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46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455</c:v>
                </c:pt>
                <c:pt idx="1">
                  <c:v>715</c:v>
                </c:pt>
                <c:pt idx="2">
                  <c:v>880</c:v>
                </c:pt>
              </c:numCache>
            </c:numRef>
          </c:val>
          <c:extLst xmlns:c16r2="http://schemas.microsoft.com/office/drawing/2015/06/chart">
            <c:ext xmlns:c16="http://schemas.microsoft.com/office/drawing/2014/chart" uri="{C3380CC4-5D6E-409C-BE32-E72D297353CC}">
              <c16:uniqueId val="{00000000-850B-406B-9D71-995FBE6D7D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476</c:v>
                </c:pt>
                <c:pt idx="1">
                  <c:v>477</c:v>
                </c:pt>
                <c:pt idx="2">
                  <c:v>478</c:v>
                </c:pt>
              </c:numCache>
            </c:numRef>
          </c:val>
          <c:extLst xmlns:c16r2="http://schemas.microsoft.com/office/drawing/2015/06/chart">
            <c:ext xmlns:c16="http://schemas.microsoft.com/office/drawing/2014/chart" uri="{C3380CC4-5D6E-409C-BE32-E72D297353CC}">
              <c16:uniqueId val="{00000001-850B-406B-9D71-995FBE6D7D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4176</c:v>
                </c:pt>
                <c:pt idx="1">
                  <c:v>4207</c:v>
                </c:pt>
                <c:pt idx="2">
                  <c:v>4244</c:v>
                </c:pt>
              </c:numCache>
            </c:numRef>
          </c:val>
          <c:extLst xmlns:c16r2="http://schemas.microsoft.com/office/drawing/2015/06/chart">
            <c:ext xmlns:c16="http://schemas.microsoft.com/office/drawing/2014/chart" uri="{C3380CC4-5D6E-409C-BE32-E72D297353CC}">
              <c16:uniqueId val="{00000002-850B-406B-9D71-995FBE6D7D2E}"/>
            </c:ext>
          </c:extLst>
        </c:ser>
        <c:dLbls>
          <c:showLegendKey val="0"/>
          <c:showVal val="0"/>
          <c:showCatName val="0"/>
          <c:showSerName val="0"/>
          <c:showPercent val="0"/>
          <c:showBubbleSize val="0"/>
        </c:dLbls>
        <c:gapWidth val="120"/>
        <c:overlap val="100"/>
        <c:axId val="398461640"/>
        <c:axId val="398462424"/>
      </c:barChart>
      <c:catAx>
        <c:axId val="39846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462424"/>
        <c:crosses val="autoZero"/>
        <c:auto val="1"/>
        <c:lblAlgn val="ctr"/>
        <c:lblOffset val="100"/>
        <c:tickLblSkip val="1"/>
        <c:tickMarkSkip val="1"/>
        <c:noMultiLvlLbl val="0"/>
      </c:catAx>
      <c:valAx>
        <c:axId val="398462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46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
1,210
181.85
3,179,129
2,987,804
189,562
1,763,538
2,372,465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東京電力神流川発電所の運転開始により、平成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年度から固定資産税収入については大幅に増額し、そこから毎年約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135044</xdr:rowOff>
    </xdr:from>
    <xdr:to>
      <xdr:col>23</xdr:col>
      <xdr:colOff>133350</xdr:colOff>
      <xdr:row>40</xdr:row>
      <xdr:rowOff>135044</xdr:rowOff>
    </xdr:to>
    <xdr:cxnSp macro="">
      <xdr:nvCxnSpPr>
        <xdr:cNvPr id="68" name="直線コネクタ 67"/>
        <xdr:cNvCxnSpPr/>
      </xdr:nvCxnSpPr>
      <xdr:spPr>
        <a:xfrm>
          <a:off x="4114800" y="6993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135044</xdr:rowOff>
    </xdr:to>
    <xdr:cxnSp macro="">
      <xdr:nvCxnSpPr>
        <xdr:cNvPr id="71" name="直線コネクタ 70"/>
        <xdr:cNvCxnSpPr/>
      </xdr:nvCxnSpPr>
      <xdr:spPr>
        <a:xfrm>
          <a:off x="3225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118956</xdr:rowOff>
    </xdr:from>
    <xdr:to>
      <xdr:col>15</xdr:col>
      <xdr:colOff>82550</xdr:colOff>
      <xdr:row>40</xdr:row>
      <xdr:rowOff>127000</xdr:rowOff>
    </xdr:to>
    <xdr:cxnSp macro="">
      <xdr:nvCxnSpPr>
        <xdr:cNvPr id="74" name="直線コネクタ 73"/>
        <xdr:cNvCxnSpPr/>
      </xdr:nvCxnSpPr>
      <xdr:spPr>
        <a:xfrm>
          <a:off x="2336800" y="697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76" name="テキスト ボックス 75"/>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118956</xdr:rowOff>
    </xdr:to>
    <xdr:cxnSp macro="">
      <xdr:nvCxnSpPr>
        <xdr:cNvPr id="77" name="直線コネクタ 76"/>
        <xdr:cNvCxnSpPr/>
      </xdr:nvCxnSpPr>
      <xdr:spPr>
        <a:xfrm>
          <a:off x="1447800" y="691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84244</xdr:rowOff>
    </xdr:from>
    <xdr:to>
      <xdr:col>23</xdr:col>
      <xdr:colOff>184150</xdr:colOff>
      <xdr:row>41</xdr:row>
      <xdr:rowOff>14394</xdr:rowOff>
    </xdr:to>
    <xdr:sp macro="" textlink="">
      <xdr:nvSpPr>
        <xdr:cNvPr id="87" name="楕円 86"/>
        <xdr:cNvSpPr/>
      </xdr:nvSpPr>
      <xdr:spPr>
        <a:xfrm>
          <a:off x="4902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100771</xdr:rowOff>
    </xdr:from>
    <xdr:ext cx="762000" cy="259045"/>
    <xdr:sp macro="" textlink="">
      <xdr:nvSpPr>
        <xdr:cNvPr id="88" name="財政力該当値テキスト"/>
        <xdr:cNvSpPr txBox="1"/>
      </xdr:nvSpPr>
      <xdr:spPr>
        <a:xfrm>
          <a:off x="5041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84244</xdr:rowOff>
    </xdr:from>
    <xdr:to>
      <xdr:col>19</xdr:col>
      <xdr:colOff>184150</xdr:colOff>
      <xdr:row>41</xdr:row>
      <xdr:rowOff>14394</xdr:rowOff>
    </xdr:to>
    <xdr:sp macro="" textlink="">
      <xdr:nvSpPr>
        <xdr:cNvPr id="89" name="楕円 88"/>
        <xdr:cNvSpPr/>
      </xdr:nvSpPr>
      <xdr:spPr>
        <a:xfrm>
          <a:off x="4064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24571</xdr:rowOff>
    </xdr:from>
    <xdr:ext cx="736600" cy="259045"/>
    <xdr:sp macro="" textlink="">
      <xdr:nvSpPr>
        <xdr:cNvPr id="90" name="テキスト ボックス 89"/>
        <xdr:cNvSpPr txBox="1"/>
      </xdr:nvSpPr>
      <xdr:spPr>
        <a:xfrm>
          <a:off x="3733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68156</xdr:rowOff>
    </xdr:from>
    <xdr:to>
      <xdr:col>11</xdr:col>
      <xdr:colOff>82550</xdr:colOff>
      <xdr:row>40</xdr:row>
      <xdr:rowOff>169756</xdr:rowOff>
    </xdr:to>
    <xdr:sp macro="" textlink="">
      <xdr:nvSpPr>
        <xdr:cNvPr id="93" name="楕円 92"/>
        <xdr:cNvSpPr/>
      </xdr:nvSpPr>
      <xdr:spPr>
        <a:xfrm>
          <a:off x="2286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8483</xdr:rowOff>
    </xdr:from>
    <xdr:ext cx="762000" cy="259045"/>
    <xdr:sp macro="" textlink="">
      <xdr:nvSpPr>
        <xdr:cNvPr id="94" name="テキスト ボックス 93"/>
        <xdr:cNvSpPr txBox="1"/>
      </xdr:nvSpPr>
      <xdr:spPr>
        <a:xfrm>
          <a:off x="1955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5" name="楕円 94"/>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6" name="テキスト ボックス 95"/>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大きな固定資産税収入のため、近年の数値は低く健全な値を示している。平成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年度が公債費のピークであったため、比率は減少している。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経常経費の削減につとめ、比率の維持に努める。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78015</xdr:rowOff>
    </xdr:from>
    <xdr:to>
      <xdr:col>23</xdr:col>
      <xdr:colOff>133350</xdr:colOff>
      <xdr:row>62</xdr:row>
      <xdr:rowOff>103051</xdr:rowOff>
    </xdr:to>
    <xdr:cxnSp macro="">
      <xdr:nvCxnSpPr>
        <xdr:cNvPr id="133" name="直線コネクタ 132"/>
        <xdr:cNvCxnSpPr/>
      </xdr:nvCxnSpPr>
      <xdr:spPr>
        <a:xfrm>
          <a:off x="4114800" y="10536465"/>
          <a:ext cx="838200" cy="1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78015</xdr:rowOff>
    </xdr:from>
    <xdr:to>
      <xdr:col>19</xdr:col>
      <xdr:colOff>133350</xdr:colOff>
      <xdr:row>62</xdr:row>
      <xdr:rowOff>158206</xdr:rowOff>
    </xdr:to>
    <xdr:cxnSp macro="">
      <xdr:nvCxnSpPr>
        <xdr:cNvPr id="136" name="直線コネクタ 135"/>
        <xdr:cNvCxnSpPr/>
      </xdr:nvCxnSpPr>
      <xdr:spPr>
        <a:xfrm flipV="1">
          <a:off x="3225800" y="10536465"/>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158206</xdr:rowOff>
    </xdr:from>
    <xdr:to>
      <xdr:col>15</xdr:col>
      <xdr:colOff>82550</xdr:colOff>
      <xdr:row>63</xdr:row>
      <xdr:rowOff>14333</xdr:rowOff>
    </xdr:to>
    <xdr:cxnSp macro="">
      <xdr:nvCxnSpPr>
        <xdr:cNvPr id="139" name="直線コネクタ 138"/>
        <xdr:cNvCxnSpPr/>
      </xdr:nvCxnSpPr>
      <xdr:spPr>
        <a:xfrm flipV="1">
          <a:off x="2336800" y="107881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33581</xdr:rowOff>
    </xdr:from>
    <xdr:ext cx="762000" cy="259045"/>
    <xdr:sp macro="" textlink="">
      <xdr:nvSpPr>
        <xdr:cNvPr id="141" name="テキスト ボックス 140"/>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72027</xdr:rowOff>
    </xdr:from>
    <xdr:to>
      <xdr:col>11</xdr:col>
      <xdr:colOff>31750</xdr:colOff>
      <xdr:row>63</xdr:row>
      <xdr:rowOff>14333</xdr:rowOff>
    </xdr:to>
    <xdr:cxnSp macro="">
      <xdr:nvCxnSpPr>
        <xdr:cNvPr id="142" name="直線コネクタ 141"/>
        <xdr:cNvCxnSpPr/>
      </xdr:nvCxnSpPr>
      <xdr:spPr>
        <a:xfrm>
          <a:off x="1447800" y="1070192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44" name="テキスト ボックス 143"/>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46" name="テキスト ボックス 145"/>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2" name="楕円 151"/>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3"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27215</xdr:rowOff>
    </xdr:from>
    <xdr:to>
      <xdr:col>19</xdr:col>
      <xdr:colOff>184150</xdr:colOff>
      <xdr:row>61</xdr:row>
      <xdr:rowOff>128815</xdr:rowOff>
    </xdr:to>
    <xdr:sp macro="" textlink="">
      <xdr:nvSpPr>
        <xdr:cNvPr id="154" name="楕円 153"/>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138992</xdr:rowOff>
    </xdr:from>
    <xdr:ext cx="736600" cy="259045"/>
    <xdr:sp macro="" textlink="">
      <xdr:nvSpPr>
        <xdr:cNvPr id="155" name="テキスト ボックス 154"/>
        <xdr:cNvSpPr txBox="1"/>
      </xdr:nvSpPr>
      <xdr:spPr>
        <a:xfrm>
          <a:off x="3733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107406</xdr:rowOff>
    </xdr:from>
    <xdr:to>
      <xdr:col>15</xdr:col>
      <xdr:colOff>133350</xdr:colOff>
      <xdr:row>63</xdr:row>
      <xdr:rowOff>37556</xdr:rowOff>
    </xdr:to>
    <xdr:sp macro="" textlink="">
      <xdr:nvSpPr>
        <xdr:cNvPr id="156" name="楕円 155"/>
        <xdr:cNvSpPr/>
      </xdr:nvSpPr>
      <xdr:spPr>
        <a:xfrm>
          <a:off x="3175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47733</xdr:rowOff>
    </xdr:from>
    <xdr:ext cx="762000" cy="259045"/>
    <xdr:sp macro="" textlink="">
      <xdr:nvSpPr>
        <xdr:cNvPr id="157" name="テキスト ボックス 156"/>
        <xdr:cNvSpPr txBox="1"/>
      </xdr:nvSpPr>
      <xdr:spPr>
        <a:xfrm>
          <a:off x="2844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58" name="楕円 157"/>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75310</xdr:rowOff>
    </xdr:from>
    <xdr:ext cx="762000" cy="259045"/>
    <xdr:sp macro="" textlink="">
      <xdr:nvSpPr>
        <xdr:cNvPr id="159" name="テキスト ボックス 158"/>
        <xdr:cNvSpPr txBox="1"/>
      </xdr:nvSpPr>
      <xdr:spPr>
        <a:xfrm>
          <a:off x="1955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21227</xdr:rowOff>
    </xdr:from>
    <xdr:to>
      <xdr:col>7</xdr:col>
      <xdr:colOff>31750</xdr:colOff>
      <xdr:row>62</xdr:row>
      <xdr:rowOff>122827</xdr:rowOff>
    </xdr:to>
    <xdr:sp macro="" textlink="">
      <xdr:nvSpPr>
        <xdr:cNvPr id="160" name="楕円 159"/>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133004</xdr:rowOff>
    </xdr:from>
    <xdr:ext cx="762000" cy="259045"/>
    <xdr:sp macro="" textlink="">
      <xdr:nvSpPr>
        <xdr:cNvPr id="161" name="テキスト ボックス 160"/>
        <xdr:cNvSpPr txBox="1"/>
      </xdr:nvSpPr>
      <xdr:spPr>
        <a:xfrm>
          <a:off x="1066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人件費、物件費等の合計額の人口</a:t>
          </a:r>
          <a:r>
            <a:rPr kumimoji="1" lang="en-US" altLang="ja-JP" sz="1100">
              <a:solidFill>
                <a:schemeClr val="dk1"/>
              </a:solidFill>
              <a:effectLst/>
              <a:latin typeface="+mn-lt"/>
              <a:ea typeface="+mn-ea"/>
              <a:cs typeface="+mn-cs"/>
            </a:rPr>
            <a:t>1 </a:t>
          </a:r>
          <a:r>
            <a:rPr kumimoji="1" lang="ja-JP" altLang="ja-JP" sz="1100">
              <a:solidFill>
                <a:schemeClr val="dk1"/>
              </a:solidFill>
              <a:effectLst/>
              <a:latin typeface="+mn-lt"/>
              <a:ea typeface="+mn-ea"/>
              <a:cs typeface="+mn-cs"/>
            </a:rPr>
            <a:t>人当たりの金額が類似団体平均を上回っているのは、主に物件費が要因となっている。これは主に産業振興関係各種事業を直営で行っているためである。</a:t>
          </a:r>
          <a:r>
            <a:rPr kumimoji="1" lang="ja-JP" altLang="en-US" sz="1100">
              <a:solidFill>
                <a:schemeClr val="dk1"/>
              </a:solidFill>
              <a:effectLst/>
              <a:latin typeface="+mn-lt"/>
              <a:ea typeface="+mn-ea"/>
              <a:cs typeface="+mn-cs"/>
            </a:rPr>
            <a:t>一部事業の民営化を図っており近年は減少傾向であるが、必要な投資は行いつつ、</a:t>
          </a:r>
          <a:r>
            <a:rPr kumimoji="1" lang="ja-JP" altLang="ja-JP" sz="1100">
              <a:solidFill>
                <a:schemeClr val="dk1"/>
              </a:solidFill>
              <a:effectLst/>
              <a:latin typeface="+mn-lt"/>
              <a:ea typeface="+mn-ea"/>
              <a:cs typeface="+mn-cs"/>
            </a:rPr>
            <a:t>今後も計画的に民間への移行を行い、コストの低減を図っていく方針である。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101020</xdr:rowOff>
    </xdr:from>
    <xdr:to>
      <xdr:col>23</xdr:col>
      <xdr:colOff>133350</xdr:colOff>
      <xdr:row>85</xdr:row>
      <xdr:rowOff>148549</xdr:rowOff>
    </xdr:to>
    <xdr:cxnSp macro="">
      <xdr:nvCxnSpPr>
        <xdr:cNvPr id="197" name="直線コネクタ 196"/>
        <xdr:cNvCxnSpPr/>
      </xdr:nvCxnSpPr>
      <xdr:spPr>
        <a:xfrm flipV="1">
          <a:off x="4114800" y="14674270"/>
          <a:ext cx="8382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148549</xdr:rowOff>
    </xdr:from>
    <xdr:to>
      <xdr:col>19</xdr:col>
      <xdr:colOff>133350</xdr:colOff>
      <xdr:row>86</xdr:row>
      <xdr:rowOff>25688</xdr:rowOff>
    </xdr:to>
    <xdr:cxnSp macro="">
      <xdr:nvCxnSpPr>
        <xdr:cNvPr id="200" name="直線コネクタ 199"/>
        <xdr:cNvCxnSpPr/>
      </xdr:nvCxnSpPr>
      <xdr:spPr>
        <a:xfrm flipV="1">
          <a:off x="3225800" y="14721799"/>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25688</xdr:rowOff>
    </xdr:from>
    <xdr:to>
      <xdr:col>15</xdr:col>
      <xdr:colOff>82550</xdr:colOff>
      <xdr:row>87</xdr:row>
      <xdr:rowOff>43123</xdr:rowOff>
    </xdr:to>
    <xdr:cxnSp macro="">
      <xdr:nvCxnSpPr>
        <xdr:cNvPr id="203" name="直線コネクタ 202"/>
        <xdr:cNvCxnSpPr/>
      </xdr:nvCxnSpPr>
      <xdr:spPr>
        <a:xfrm flipV="1">
          <a:off x="2336800" y="14770388"/>
          <a:ext cx="889000" cy="1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168746</xdr:rowOff>
    </xdr:from>
    <xdr:to>
      <xdr:col>11</xdr:col>
      <xdr:colOff>31750</xdr:colOff>
      <xdr:row>87</xdr:row>
      <xdr:rowOff>43123</xdr:rowOff>
    </xdr:to>
    <xdr:cxnSp macro="">
      <xdr:nvCxnSpPr>
        <xdr:cNvPr id="206" name="直線コネクタ 205"/>
        <xdr:cNvCxnSpPr/>
      </xdr:nvCxnSpPr>
      <xdr:spPr>
        <a:xfrm>
          <a:off x="1447800" y="14913446"/>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8" name="テキスト ボックス 207"/>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10" name="テキスト ボックス 209"/>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50220</xdr:rowOff>
    </xdr:from>
    <xdr:to>
      <xdr:col>23</xdr:col>
      <xdr:colOff>184150</xdr:colOff>
      <xdr:row>85</xdr:row>
      <xdr:rowOff>151820</xdr:rowOff>
    </xdr:to>
    <xdr:sp macro="" textlink="">
      <xdr:nvSpPr>
        <xdr:cNvPr id="216" name="楕円 215"/>
        <xdr:cNvSpPr/>
      </xdr:nvSpPr>
      <xdr:spPr>
        <a:xfrm>
          <a:off x="4902200" y="146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22297</xdr:rowOff>
    </xdr:from>
    <xdr:ext cx="762000" cy="259045"/>
    <xdr:sp macro="" textlink="">
      <xdr:nvSpPr>
        <xdr:cNvPr id="217" name="人件費・物件費等の状況該当値テキスト"/>
        <xdr:cNvSpPr txBox="1"/>
      </xdr:nvSpPr>
      <xdr:spPr>
        <a:xfrm>
          <a:off x="5041900" y="1459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97749</xdr:rowOff>
    </xdr:from>
    <xdr:to>
      <xdr:col>19</xdr:col>
      <xdr:colOff>184150</xdr:colOff>
      <xdr:row>86</xdr:row>
      <xdr:rowOff>27899</xdr:rowOff>
    </xdr:to>
    <xdr:sp macro="" textlink="">
      <xdr:nvSpPr>
        <xdr:cNvPr id="218" name="楕円 217"/>
        <xdr:cNvSpPr/>
      </xdr:nvSpPr>
      <xdr:spPr>
        <a:xfrm>
          <a:off x="4064000" y="14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12676</xdr:rowOff>
    </xdr:from>
    <xdr:ext cx="736600" cy="259045"/>
    <xdr:sp macro="" textlink="">
      <xdr:nvSpPr>
        <xdr:cNvPr id="219" name="テキスト ボックス 218"/>
        <xdr:cNvSpPr txBox="1"/>
      </xdr:nvSpPr>
      <xdr:spPr>
        <a:xfrm>
          <a:off x="3733800" y="1475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146338</xdr:rowOff>
    </xdr:from>
    <xdr:to>
      <xdr:col>15</xdr:col>
      <xdr:colOff>133350</xdr:colOff>
      <xdr:row>86</xdr:row>
      <xdr:rowOff>76488</xdr:rowOff>
    </xdr:to>
    <xdr:sp macro="" textlink="">
      <xdr:nvSpPr>
        <xdr:cNvPr id="220" name="楕円 219"/>
        <xdr:cNvSpPr/>
      </xdr:nvSpPr>
      <xdr:spPr>
        <a:xfrm>
          <a:off x="3175000" y="147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61265</xdr:rowOff>
    </xdr:from>
    <xdr:ext cx="762000" cy="259045"/>
    <xdr:sp macro="" textlink="">
      <xdr:nvSpPr>
        <xdr:cNvPr id="221" name="テキスト ボックス 220"/>
        <xdr:cNvSpPr txBox="1"/>
      </xdr:nvSpPr>
      <xdr:spPr>
        <a:xfrm>
          <a:off x="2844800" y="1480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163773</xdr:rowOff>
    </xdr:from>
    <xdr:to>
      <xdr:col>11</xdr:col>
      <xdr:colOff>82550</xdr:colOff>
      <xdr:row>87</xdr:row>
      <xdr:rowOff>93923</xdr:rowOff>
    </xdr:to>
    <xdr:sp macro="" textlink="">
      <xdr:nvSpPr>
        <xdr:cNvPr id="222" name="楕円 221"/>
        <xdr:cNvSpPr/>
      </xdr:nvSpPr>
      <xdr:spPr>
        <a:xfrm>
          <a:off x="2286000" y="149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78700</xdr:rowOff>
    </xdr:from>
    <xdr:ext cx="762000" cy="259045"/>
    <xdr:sp macro="" textlink="">
      <xdr:nvSpPr>
        <xdr:cNvPr id="223" name="テキスト ボックス 222"/>
        <xdr:cNvSpPr txBox="1"/>
      </xdr:nvSpPr>
      <xdr:spPr>
        <a:xfrm>
          <a:off x="1955800" y="1499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117946</xdr:rowOff>
    </xdr:from>
    <xdr:to>
      <xdr:col>7</xdr:col>
      <xdr:colOff>31750</xdr:colOff>
      <xdr:row>87</xdr:row>
      <xdr:rowOff>48096</xdr:rowOff>
    </xdr:to>
    <xdr:sp macro="" textlink="">
      <xdr:nvSpPr>
        <xdr:cNvPr id="224" name="楕円 223"/>
        <xdr:cNvSpPr/>
      </xdr:nvSpPr>
      <xdr:spPr>
        <a:xfrm>
          <a:off x="1397000" y="148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32873</xdr:rowOff>
    </xdr:from>
    <xdr:ext cx="762000" cy="259045"/>
    <xdr:sp macro="" textlink="">
      <xdr:nvSpPr>
        <xdr:cNvPr id="225" name="テキスト ボックス 224"/>
        <xdr:cNvSpPr txBox="1"/>
      </xdr:nvSpPr>
      <xdr:spPr>
        <a:xfrm>
          <a:off x="1066800" y="149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本村のラスパイレス指数は以前から低く推移しており、今後も均衡の原則に基づき、適正な給料水準を維持する。</a:t>
          </a:r>
          <a:r>
            <a:rPr lang="ja-JP" altLang="ja-JP" sz="1100">
              <a:solidFill>
                <a:schemeClr val="dk1"/>
              </a:solidFill>
              <a:effectLst/>
              <a:latin typeface="+mn-ea"/>
              <a:ea typeface="+mn-ea"/>
              <a:cs typeface="+mn-cs"/>
            </a:rPr>
            <a:t>なお、平成</a:t>
          </a:r>
          <a:r>
            <a:rPr lang="en-US" altLang="ja-JP" sz="1100">
              <a:solidFill>
                <a:schemeClr val="dk1"/>
              </a:solidFill>
              <a:effectLst/>
              <a:latin typeface="+mn-ea"/>
              <a:ea typeface="+mn-ea"/>
              <a:cs typeface="+mn-cs"/>
            </a:rPr>
            <a:t>29</a:t>
          </a:r>
          <a:r>
            <a:rPr lang="ja-JP" altLang="ja-JP" sz="1100">
              <a:solidFill>
                <a:schemeClr val="dk1"/>
              </a:solidFill>
              <a:effectLst/>
              <a:latin typeface="+mn-ea"/>
              <a:ea typeface="+mn-ea"/>
              <a:cs typeface="+mn-cs"/>
            </a:rPr>
            <a:t>年度については、平成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年度の数値を引用している。</a:t>
          </a:r>
          <a:endParaRPr lang="ja-JP" altLang="ja-JP">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73977</xdr:rowOff>
    </xdr:from>
    <xdr:to>
      <xdr:col>81</xdr:col>
      <xdr:colOff>44450</xdr:colOff>
      <xdr:row>85</xdr:row>
      <xdr:rowOff>73977</xdr:rowOff>
    </xdr:to>
    <xdr:cxnSp macro="">
      <xdr:nvCxnSpPr>
        <xdr:cNvPr id="255" name="直線コネクタ 254"/>
        <xdr:cNvCxnSpPr/>
      </xdr:nvCxnSpPr>
      <xdr:spPr>
        <a:xfrm>
          <a:off x="16179800" y="146472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73977</xdr:rowOff>
    </xdr:to>
    <xdr:cxnSp macro="">
      <xdr:nvCxnSpPr>
        <xdr:cNvPr id="258" name="直線コネクタ 257"/>
        <xdr:cNvCxnSpPr/>
      </xdr:nvCxnSpPr>
      <xdr:spPr>
        <a:xfrm>
          <a:off x="15290800" y="1457483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118745</xdr:rowOff>
    </xdr:from>
    <xdr:to>
      <xdr:col>72</xdr:col>
      <xdr:colOff>203200</xdr:colOff>
      <xdr:row>85</xdr:row>
      <xdr:rowOff>1588</xdr:rowOff>
    </xdr:to>
    <xdr:cxnSp macro="">
      <xdr:nvCxnSpPr>
        <xdr:cNvPr id="261" name="直線コネクタ 260"/>
        <xdr:cNvCxnSpPr/>
      </xdr:nvCxnSpPr>
      <xdr:spPr>
        <a:xfrm>
          <a:off x="14401800" y="145205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3" name="テキスト ボックス 262"/>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118745</xdr:rowOff>
    </xdr:from>
    <xdr:to>
      <xdr:col>68</xdr:col>
      <xdr:colOff>152400</xdr:colOff>
      <xdr:row>84</xdr:row>
      <xdr:rowOff>148907</xdr:rowOff>
    </xdr:to>
    <xdr:cxnSp macro="">
      <xdr:nvCxnSpPr>
        <xdr:cNvPr id="264" name="直線コネクタ 263"/>
        <xdr:cNvCxnSpPr/>
      </xdr:nvCxnSpPr>
      <xdr:spPr>
        <a:xfrm flipV="1">
          <a:off x="13512800" y="145205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66" name="テキスト ボックス 265"/>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8" name="テキスト ボックス 267"/>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23177</xdr:rowOff>
    </xdr:from>
    <xdr:to>
      <xdr:col>81</xdr:col>
      <xdr:colOff>95250</xdr:colOff>
      <xdr:row>85</xdr:row>
      <xdr:rowOff>124777</xdr:rowOff>
    </xdr:to>
    <xdr:sp macro="" textlink="">
      <xdr:nvSpPr>
        <xdr:cNvPr id="274" name="楕円 273"/>
        <xdr:cNvSpPr/>
      </xdr:nvSpPr>
      <xdr:spPr>
        <a:xfrm>
          <a:off x="169672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39704</xdr:rowOff>
    </xdr:from>
    <xdr:ext cx="762000" cy="259045"/>
    <xdr:sp macro="" textlink="">
      <xdr:nvSpPr>
        <xdr:cNvPr id="275" name="給与水準   （国との比較）該当値テキスト"/>
        <xdr:cNvSpPr txBox="1"/>
      </xdr:nvSpPr>
      <xdr:spPr>
        <a:xfrm>
          <a:off x="17106900" y="144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23177</xdr:rowOff>
    </xdr:from>
    <xdr:to>
      <xdr:col>77</xdr:col>
      <xdr:colOff>95250</xdr:colOff>
      <xdr:row>85</xdr:row>
      <xdr:rowOff>124777</xdr:rowOff>
    </xdr:to>
    <xdr:sp macro="" textlink="">
      <xdr:nvSpPr>
        <xdr:cNvPr id="276" name="楕円 275"/>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134954</xdr:rowOff>
    </xdr:from>
    <xdr:ext cx="736600" cy="259045"/>
    <xdr:sp macro="" textlink="">
      <xdr:nvSpPr>
        <xdr:cNvPr id="277" name="テキスト ボックス 276"/>
        <xdr:cNvSpPr txBox="1"/>
      </xdr:nvSpPr>
      <xdr:spPr>
        <a:xfrm>
          <a:off x="15798800" y="14365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78" name="楕円 277"/>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9" name="テキスト ボックス 278"/>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67945</xdr:rowOff>
    </xdr:from>
    <xdr:to>
      <xdr:col>68</xdr:col>
      <xdr:colOff>203200</xdr:colOff>
      <xdr:row>84</xdr:row>
      <xdr:rowOff>169545</xdr:rowOff>
    </xdr:to>
    <xdr:sp macro="" textlink="">
      <xdr:nvSpPr>
        <xdr:cNvPr id="280" name="楕円 279"/>
        <xdr:cNvSpPr/>
      </xdr:nvSpPr>
      <xdr:spPr>
        <a:xfrm>
          <a:off x="14351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8272</xdr:rowOff>
    </xdr:from>
    <xdr:ext cx="762000" cy="259045"/>
    <xdr:sp macro="" textlink="">
      <xdr:nvSpPr>
        <xdr:cNvPr id="281" name="テキスト ボックス 280"/>
        <xdr:cNvSpPr txBox="1"/>
      </xdr:nvSpPr>
      <xdr:spPr>
        <a:xfrm>
          <a:off x="14020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98107</xdr:rowOff>
    </xdr:from>
    <xdr:to>
      <xdr:col>64</xdr:col>
      <xdr:colOff>152400</xdr:colOff>
      <xdr:row>85</xdr:row>
      <xdr:rowOff>28257</xdr:rowOff>
    </xdr:to>
    <xdr:sp macro="" textlink="">
      <xdr:nvSpPr>
        <xdr:cNvPr id="282" name="楕円 281"/>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38434</xdr:rowOff>
    </xdr:from>
    <xdr:ext cx="762000" cy="259045"/>
    <xdr:sp macro="" textlink="">
      <xdr:nvSpPr>
        <xdr:cNvPr id="283" name="テキスト ボックス 282"/>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人口</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000</a:t>
          </a:r>
          <a:r>
            <a:rPr lang="ja-JP" altLang="ja-JP" sz="1100">
              <a:solidFill>
                <a:schemeClr val="dk1"/>
              </a:solidFill>
              <a:effectLst/>
              <a:latin typeface="+mn-ea"/>
              <a:ea typeface="+mn-ea"/>
              <a:cs typeface="+mn-cs"/>
            </a:rPr>
            <a:t>人未満の町村との比較であるため、人口が少ない町村は不利な数値となってしまう。</a:t>
          </a:r>
          <a:r>
            <a:rPr lang="ja-JP" altLang="en-US" sz="1100">
              <a:solidFill>
                <a:schemeClr val="dk1"/>
              </a:solidFill>
              <a:effectLst/>
              <a:latin typeface="+mn-ea"/>
              <a:ea typeface="+mn-ea"/>
              <a:cs typeface="+mn-cs"/>
            </a:rPr>
            <a:t>なお、平成</a:t>
          </a:r>
          <a:r>
            <a:rPr lang="en-US" altLang="ja-JP" sz="1100">
              <a:solidFill>
                <a:schemeClr val="dk1"/>
              </a:solidFill>
              <a:effectLst/>
              <a:latin typeface="+mn-ea"/>
              <a:ea typeface="+mn-ea"/>
              <a:cs typeface="+mn-cs"/>
            </a:rPr>
            <a:t>29</a:t>
          </a:r>
          <a:r>
            <a:rPr lang="ja-JP" altLang="en-US" sz="1100">
              <a:solidFill>
                <a:schemeClr val="dk1"/>
              </a:solidFill>
              <a:effectLst/>
              <a:latin typeface="+mn-ea"/>
              <a:ea typeface="+mn-ea"/>
              <a:cs typeface="+mn-cs"/>
            </a:rPr>
            <a:t>年度については、平成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年度の数値を引用している。</a:t>
          </a:r>
          <a:endParaRPr lang="en-US" altLang="ja-JP" sz="1100">
            <a:solidFill>
              <a:schemeClr val="dk1"/>
            </a:solidFill>
            <a:effectLst/>
            <a:latin typeface="+mn-ea"/>
            <a:ea typeface="+mn-ea"/>
            <a:cs typeface="+mn-cs"/>
          </a:endParaRPr>
        </a:p>
        <a:p>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26594</xdr:rowOff>
    </xdr:from>
    <xdr:to>
      <xdr:col>81</xdr:col>
      <xdr:colOff>44450</xdr:colOff>
      <xdr:row>62</xdr:row>
      <xdr:rowOff>52895</xdr:rowOff>
    </xdr:to>
    <xdr:cxnSp macro="">
      <xdr:nvCxnSpPr>
        <xdr:cNvPr id="315" name="直線コネクタ 314"/>
        <xdr:cNvCxnSpPr/>
      </xdr:nvCxnSpPr>
      <xdr:spPr>
        <a:xfrm>
          <a:off x="16179800" y="10656494"/>
          <a:ext cx="8382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26594</xdr:rowOff>
    </xdr:from>
    <xdr:to>
      <xdr:col>77</xdr:col>
      <xdr:colOff>44450</xdr:colOff>
      <xdr:row>62</xdr:row>
      <xdr:rowOff>52895</xdr:rowOff>
    </xdr:to>
    <xdr:cxnSp macro="">
      <xdr:nvCxnSpPr>
        <xdr:cNvPr id="318" name="直線コネクタ 317"/>
        <xdr:cNvCxnSpPr/>
      </xdr:nvCxnSpPr>
      <xdr:spPr>
        <a:xfrm flipV="1">
          <a:off x="15290800" y="10656494"/>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52895</xdr:rowOff>
    </xdr:from>
    <xdr:to>
      <xdr:col>72</xdr:col>
      <xdr:colOff>203200</xdr:colOff>
      <xdr:row>62</xdr:row>
      <xdr:rowOff>72923</xdr:rowOff>
    </xdr:to>
    <xdr:cxnSp macro="">
      <xdr:nvCxnSpPr>
        <xdr:cNvPr id="321" name="直線コネクタ 320"/>
        <xdr:cNvCxnSpPr/>
      </xdr:nvCxnSpPr>
      <xdr:spPr>
        <a:xfrm flipV="1">
          <a:off x="14401800" y="10682795"/>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72923</xdr:rowOff>
    </xdr:from>
    <xdr:to>
      <xdr:col>68</xdr:col>
      <xdr:colOff>152400</xdr:colOff>
      <xdr:row>62</xdr:row>
      <xdr:rowOff>102121</xdr:rowOff>
    </xdr:to>
    <xdr:cxnSp macro="">
      <xdr:nvCxnSpPr>
        <xdr:cNvPr id="324" name="直線コネクタ 323"/>
        <xdr:cNvCxnSpPr/>
      </xdr:nvCxnSpPr>
      <xdr:spPr>
        <a:xfrm flipV="1">
          <a:off x="13512800" y="10702823"/>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2095</xdr:rowOff>
    </xdr:from>
    <xdr:to>
      <xdr:col>81</xdr:col>
      <xdr:colOff>95250</xdr:colOff>
      <xdr:row>62</xdr:row>
      <xdr:rowOff>103695</xdr:rowOff>
    </xdr:to>
    <xdr:sp macro="" textlink="">
      <xdr:nvSpPr>
        <xdr:cNvPr id="334" name="楕円 333"/>
        <xdr:cNvSpPr/>
      </xdr:nvSpPr>
      <xdr:spPr>
        <a:xfrm>
          <a:off x="16967200" y="106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145622</xdr:rowOff>
    </xdr:from>
    <xdr:ext cx="762000" cy="259045"/>
    <xdr:sp macro="" textlink="">
      <xdr:nvSpPr>
        <xdr:cNvPr id="335" name="定員管理の状況該当値テキスト"/>
        <xdr:cNvSpPr txBox="1"/>
      </xdr:nvSpPr>
      <xdr:spPr>
        <a:xfrm>
          <a:off x="17106900" y="1060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147244</xdr:rowOff>
    </xdr:from>
    <xdr:to>
      <xdr:col>77</xdr:col>
      <xdr:colOff>95250</xdr:colOff>
      <xdr:row>62</xdr:row>
      <xdr:rowOff>77394</xdr:rowOff>
    </xdr:to>
    <xdr:sp macro="" textlink="">
      <xdr:nvSpPr>
        <xdr:cNvPr id="336" name="楕円 335"/>
        <xdr:cNvSpPr/>
      </xdr:nvSpPr>
      <xdr:spPr>
        <a:xfrm>
          <a:off x="16129000" y="106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62171</xdr:rowOff>
    </xdr:from>
    <xdr:ext cx="736600" cy="259045"/>
    <xdr:sp macro="" textlink="">
      <xdr:nvSpPr>
        <xdr:cNvPr id="337" name="テキスト ボックス 336"/>
        <xdr:cNvSpPr txBox="1"/>
      </xdr:nvSpPr>
      <xdr:spPr>
        <a:xfrm>
          <a:off x="15798800" y="1069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2095</xdr:rowOff>
    </xdr:from>
    <xdr:to>
      <xdr:col>73</xdr:col>
      <xdr:colOff>44450</xdr:colOff>
      <xdr:row>62</xdr:row>
      <xdr:rowOff>103695</xdr:rowOff>
    </xdr:to>
    <xdr:sp macro="" textlink="">
      <xdr:nvSpPr>
        <xdr:cNvPr id="338" name="楕円 337"/>
        <xdr:cNvSpPr/>
      </xdr:nvSpPr>
      <xdr:spPr>
        <a:xfrm>
          <a:off x="15240000" y="106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88472</xdr:rowOff>
    </xdr:from>
    <xdr:ext cx="762000" cy="259045"/>
    <xdr:sp macro="" textlink="">
      <xdr:nvSpPr>
        <xdr:cNvPr id="339" name="テキスト ボックス 338"/>
        <xdr:cNvSpPr txBox="1"/>
      </xdr:nvSpPr>
      <xdr:spPr>
        <a:xfrm>
          <a:off x="14909800" y="107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22123</xdr:rowOff>
    </xdr:from>
    <xdr:to>
      <xdr:col>68</xdr:col>
      <xdr:colOff>203200</xdr:colOff>
      <xdr:row>62</xdr:row>
      <xdr:rowOff>123723</xdr:rowOff>
    </xdr:to>
    <xdr:sp macro="" textlink="">
      <xdr:nvSpPr>
        <xdr:cNvPr id="340" name="楕円 339"/>
        <xdr:cNvSpPr/>
      </xdr:nvSpPr>
      <xdr:spPr>
        <a:xfrm>
          <a:off x="14351000" y="106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108500</xdr:rowOff>
    </xdr:from>
    <xdr:ext cx="762000" cy="259045"/>
    <xdr:sp macro="" textlink="">
      <xdr:nvSpPr>
        <xdr:cNvPr id="341" name="テキスト ボックス 340"/>
        <xdr:cNvSpPr txBox="1"/>
      </xdr:nvSpPr>
      <xdr:spPr>
        <a:xfrm>
          <a:off x="14020800" y="107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51321</xdr:rowOff>
    </xdr:from>
    <xdr:to>
      <xdr:col>64</xdr:col>
      <xdr:colOff>152400</xdr:colOff>
      <xdr:row>62</xdr:row>
      <xdr:rowOff>152921</xdr:rowOff>
    </xdr:to>
    <xdr:sp macro="" textlink="">
      <xdr:nvSpPr>
        <xdr:cNvPr id="342" name="楕円 341"/>
        <xdr:cNvSpPr/>
      </xdr:nvSpPr>
      <xdr:spPr>
        <a:xfrm>
          <a:off x="13462000" y="106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137698</xdr:rowOff>
    </xdr:from>
    <xdr:ext cx="762000" cy="259045"/>
    <xdr:sp macro="" textlink="">
      <xdr:nvSpPr>
        <xdr:cNvPr id="343" name="テキスト ボックス 342"/>
        <xdr:cNvSpPr txBox="1"/>
      </xdr:nvSpPr>
      <xdr:spPr>
        <a:xfrm>
          <a:off x="13131800" y="107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の税収増加により特に小さい数値となっていたが、今後は地方債の借入を予定しているため、実質公債費比率は上昇することが予想される。基金残高等も勘案し極力借入を抑えながら健全な財政運営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49530</xdr:rowOff>
    </xdr:to>
    <xdr:cxnSp macro="">
      <xdr:nvCxnSpPr>
        <xdr:cNvPr id="376" name="直線コネクタ 375"/>
        <xdr:cNvCxnSpPr/>
      </xdr:nvCxnSpPr>
      <xdr:spPr>
        <a:xfrm flipV="1">
          <a:off x="16179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97790</xdr:rowOff>
    </xdr:to>
    <xdr:cxnSp macro="">
      <xdr:nvCxnSpPr>
        <xdr:cNvPr id="379" name="直線コネクタ 378"/>
        <xdr:cNvCxnSpPr/>
      </xdr:nvCxnSpPr>
      <xdr:spPr>
        <a:xfrm flipV="1">
          <a:off x="15290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105833</xdr:rowOff>
    </xdr:to>
    <xdr:cxnSp macro="">
      <xdr:nvCxnSpPr>
        <xdr:cNvPr id="382" name="直線コネクタ 381"/>
        <xdr:cNvCxnSpPr/>
      </xdr:nvCxnSpPr>
      <xdr:spPr>
        <a:xfrm flipV="1">
          <a:off x="14401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3" name="フローチャート: 判断 382"/>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4" name="テキスト ボックス 383"/>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105833</xdr:rowOff>
    </xdr:to>
    <xdr:cxnSp macro="">
      <xdr:nvCxnSpPr>
        <xdr:cNvPr id="385" name="直線コネクタ 384"/>
        <xdr:cNvCxnSpPr/>
      </xdr:nvCxnSpPr>
      <xdr:spPr>
        <a:xfrm>
          <a:off x="13512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9" name="テキスト ボックス 388"/>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5" name="楕円 394"/>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6"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7" name="楕円 396"/>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8" name="テキスト ボックス 397"/>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1" name="楕円 400"/>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2" name="テキスト ボックス 401"/>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3" name="楕円 402"/>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04" name="テキスト ボックス 403"/>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基金等の充当可能財源などが比較的多く、平成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年度以降は地方債発行を抑制し、借入金の減少と償還が進んでいるが、平成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年度からは再び地方債の発行を行っているため注視していく。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
1,210
181.85
3,179,129
2,987,804
189,562
1,763,538
2,372,465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給与水準は類似団体と比較しても低いが、産業振興事業に携わる職員を事業の民営化により削減していくことで人件費の更なる削減に努める。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26416</xdr:rowOff>
    </xdr:from>
    <xdr:to>
      <xdr:col>24</xdr:col>
      <xdr:colOff>25400</xdr:colOff>
      <xdr:row>34</xdr:row>
      <xdr:rowOff>62992</xdr:rowOff>
    </xdr:to>
    <xdr:cxnSp macro="">
      <xdr:nvCxnSpPr>
        <xdr:cNvPr id="64" name="直線コネクタ 63"/>
        <xdr:cNvCxnSpPr/>
      </xdr:nvCxnSpPr>
      <xdr:spPr>
        <a:xfrm flipV="1">
          <a:off x="3987800" y="58557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72136</xdr:rowOff>
    </xdr:to>
    <xdr:cxnSp macro="">
      <xdr:nvCxnSpPr>
        <xdr:cNvPr id="67" name="直線コネクタ 66"/>
        <xdr:cNvCxnSpPr/>
      </xdr:nvCxnSpPr>
      <xdr:spPr>
        <a:xfrm flipV="1">
          <a:off x="3098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90424</xdr:rowOff>
    </xdr:to>
    <xdr:cxnSp macro="">
      <xdr:nvCxnSpPr>
        <xdr:cNvPr id="70" name="直線コネクタ 69"/>
        <xdr:cNvCxnSpPr/>
      </xdr:nvCxnSpPr>
      <xdr:spPr>
        <a:xfrm flipV="1">
          <a:off x="2209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90424</xdr:rowOff>
    </xdr:to>
    <xdr:cxnSp macro="">
      <xdr:nvCxnSpPr>
        <xdr:cNvPr id="73" name="直線コネクタ 72"/>
        <xdr:cNvCxnSpPr/>
      </xdr:nvCxnSpPr>
      <xdr:spPr>
        <a:xfrm>
          <a:off x="1320800" y="5855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147066</xdr:rowOff>
    </xdr:from>
    <xdr:to>
      <xdr:col>24</xdr:col>
      <xdr:colOff>76200</xdr:colOff>
      <xdr:row>34</xdr:row>
      <xdr:rowOff>77216</xdr:rowOff>
    </xdr:to>
    <xdr:sp macro="" textlink="">
      <xdr:nvSpPr>
        <xdr:cNvPr id="83" name="楕円 82"/>
        <xdr:cNvSpPr/>
      </xdr:nvSpPr>
      <xdr:spPr>
        <a:xfrm>
          <a:off x="4775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163593</xdr:rowOff>
    </xdr:from>
    <xdr:ext cx="762000" cy="259045"/>
    <xdr:sp macro="" textlink="">
      <xdr:nvSpPr>
        <xdr:cNvPr id="84" name="人件費該当値テキスト"/>
        <xdr:cNvSpPr txBox="1"/>
      </xdr:nvSpPr>
      <xdr:spPr>
        <a:xfrm>
          <a:off x="4914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xdr:rowOff>
    </xdr:from>
    <xdr:to>
      <xdr:col>20</xdr:col>
      <xdr:colOff>38100</xdr:colOff>
      <xdr:row>34</xdr:row>
      <xdr:rowOff>113792</xdr:rowOff>
    </xdr:to>
    <xdr:sp macro="" textlink="">
      <xdr:nvSpPr>
        <xdr:cNvPr id="85" name="楕円 84"/>
        <xdr:cNvSpPr/>
      </xdr:nvSpPr>
      <xdr:spPr>
        <a:xfrm>
          <a:off x="3937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123969</xdr:rowOff>
    </xdr:from>
    <xdr:ext cx="736600" cy="259045"/>
    <xdr:sp macro="" textlink="">
      <xdr:nvSpPr>
        <xdr:cNvPr id="86" name="テキスト ボックス 85"/>
        <xdr:cNvSpPr txBox="1"/>
      </xdr:nvSpPr>
      <xdr:spPr>
        <a:xfrm>
          <a:off x="3606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90" name="テキスト ボックス 89"/>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147066</xdr:rowOff>
    </xdr:from>
    <xdr:to>
      <xdr:col>6</xdr:col>
      <xdr:colOff>171450</xdr:colOff>
      <xdr:row>34</xdr:row>
      <xdr:rowOff>77216</xdr:rowOff>
    </xdr:to>
    <xdr:sp macro="" textlink="">
      <xdr:nvSpPr>
        <xdr:cNvPr id="91" name="楕円 90"/>
        <xdr:cNvSpPr/>
      </xdr:nvSpPr>
      <xdr:spPr>
        <a:xfrm>
          <a:off x="1270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87393</xdr:rowOff>
    </xdr:from>
    <xdr:ext cx="762000" cy="259045"/>
    <xdr:sp macro="" textlink="">
      <xdr:nvSpPr>
        <xdr:cNvPr id="92" name="テキスト ボックス 91"/>
        <xdr:cNvSpPr txBox="1"/>
      </xdr:nvSpPr>
      <xdr:spPr>
        <a:xfrm>
          <a:off x="939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政策により将来に備えるための産業振興事業を各種行っているため、類似団体と比べて大きい数値となっている。事業の民間委託を進めたため減少しているが、更なる民間への移行や事業の廃止等検討を行い、経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50256</xdr:rowOff>
    </xdr:to>
    <xdr:cxnSp macro="">
      <xdr:nvCxnSpPr>
        <xdr:cNvPr id="127" name="直線コネクタ 126"/>
        <xdr:cNvCxnSpPr/>
      </xdr:nvCxnSpPr>
      <xdr:spPr>
        <a:xfrm>
          <a:off x="15671800" y="285387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19</xdr:row>
      <xdr:rowOff>20864</xdr:rowOff>
    </xdr:to>
    <xdr:cxnSp macro="">
      <xdr:nvCxnSpPr>
        <xdr:cNvPr id="130" name="直線コネクタ 129"/>
        <xdr:cNvCxnSpPr/>
      </xdr:nvCxnSpPr>
      <xdr:spPr>
        <a:xfrm flipV="1">
          <a:off x="14782800" y="2853871"/>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20864</xdr:rowOff>
    </xdr:to>
    <xdr:cxnSp macro="">
      <xdr:nvCxnSpPr>
        <xdr:cNvPr id="133" name="直線コネクタ 132"/>
        <xdr:cNvCxnSpPr/>
      </xdr:nvCxnSpPr>
      <xdr:spPr>
        <a:xfrm>
          <a:off x="13893800" y="32588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61504</xdr:rowOff>
    </xdr:from>
    <xdr:to>
      <xdr:col>74</xdr:col>
      <xdr:colOff>31750</xdr:colOff>
      <xdr:row>15</xdr:row>
      <xdr:rowOff>163104</xdr:rowOff>
    </xdr:to>
    <xdr:sp macro="" textlink="">
      <xdr:nvSpPr>
        <xdr:cNvPr id="134" name="フローチャート: 判断 133"/>
        <xdr:cNvSpPr/>
      </xdr:nvSpPr>
      <xdr:spPr>
        <a:xfrm>
          <a:off x="14732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35" name="テキスト ボックス 134"/>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46990</xdr:rowOff>
    </xdr:to>
    <xdr:cxnSp macro="">
      <xdr:nvCxnSpPr>
        <xdr:cNvPr id="136" name="直線コネクタ 135"/>
        <xdr:cNvCxnSpPr/>
      </xdr:nvCxnSpPr>
      <xdr:spPr>
        <a:xfrm flipV="1">
          <a:off x="13004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60614</xdr:rowOff>
    </xdr:from>
    <xdr:ext cx="762000" cy="259045"/>
    <xdr:sp macro="" textlink="">
      <xdr:nvSpPr>
        <xdr:cNvPr id="138" name="テキスト ボックス 137"/>
        <xdr:cNvSpPr txBox="1"/>
      </xdr:nvSpPr>
      <xdr:spPr>
        <a:xfrm>
          <a:off x="13512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46" name="楕円 145"/>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142983</xdr:rowOff>
    </xdr:from>
    <xdr:ext cx="762000" cy="259045"/>
    <xdr:sp macro="" textlink="">
      <xdr:nvSpPr>
        <xdr:cNvPr id="147" name="物件費該当値テキスト"/>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0" name="楕円 149"/>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1" name="テキスト ボックス 150"/>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2" name="楕円 151"/>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3" name="テキスト ボックス 152"/>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4" name="楕円 153"/>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5" name="テキスト ボックス 154"/>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高齢者施策の実施により扶助費が上昇している。現在の村の基礎をつくっていただいた高齢者への支援は必要不可欠であるが、今後更に上昇することが見込まれるため、新たな枠組みでの支援を検討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7" name="直線コネクタ 186"/>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50800</xdr:rowOff>
    </xdr:to>
    <xdr:cxnSp macro="">
      <xdr:nvCxnSpPr>
        <xdr:cNvPr id="190" name="直線コネクタ 189"/>
        <xdr:cNvCxnSpPr/>
      </xdr:nvCxnSpPr>
      <xdr:spPr>
        <a:xfrm>
          <a:off x="3098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133350</xdr:rowOff>
    </xdr:to>
    <xdr:cxnSp macro="">
      <xdr:nvCxnSpPr>
        <xdr:cNvPr id="193" name="直線コネクタ 192"/>
        <xdr:cNvCxnSpPr/>
      </xdr:nvCxnSpPr>
      <xdr:spPr>
        <a:xfrm>
          <a:off x="2209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4" name="フローチャート: 判断 193"/>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5" name="テキスト ボックス 194"/>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120650</xdr:rowOff>
    </xdr:from>
    <xdr:to>
      <xdr:col>11</xdr:col>
      <xdr:colOff>9525</xdr:colOff>
      <xdr:row>53</xdr:row>
      <xdr:rowOff>133350</xdr:rowOff>
    </xdr:to>
    <xdr:cxnSp macro="">
      <xdr:nvCxnSpPr>
        <xdr:cNvPr id="196" name="直線コネクタ 195"/>
        <xdr:cNvCxnSpPr/>
      </xdr:nvCxnSpPr>
      <xdr:spPr>
        <a:xfrm>
          <a:off x="1320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0" name="テキスト ボックス 19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6" name="楕円 205"/>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7"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8" name="楕円 207"/>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9" name="テキスト ボックス 208"/>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0" name="楕円 209"/>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1" name="テキスト ボックス 210"/>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2" name="楕円 211"/>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3" name="テキスト ボックス 212"/>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14" name="楕円 213"/>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15" name="テキスト ボックス 214"/>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今後も公営企業会計の健全化を図り、普通会計の負担を減らすよう努める。</a:t>
          </a:r>
          <a:endParaRPr lang="ja-JP" altLang="ja-JP" sz="1400">
            <a:effectLst/>
            <a:latin typeface="+mn-ea"/>
            <a:ea typeface="+mn-ea"/>
          </a:endParaRPr>
        </a:p>
        <a:p>
          <a:r>
            <a:rPr kumimoji="1" lang="ja-JP" altLang="ja-JP" sz="1100">
              <a:solidFill>
                <a:schemeClr val="dk1"/>
              </a:solidFill>
              <a:effectLst/>
              <a:latin typeface="+mn-ea"/>
              <a:ea typeface="+mn-ea"/>
              <a:cs typeface="+mn-cs"/>
            </a:rPr>
            <a:t>また、各種産業振興関係施設を持っているため、維持補修関係経費がやや増加傾向にあるため、経費節減等の対策を図る。</a:t>
          </a:r>
          <a:r>
            <a:rPr kumimoji="1" lang="ja-JP" altLang="en-US" sz="1100">
              <a:solidFill>
                <a:schemeClr val="dk1"/>
              </a:solidFill>
              <a:effectLst/>
              <a:latin typeface="+mn-ea"/>
              <a:ea typeface="+mn-ea"/>
              <a:cs typeface="+mn-cs"/>
            </a:rPr>
            <a:t>なお、平成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年度の数値については、平成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年度の数値を引用している。</a:t>
          </a:r>
          <a:endParaRPr kumimoji="1" lang="en-US" altLang="ja-JP" sz="1100">
            <a:solidFill>
              <a:schemeClr val="dk1"/>
            </a:solidFill>
            <a:effectLst/>
            <a:latin typeface="+mn-ea"/>
            <a:ea typeface="+mn-ea"/>
            <a:cs typeface="+mn-cs"/>
          </a:endParaRPr>
        </a:p>
        <a:p>
          <a:endParaRPr lang="ja-JP" altLang="ja-JP" sz="14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1270</xdr:rowOff>
    </xdr:to>
    <xdr:cxnSp macro="">
      <xdr:nvCxnSpPr>
        <xdr:cNvPr id="245" name="直線コネクタ 244"/>
        <xdr:cNvCxnSpPr/>
      </xdr:nvCxnSpPr>
      <xdr:spPr>
        <a:xfrm>
          <a:off x="15671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113284</xdr:rowOff>
    </xdr:from>
    <xdr:to>
      <xdr:col>78</xdr:col>
      <xdr:colOff>69850</xdr:colOff>
      <xdr:row>54</xdr:row>
      <xdr:rowOff>127000</xdr:rowOff>
    </xdr:to>
    <xdr:cxnSp macro="">
      <xdr:nvCxnSpPr>
        <xdr:cNvPr id="248" name="直線コネクタ 247"/>
        <xdr:cNvCxnSpPr/>
      </xdr:nvCxnSpPr>
      <xdr:spPr>
        <a:xfrm>
          <a:off x="14782800" y="9371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99568</xdr:rowOff>
    </xdr:from>
    <xdr:to>
      <xdr:col>73</xdr:col>
      <xdr:colOff>180975</xdr:colOff>
      <xdr:row>54</xdr:row>
      <xdr:rowOff>113284</xdr:rowOff>
    </xdr:to>
    <xdr:cxnSp macro="">
      <xdr:nvCxnSpPr>
        <xdr:cNvPr id="251" name="直線コネクタ 250"/>
        <xdr:cNvCxnSpPr/>
      </xdr:nvCxnSpPr>
      <xdr:spPr>
        <a:xfrm>
          <a:off x="13893800" y="9357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2" name="フローチャート: 判断 251"/>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3" name="テキスト ボックス 252"/>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94996</xdr:rowOff>
    </xdr:from>
    <xdr:to>
      <xdr:col>69</xdr:col>
      <xdr:colOff>92075</xdr:colOff>
      <xdr:row>54</xdr:row>
      <xdr:rowOff>99568</xdr:rowOff>
    </xdr:to>
    <xdr:cxnSp macro="">
      <xdr:nvCxnSpPr>
        <xdr:cNvPr id="254" name="直線コネクタ 253"/>
        <xdr:cNvCxnSpPr/>
      </xdr:nvCxnSpPr>
      <xdr:spPr>
        <a:xfrm>
          <a:off x="13004800" y="9353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6" name="テキスト ボックス 25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4" name="楕円 263"/>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5"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6" name="楕円 265"/>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7" name="テキスト ボックス 266"/>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62484</xdr:rowOff>
    </xdr:from>
    <xdr:to>
      <xdr:col>74</xdr:col>
      <xdr:colOff>31750</xdr:colOff>
      <xdr:row>54</xdr:row>
      <xdr:rowOff>164084</xdr:rowOff>
    </xdr:to>
    <xdr:sp macro="" textlink="">
      <xdr:nvSpPr>
        <xdr:cNvPr id="268" name="楕円 267"/>
        <xdr:cNvSpPr/>
      </xdr:nvSpPr>
      <xdr:spPr>
        <a:xfrm>
          <a:off x="14732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2811</xdr:rowOff>
    </xdr:from>
    <xdr:ext cx="762000" cy="259045"/>
    <xdr:sp macro="" textlink="">
      <xdr:nvSpPr>
        <xdr:cNvPr id="269" name="テキスト ボックス 268"/>
        <xdr:cNvSpPr txBox="1"/>
      </xdr:nvSpPr>
      <xdr:spPr>
        <a:xfrm>
          <a:off x="14401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48768</xdr:rowOff>
    </xdr:from>
    <xdr:to>
      <xdr:col>69</xdr:col>
      <xdr:colOff>142875</xdr:colOff>
      <xdr:row>54</xdr:row>
      <xdr:rowOff>150368</xdr:rowOff>
    </xdr:to>
    <xdr:sp macro="" textlink="">
      <xdr:nvSpPr>
        <xdr:cNvPr id="270" name="楕円 269"/>
        <xdr:cNvSpPr/>
      </xdr:nvSpPr>
      <xdr:spPr>
        <a:xfrm>
          <a:off x="13843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160545</xdr:rowOff>
    </xdr:from>
    <xdr:ext cx="762000" cy="259045"/>
    <xdr:sp macro="" textlink="">
      <xdr:nvSpPr>
        <xdr:cNvPr id="271" name="テキスト ボックス 270"/>
        <xdr:cNvSpPr txBox="1"/>
      </xdr:nvSpPr>
      <xdr:spPr>
        <a:xfrm>
          <a:off x="13512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44196</xdr:rowOff>
    </xdr:from>
    <xdr:to>
      <xdr:col>65</xdr:col>
      <xdr:colOff>53975</xdr:colOff>
      <xdr:row>54</xdr:row>
      <xdr:rowOff>145796</xdr:rowOff>
    </xdr:to>
    <xdr:sp macro="" textlink="">
      <xdr:nvSpPr>
        <xdr:cNvPr id="272" name="楕円 271"/>
        <xdr:cNvSpPr/>
      </xdr:nvSpPr>
      <xdr:spPr>
        <a:xfrm>
          <a:off x="12954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155973</xdr:rowOff>
    </xdr:from>
    <xdr:ext cx="762000" cy="259045"/>
    <xdr:sp macro="" textlink="">
      <xdr:nvSpPr>
        <xdr:cNvPr id="273" name="テキスト ボックス 272"/>
        <xdr:cNvSpPr txBox="1"/>
      </xdr:nvSpPr>
      <xdr:spPr>
        <a:xfrm>
          <a:off x="12623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村独自の子育て支援や定住対策等の政策による補助金を各種設置しているため増加傾向にある。効果が希薄なものについては統廃合を含めて検討を行う。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138430</xdr:rowOff>
    </xdr:to>
    <xdr:cxnSp macro="">
      <xdr:nvCxnSpPr>
        <xdr:cNvPr id="303" name="直線コネクタ 302"/>
        <xdr:cNvCxnSpPr/>
      </xdr:nvCxnSpPr>
      <xdr:spPr>
        <a:xfrm>
          <a:off x="15671800" y="6075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74422</xdr:rowOff>
    </xdr:to>
    <xdr:cxnSp macro="">
      <xdr:nvCxnSpPr>
        <xdr:cNvPr id="306" name="直線コネクタ 305"/>
        <xdr:cNvCxnSpPr/>
      </xdr:nvCxnSpPr>
      <xdr:spPr>
        <a:xfrm>
          <a:off x="14782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60706</xdr:rowOff>
    </xdr:to>
    <xdr:cxnSp macro="">
      <xdr:nvCxnSpPr>
        <xdr:cNvPr id="309" name="直線コネクタ 308"/>
        <xdr:cNvCxnSpPr/>
      </xdr:nvCxnSpPr>
      <xdr:spPr>
        <a:xfrm>
          <a:off x="13893800" y="59745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1" name="テキスト ボックス 31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145288</xdr:rowOff>
    </xdr:to>
    <xdr:cxnSp macro="">
      <xdr:nvCxnSpPr>
        <xdr:cNvPr id="312" name="直線コネクタ 311"/>
        <xdr:cNvCxnSpPr/>
      </xdr:nvCxnSpPr>
      <xdr:spPr>
        <a:xfrm>
          <a:off x="13004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4" name="テキスト ボックス 313"/>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6" name="テキスト ボックス 315"/>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2" name="楕円 32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6" name="楕円 325"/>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7" name="テキスト ボックス 326"/>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8" name="楕円 327"/>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9" name="テキスト ボックス 328"/>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0" name="楕円 329"/>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1" name="テキスト ボックス 330"/>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年度が公債費のピークであった。平成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年ぶりに地方債の借入を行ったため増加して</a:t>
          </a:r>
          <a:r>
            <a:rPr kumimoji="1" lang="ja-JP" altLang="en-US" sz="1100">
              <a:solidFill>
                <a:schemeClr val="dk1"/>
              </a:solidFill>
              <a:effectLst/>
              <a:latin typeface="+mn-lt"/>
              <a:ea typeface="+mn-ea"/>
              <a:cs typeface="+mn-cs"/>
            </a:rPr>
            <a:t>おり、今後も増加が見込まれるため数値に注視していく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130811</xdr:rowOff>
    </xdr:to>
    <xdr:cxnSp macro="">
      <xdr:nvCxnSpPr>
        <xdr:cNvPr id="363" name="直線コネクタ 362"/>
        <xdr:cNvCxnSpPr/>
      </xdr:nvCxnSpPr>
      <xdr:spPr>
        <a:xfrm>
          <a:off x="3987800" y="134239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123189</xdr:rowOff>
    </xdr:to>
    <xdr:cxnSp macro="">
      <xdr:nvCxnSpPr>
        <xdr:cNvPr id="366" name="直線コネクタ 365"/>
        <xdr:cNvCxnSpPr/>
      </xdr:nvCxnSpPr>
      <xdr:spPr>
        <a:xfrm flipV="1">
          <a:off x="3098800" y="13423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123189</xdr:rowOff>
    </xdr:from>
    <xdr:to>
      <xdr:col>15</xdr:col>
      <xdr:colOff>98425</xdr:colOff>
      <xdr:row>79</xdr:row>
      <xdr:rowOff>62230</xdr:rowOff>
    </xdr:to>
    <xdr:cxnSp macro="">
      <xdr:nvCxnSpPr>
        <xdr:cNvPr id="369" name="直線コネクタ 368"/>
        <xdr:cNvCxnSpPr/>
      </xdr:nvCxnSpPr>
      <xdr:spPr>
        <a:xfrm flipV="1">
          <a:off x="2209800" y="134962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xdr:rowOff>
    </xdr:from>
    <xdr:to>
      <xdr:col>11</xdr:col>
      <xdr:colOff>9525</xdr:colOff>
      <xdr:row>79</xdr:row>
      <xdr:rowOff>62230</xdr:rowOff>
    </xdr:to>
    <xdr:cxnSp macro="">
      <xdr:nvCxnSpPr>
        <xdr:cNvPr id="372" name="直線コネクタ 371"/>
        <xdr:cNvCxnSpPr/>
      </xdr:nvCxnSpPr>
      <xdr:spPr>
        <a:xfrm>
          <a:off x="1320800" y="13549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80011</xdr:rowOff>
    </xdr:from>
    <xdr:to>
      <xdr:col>24</xdr:col>
      <xdr:colOff>76200</xdr:colOff>
      <xdr:row>79</xdr:row>
      <xdr:rowOff>10161</xdr:rowOff>
    </xdr:to>
    <xdr:sp macro="" textlink="">
      <xdr:nvSpPr>
        <xdr:cNvPr id="382" name="楕円 381"/>
        <xdr:cNvSpPr/>
      </xdr:nvSpPr>
      <xdr:spPr>
        <a:xfrm>
          <a:off x="4775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52088</xdr:rowOff>
    </xdr:from>
    <xdr:ext cx="762000" cy="259045"/>
    <xdr:sp macro="" textlink="">
      <xdr:nvSpPr>
        <xdr:cNvPr id="383" name="公債費該当値テキスト"/>
        <xdr:cNvSpPr txBox="1"/>
      </xdr:nvSpPr>
      <xdr:spPr>
        <a:xfrm>
          <a:off x="4914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4" name="楕円 383"/>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5" name="テキスト ボックス 38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72389</xdr:rowOff>
    </xdr:from>
    <xdr:to>
      <xdr:col>15</xdr:col>
      <xdr:colOff>149225</xdr:colOff>
      <xdr:row>79</xdr:row>
      <xdr:rowOff>2539</xdr:rowOff>
    </xdr:to>
    <xdr:sp macro="" textlink="">
      <xdr:nvSpPr>
        <xdr:cNvPr id="386" name="楕円 385"/>
        <xdr:cNvSpPr/>
      </xdr:nvSpPr>
      <xdr:spPr>
        <a:xfrm>
          <a:off x="3048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158766</xdr:rowOff>
    </xdr:from>
    <xdr:ext cx="762000" cy="259045"/>
    <xdr:sp macro="" textlink="">
      <xdr:nvSpPr>
        <xdr:cNvPr id="387" name="テキスト ボックス 386"/>
        <xdr:cNvSpPr txBox="1"/>
      </xdr:nvSpPr>
      <xdr:spPr>
        <a:xfrm>
          <a:off x="2717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88" name="楕円 38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89" name="テキスト ボックス 38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125730</xdr:rowOff>
    </xdr:from>
    <xdr:to>
      <xdr:col>6</xdr:col>
      <xdr:colOff>171450</xdr:colOff>
      <xdr:row>79</xdr:row>
      <xdr:rowOff>55880</xdr:rowOff>
    </xdr:to>
    <xdr:sp macro="" textlink="">
      <xdr:nvSpPr>
        <xdr:cNvPr id="390" name="楕円 389"/>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40657</xdr:rowOff>
    </xdr:from>
    <xdr:ext cx="762000" cy="259045"/>
    <xdr:sp macro="" textlink="">
      <xdr:nvSpPr>
        <xdr:cNvPr id="391" name="テキスト ボックス 390"/>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大型の事業が終了しつつある為、投資的経費は減少傾向になってくる見込みであるが、今後も緊急性のない事業等は検討し、補助金の活用や、計画を見直すなど後年に大きな負担を残さないよう努力する。</a:t>
          </a:r>
          <a:r>
            <a:rPr kumimoji="1" lang="ja-JP" altLang="en-US" sz="1100">
              <a:solidFill>
                <a:schemeClr val="dk1"/>
              </a:solidFill>
              <a:effectLst/>
              <a:latin typeface="+mn-ea"/>
              <a:ea typeface="+mn-ea"/>
              <a:cs typeface="+mn-cs"/>
            </a:rPr>
            <a:t>なお、平成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年度の数値については、平成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年度の数値を引用している。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53522</xdr:rowOff>
    </xdr:from>
    <xdr:to>
      <xdr:col>82</xdr:col>
      <xdr:colOff>107950</xdr:colOff>
      <xdr:row>73</xdr:row>
      <xdr:rowOff>171087</xdr:rowOff>
    </xdr:to>
    <xdr:cxnSp macro="">
      <xdr:nvCxnSpPr>
        <xdr:cNvPr id="426" name="直線コネクタ 425"/>
        <xdr:cNvCxnSpPr/>
      </xdr:nvCxnSpPr>
      <xdr:spPr>
        <a:xfrm>
          <a:off x="15671800" y="1256937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53522</xdr:rowOff>
    </xdr:from>
    <xdr:to>
      <xdr:col>78</xdr:col>
      <xdr:colOff>69850</xdr:colOff>
      <xdr:row>74</xdr:row>
      <xdr:rowOff>58420</xdr:rowOff>
    </xdr:to>
    <xdr:cxnSp macro="">
      <xdr:nvCxnSpPr>
        <xdr:cNvPr id="429" name="直線コネクタ 428"/>
        <xdr:cNvCxnSpPr/>
      </xdr:nvCxnSpPr>
      <xdr:spPr>
        <a:xfrm flipV="1">
          <a:off x="14782800" y="1256937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58420</xdr:rowOff>
    </xdr:to>
    <xdr:cxnSp macro="">
      <xdr:nvCxnSpPr>
        <xdr:cNvPr id="432" name="直線コネクタ 431"/>
        <xdr:cNvCxnSpPr/>
      </xdr:nvCxnSpPr>
      <xdr:spPr>
        <a:xfrm>
          <a:off x="13893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102507</xdr:rowOff>
    </xdr:from>
    <xdr:to>
      <xdr:col>69</xdr:col>
      <xdr:colOff>92075</xdr:colOff>
      <xdr:row>73</xdr:row>
      <xdr:rowOff>161290</xdr:rowOff>
    </xdr:to>
    <xdr:cxnSp macro="">
      <xdr:nvCxnSpPr>
        <xdr:cNvPr id="435" name="直線コネクタ 434"/>
        <xdr:cNvCxnSpPr/>
      </xdr:nvCxnSpPr>
      <xdr:spPr>
        <a:xfrm>
          <a:off x="13004800" y="126183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7" name="テキスト ボックス 436"/>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9" name="テキスト ボックス 438"/>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120287</xdr:rowOff>
    </xdr:from>
    <xdr:to>
      <xdr:col>82</xdr:col>
      <xdr:colOff>158750</xdr:colOff>
      <xdr:row>74</xdr:row>
      <xdr:rowOff>50437</xdr:rowOff>
    </xdr:to>
    <xdr:sp macro="" textlink="">
      <xdr:nvSpPr>
        <xdr:cNvPr id="445" name="楕円 444"/>
        <xdr:cNvSpPr/>
      </xdr:nvSpPr>
      <xdr:spPr>
        <a:xfrm>
          <a:off x="164592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28864</xdr:rowOff>
    </xdr:from>
    <xdr:ext cx="762000" cy="259045"/>
    <xdr:sp macro="" textlink="">
      <xdr:nvSpPr>
        <xdr:cNvPr id="446" name="公債費以外該当値テキスト"/>
        <xdr:cNvSpPr txBox="1"/>
      </xdr:nvSpPr>
      <xdr:spPr>
        <a:xfrm>
          <a:off x="16598900" y="125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2722</xdr:rowOff>
    </xdr:from>
    <xdr:to>
      <xdr:col>78</xdr:col>
      <xdr:colOff>120650</xdr:colOff>
      <xdr:row>73</xdr:row>
      <xdr:rowOff>104322</xdr:rowOff>
    </xdr:to>
    <xdr:sp macro="" textlink="">
      <xdr:nvSpPr>
        <xdr:cNvPr id="447" name="楕円 446"/>
        <xdr:cNvSpPr/>
      </xdr:nvSpPr>
      <xdr:spPr>
        <a:xfrm>
          <a:off x="15621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114499</xdr:rowOff>
    </xdr:from>
    <xdr:ext cx="736600" cy="259045"/>
    <xdr:sp macro="" textlink="">
      <xdr:nvSpPr>
        <xdr:cNvPr id="448" name="テキスト ボックス 447"/>
        <xdr:cNvSpPr txBox="1"/>
      </xdr:nvSpPr>
      <xdr:spPr>
        <a:xfrm>
          <a:off x="15290800" y="1228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9" name="楕円 448"/>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0" name="テキスト ボックス 449"/>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1" name="楕円 450"/>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2" name="テキスト ボックス 451"/>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51707</xdr:rowOff>
    </xdr:from>
    <xdr:to>
      <xdr:col>65</xdr:col>
      <xdr:colOff>53975</xdr:colOff>
      <xdr:row>73</xdr:row>
      <xdr:rowOff>153307</xdr:rowOff>
    </xdr:to>
    <xdr:sp macro="" textlink="">
      <xdr:nvSpPr>
        <xdr:cNvPr id="453" name="楕円 452"/>
        <xdr:cNvSpPr/>
      </xdr:nvSpPr>
      <xdr:spPr>
        <a:xfrm>
          <a:off x="12954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163484</xdr:rowOff>
    </xdr:from>
    <xdr:ext cx="762000" cy="259045"/>
    <xdr:sp macro="" textlink="">
      <xdr:nvSpPr>
        <xdr:cNvPr id="454" name="テキスト ボックス 453"/>
        <xdr:cNvSpPr txBox="1"/>
      </xdr:nvSpPr>
      <xdr:spPr>
        <a:xfrm>
          <a:off x="12623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92521</xdr:rowOff>
    </xdr:from>
    <xdr:to>
      <xdr:col>29</xdr:col>
      <xdr:colOff>127000</xdr:colOff>
      <xdr:row>16</xdr:row>
      <xdr:rowOff>105862</xdr:rowOff>
    </xdr:to>
    <xdr:cxnSp macro="">
      <xdr:nvCxnSpPr>
        <xdr:cNvPr id="49" name="直線コネクタ 48"/>
        <xdr:cNvCxnSpPr/>
      </xdr:nvCxnSpPr>
      <xdr:spPr bwMode="auto">
        <a:xfrm>
          <a:off x="5003800" y="2883346"/>
          <a:ext cx="647700" cy="13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68650</xdr:rowOff>
    </xdr:from>
    <xdr:to>
      <xdr:col>26</xdr:col>
      <xdr:colOff>50800</xdr:colOff>
      <xdr:row>16</xdr:row>
      <xdr:rowOff>92521</xdr:rowOff>
    </xdr:to>
    <xdr:cxnSp macro="">
      <xdr:nvCxnSpPr>
        <xdr:cNvPr id="52" name="直線コネクタ 51"/>
        <xdr:cNvCxnSpPr/>
      </xdr:nvCxnSpPr>
      <xdr:spPr bwMode="auto">
        <a:xfrm>
          <a:off x="4305300" y="2859475"/>
          <a:ext cx="698500" cy="2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136405</xdr:rowOff>
    </xdr:from>
    <xdr:to>
      <xdr:col>22</xdr:col>
      <xdr:colOff>114300</xdr:colOff>
      <xdr:row>16</xdr:row>
      <xdr:rowOff>68650</xdr:rowOff>
    </xdr:to>
    <xdr:cxnSp macro="">
      <xdr:nvCxnSpPr>
        <xdr:cNvPr id="55" name="直線コネクタ 54"/>
        <xdr:cNvCxnSpPr/>
      </xdr:nvCxnSpPr>
      <xdr:spPr bwMode="auto">
        <a:xfrm>
          <a:off x="3606800" y="2755780"/>
          <a:ext cx="698500" cy="10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136405</xdr:rowOff>
    </xdr:from>
    <xdr:to>
      <xdr:col>18</xdr:col>
      <xdr:colOff>177800</xdr:colOff>
      <xdr:row>15</xdr:row>
      <xdr:rowOff>147404</xdr:rowOff>
    </xdr:to>
    <xdr:cxnSp macro="">
      <xdr:nvCxnSpPr>
        <xdr:cNvPr id="58" name="直線コネクタ 57"/>
        <xdr:cNvCxnSpPr/>
      </xdr:nvCxnSpPr>
      <xdr:spPr bwMode="auto">
        <a:xfrm flipV="1">
          <a:off x="2908300" y="2755780"/>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55062</xdr:rowOff>
    </xdr:from>
    <xdr:to>
      <xdr:col>29</xdr:col>
      <xdr:colOff>177800</xdr:colOff>
      <xdr:row>16</xdr:row>
      <xdr:rowOff>156662</xdr:rowOff>
    </xdr:to>
    <xdr:sp macro="" textlink="">
      <xdr:nvSpPr>
        <xdr:cNvPr id="68" name="楕円 67"/>
        <xdr:cNvSpPr/>
      </xdr:nvSpPr>
      <xdr:spPr bwMode="auto">
        <a:xfrm>
          <a:off x="5600700" y="284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71589</xdr:rowOff>
    </xdr:from>
    <xdr:ext cx="762000" cy="259045"/>
    <xdr:sp macro="" textlink="">
      <xdr:nvSpPr>
        <xdr:cNvPr id="69" name="人口1人当たり決算額の推移該当値テキスト130"/>
        <xdr:cNvSpPr txBox="1"/>
      </xdr:nvSpPr>
      <xdr:spPr>
        <a:xfrm>
          <a:off x="5740400" y="269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41721</xdr:rowOff>
    </xdr:from>
    <xdr:to>
      <xdr:col>26</xdr:col>
      <xdr:colOff>101600</xdr:colOff>
      <xdr:row>16</xdr:row>
      <xdr:rowOff>143321</xdr:rowOff>
    </xdr:to>
    <xdr:sp macro="" textlink="">
      <xdr:nvSpPr>
        <xdr:cNvPr id="70" name="楕円 69"/>
        <xdr:cNvSpPr/>
      </xdr:nvSpPr>
      <xdr:spPr bwMode="auto">
        <a:xfrm>
          <a:off x="4953000" y="283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153498</xdr:rowOff>
    </xdr:from>
    <xdr:ext cx="736600" cy="259045"/>
    <xdr:sp macro="" textlink="">
      <xdr:nvSpPr>
        <xdr:cNvPr id="71" name="テキスト ボックス 70"/>
        <xdr:cNvSpPr txBox="1"/>
      </xdr:nvSpPr>
      <xdr:spPr>
        <a:xfrm>
          <a:off x="4622800" y="260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17850</xdr:rowOff>
    </xdr:from>
    <xdr:to>
      <xdr:col>22</xdr:col>
      <xdr:colOff>165100</xdr:colOff>
      <xdr:row>16</xdr:row>
      <xdr:rowOff>119450</xdr:rowOff>
    </xdr:to>
    <xdr:sp macro="" textlink="">
      <xdr:nvSpPr>
        <xdr:cNvPr id="72" name="楕円 71"/>
        <xdr:cNvSpPr/>
      </xdr:nvSpPr>
      <xdr:spPr bwMode="auto">
        <a:xfrm>
          <a:off x="4254500" y="280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129627</xdr:rowOff>
    </xdr:from>
    <xdr:ext cx="762000" cy="259045"/>
    <xdr:sp macro="" textlink="">
      <xdr:nvSpPr>
        <xdr:cNvPr id="73" name="テキスト ボックス 72"/>
        <xdr:cNvSpPr txBox="1"/>
      </xdr:nvSpPr>
      <xdr:spPr>
        <a:xfrm>
          <a:off x="3924300" y="257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85605</xdr:rowOff>
    </xdr:from>
    <xdr:to>
      <xdr:col>19</xdr:col>
      <xdr:colOff>38100</xdr:colOff>
      <xdr:row>16</xdr:row>
      <xdr:rowOff>15755</xdr:rowOff>
    </xdr:to>
    <xdr:sp macro="" textlink="">
      <xdr:nvSpPr>
        <xdr:cNvPr id="74" name="楕円 73"/>
        <xdr:cNvSpPr/>
      </xdr:nvSpPr>
      <xdr:spPr bwMode="auto">
        <a:xfrm>
          <a:off x="3556000" y="270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25932</xdr:rowOff>
    </xdr:from>
    <xdr:ext cx="762000" cy="259045"/>
    <xdr:sp macro="" textlink="">
      <xdr:nvSpPr>
        <xdr:cNvPr id="75" name="テキスト ボックス 74"/>
        <xdr:cNvSpPr txBox="1"/>
      </xdr:nvSpPr>
      <xdr:spPr>
        <a:xfrm>
          <a:off x="3225800" y="24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96604</xdr:rowOff>
    </xdr:from>
    <xdr:to>
      <xdr:col>15</xdr:col>
      <xdr:colOff>101600</xdr:colOff>
      <xdr:row>16</xdr:row>
      <xdr:rowOff>26754</xdr:rowOff>
    </xdr:to>
    <xdr:sp macro="" textlink="">
      <xdr:nvSpPr>
        <xdr:cNvPr id="76" name="楕円 75"/>
        <xdr:cNvSpPr/>
      </xdr:nvSpPr>
      <xdr:spPr bwMode="auto">
        <a:xfrm>
          <a:off x="2857500" y="27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36931</xdr:rowOff>
    </xdr:from>
    <xdr:ext cx="762000" cy="259045"/>
    <xdr:sp macro="" textlink="">
      <xdr:nvSpPr>
        <xdr:cNvPr id="77" name="テキスト ボックス 76"/>
        <xdr:cNvSpPr txBox="1"/>
      </xdr:nvSpPr>
      <xdr:spPr>
        <a:xfrm>
          <a:off x="2527300" y="24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302231</xdr:rowOff>
    </xdr:from>
    <xdr:to>
      <xdr:col>29</xdr:col>
      <xdr:colOff>127000</xdr:colOff>
      <xdr:row>35</xdr:row>
      <xdr:rowOff>20020</xdr:rowOff>
    </xdr:to>
    <xdr:cxnSp macro="">
      <xdr:nvCxnSpPr>
        <xdr:cNvPr id="108" name="直線コネクタ 107"/>
        <xdr:cNvCxnSpPr/>
      </xdr:nvCxnSpPr>
      <xdr:spPr bwMode="auto">
        <a:xfrm flipV="1">
          <a:off x="5003800" y="6569681"/>
          <a:ext cx="647700" cy="60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323728</xdr:rowOff>
    </xdr:from>
    <xdr:to>
      <xdr:col>26</xdr:col>
      <xdr:colOff>50800</xdr:colOff>
      <xdr:row>35</xdr:row>
      <xdr:rowOff>20020</xdr:rowOff>
    </xdr:to>
    <xdr:cxnSp macro="">
      <xdr:nvCxnSpPr>
        <xdr:cNvPr id="111" name="直線コネクタ 110"/>
        <xdr:cNvCxnSpPr/>
      </xdr:nvCxnSpPr>
      <xdr:spPr bwMode="auto">
        <a:xfrm>
          <a:off x="4305300" y="6591178"/>
          <a:ext cx="698500" cy="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245963</xdr:rowOff>
    </xdr:from>
    <xdr:to>
      <xdr:col>22</xdr:col>
      <xdr:colOff>114300</xdr:colOff>
      <xdr:row>34</xdr:row>
      <xdr:rowOff>323728</xdr:rowOff>
    </xdr:to>
    <xdr:cxnSp macro="">
      <xdr:nvCxnSpPr>
        <xdr:cNvPr id="114" name="直線コネクタ 113"/>
        <xdr:cNvCxnSpPr/>
      </xdr:nvCxnSpPr>
      <xdr:spPr bwMode="auto">
        <a:xfrm>
          <a:off x="3606800" y="6513413"/>
          <a:ext cx="698500" cy="7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298873</xdr:rowOff>
    </xdr:from>
    <xdr:ext cx="762000" cy="259045"/>
    <xdr:sp macro="" textlink="">
      <xdr:nvSpPr>
        <xdr:cNvPr id="116" name="テキスト ボックス 115"/>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227794</xdr:rowOff>
    </xdr:from>
    <xdr:to>
      <xdr:col>18</xdr:col>
      <xdr:colOff>177800</xdr:colOff>
      <xdr:row>34</xdr:row>
      <xdr:rowOff>245963</xdr:rowOff>
    </xdr:to>
    <xdr:cxnSp macro="">
      <xdr:nvCxnSpPr>
        <xdr:cNvPr id="117" name="直線コネクタ 116"/>
        <xdr:cNvCxnSpPr/>
      </xdr:nvCxnSpPr>
      <xdr:spPr bwMode="auto">
        <a:xfrm>
          <a:off x="2908300" y="6495244"/>
          <a:ext cx="698500" cy="18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251431</xdr:rowOff>
    </xdr:from>
    <xdr:to>
      <xdr:col>29</xdr:col>
      <xdr:colOff>177800</xdr:colOff>
      <xdr:row>35</xdr:row>
      <xdr:rowOff>10131</xdr:rowOff>
    </xdr:to>
    <xdr:sp macro="" textlink="">
      <xdr:nvSpPr>
        <xdr:cNvPr id="127" name="楕円 126"/>
        <xdr:cNvSpPr/>
      </xdr:nvSpPr>
      <xdr:spPr bwMode="auto">
        <a:xfrm>
          <a:off x="5600700" y="651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96508</xdr:rowOff>
    </xdr:from>
    <xdr:ext cx="762000" cy="259045"/>
    <xdr:sp macro="" textlink="">
      <xdr:nvSpPr>
        <xdr:cNvPr id="128" name="人口1人当たり決算額の推移該当値テキスト445"/>
        <xdr:cNvSpPr txBox="1"/>
      </xdr:nvSpPr>
      <xdr:spPr>
        <a:xfrm>
          <a:off x="5740400" y="63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312120</xdr:rowOff>
    </xdr:from>
    <xdr:to>
      <xdr:col>26</xdr:col>
      <xdr:colOff>101600</xdr:colOff>
      <xdr:row>35</xdr:row>
      <xdr:rowOff>70820</xdr:rowOff>
    </xdr:to>
    <xdr:sp macro="" textlink="">
      <xdr:nvSpPr>
        <xdr:cNvPr id="129" name="楕円 128"/>
        <xdr:cNvSpPr/>
      </xdr:nvSpPr>
      <xdr:spPr bwMode="auto">
        <a:xfrm>
          <a:off x="4953000" y="657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80997</xdr:rowOff>
    </xdr:from>
    <xdr:ext cx="736600" cy="259045"/>
    <xdr:sp macro="" textlink="">
      <xdr:nvSpPr>
        <xdr:cNvPr id="130" name="テキスト ボックス 129"/>
        <xdr:cNvSpPr txBox="1"/>
      </xdr:nvSpPr>
      <xdr:spPr>
        <a:xfrm>
          <a:off x="4622800" y="6348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272928</xdr:rowOff>
    </xdr:from>
    <xdr:to>
      <xdr:col>22</xdr:col>
      <xdr:colOff>165100</xdr:colOff>
      <xdr:row>35</xdr:row>
      <xdr:rowOff>31628</xdr:rowOff>
    </xdr:to>
    <xdr:sp macro="" textlink="">
      <xdr:nvSpPr>
        <xdr:cNvPr id="131" name="楕円 130"/>
        <xdr:cNvSpPr/>
      </xdr:nvSpPr>
      <xdr:spPr bwMode="auto">
        <a:xfrm>
          <a:off x="4254500" y="654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41806</xdr:rowOff>
    </xdr:from>
    <xdr:ext cx="762000" cy="259045"/>
    <xdr:sp macro="" textlink="">
      <xdr:nvSpPr>
        <xdr:cNvPr id="132" name="テキスト ボックス 131"/>
        <xdr:cNvSpPr txBox="1"/>
      </xdr:nvSpPr>
      <xdr:spPr>
        <a:xfrm>
          <a:off x="3924300" y="63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195163</xdr:rowOff>
    </xdr:from>
    <xdr:to>
      <xdr:col>19</xdr:col>
      <xdr:colOff>38100</xdr:colOff>
      <xdr:row>34</xdr:row>
      <xdr:rowOff>296763</xdr:rowOff>
    </xdr:to>
    <xdr:sp macro="" textlink="">
      <xdr:nvSpPr>
        <xdr:cNvPr id="133" name="楕円 132"/>
        <xdr:cNvSpPr/>
      </xdr:nvSpPr>
      <xdr:spPr bwMode="auto">
        <a:xfrm>
          <a:off x="3556000" y="64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306940</xdr:rowOff>
    </xdr:from>
    <xdr:ext cx="762000" cy="259045"/>
    <xdr:sp macro="" textlink="">
      <xdr:nvSpPr>
        <xdr:cNvPr id="134" name="テキスト ボックス 133"/>
        <xdr:cNvSpPr txBox="1"/>
      </xdr:nvSpPr>
      <xdr:spPr>
        <a:xfrm>
          <a:off x="3225800" y="6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176994</xdr:rowOff>
    </xdr:from>
    <xdr:to>
      <xdr:col>15</xdr:col>
      <xdr:colOff>101600</xdr:colOff>
      <xdr:row>34</xdr:row>
      <xdr:rowOff>278594</xdr:rowOff>
    </xdr:to>
    <xdr:sp macro="" textlink="">
      <xdr:nvSpPr>
        <xdr:cNvPr id="135" name="楕円 134"/>
        <xdr:cNvSpPr/>
      </xdr:nvSpPr>
      <xdr:spPr bwMode="auto">
        <a:xfrm>
          <a:off x="2857500" y="644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288771</xdr:rowOff>
    </xdr:from>
    <xdr:ext cx="762000" cy="259045"/>
    <xdr:sp macro="" textlink="">
      <xdr:nvSpPr>
        <xdr:cNvPr id="136" name="テキスト ボックス 135"/>
        <xdr:cNvSpPr txBox="1"/>
      </xdr:nvSpPr>
      <xdr:spPr>
        <a:xfrm>
          <a:off x="2527300" y="621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
1,210
181.85
3,179,129
2,987,804
189,562
1,763,538
2,372,465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139115</xdr:rowOff>
    </xdr:from>
    <xdr:to>
      <xdr:col>24</xdr:col>
      <xdr:colOff>63500</xdr:colOff>
      <xdr:row>36</xdr:row>
      <xdr:rowOff>1463</xdr:rowOff>
    </xdr:to>
    <xdr:cxnSp macro="">
      <xdr:nvCxnSpPr>
        <xdr:cNvPr id="58" name="直線コネクタ 57"/>
        <xdr:cNvCxnSpPr/>
      </xdr:nvCxnSpPr>
      <xdr:spPr>
        <a:xfrm>
          <a:off x="3797300" y="6139865"/>
          <a:ext cx="8382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123149</xdr:rowOff>
    </xdr:from>
    <xdr:to>
      <xdr:col>19</xdr:col>
      <xdr:colOff>177800</xdr:colOff>
      <xdr:row>35</xdr:row>
      <xdr:rowOff>139115</xdr:rowOff>
    </xdr:to>
    <xdr:cxnSp macro="">
      <xdr:nvCxnSpPr>
        <xdr:cNvPr id="61" name="直線コネクタ 60"/>
        <xdr:cNvCxnSpPr/>
      </xdr:nvCxnSpPr>
      <xdr:spPr>
        <a:xfrm>
          <a:off x="2908300" y="6123899"/>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108302</xdr:rowOff>
    </xdr:from>
    <xdr:to>
      <xdr:col>15</xdr:col>
      <xdr:colOff>50800</xdr:colOff>
      <xdr:row>35</xdr:row>
      <xdr:rowOff>123149</xdr:rowOff>
    </xdr:to>
    <xdr:cxnSp macro="">
      <xdr:nvCxnSpPr>
        <xdr:cNvPr id="64" name="直線コネクタ 63"/>
        <xdr:cNvCxnSpPr/>
      </xdr:nvCxnSpPr>
      <xdr:spPr>
        <a:xfrm>
          <a:off x="2019300" y="6109052"/>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108302</xdr:rowOff>
    </xdr:from>
    <xdr:to>
      <xdr:col>10</xdr:col>
      <xdr:colOff>114300</xdr:colOff>
      <xdr:row>35</xdr:row>
      <xdr:rowOff>121755</xdr:rowOff>
    </xdr:to>
    <xdr:cxnSp macro="">
      <xdr:nvCxnSpPr>
        <xdr:cNvPr id="67" name="直線コネクタ 66"/>
        <xdr:cNvCxnSpPr/>
      </xdr:nvCxnSpPr>
      <xdr:spPr>
        <a:xfrm flipV="1">
          <a:off x="1130300" y="6109052"/>
          <a:ext cx="889000" cy="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122113</xdr:rowOff>
    </xdr:from>
    <xdr:to>
      <xdr:col>24</xdr:col>
      <xdr:colOff>114300</xdr:colOff>
      <xdr:row>36</xdr:row>
      <xdr:rowOff>52263</xdr:rowOff>
    </xdr:to>
    <xdr:sp macro="" textlink="">
      <xdr:nvSpPr>
        <xdr:cNvPr id="77" name="楕円 76"/>
        <xdr:cNvSpPr/>
      </xdr:nvSpPr>
      <xdr:spPr>
        <a:xfrm>
          <a:off x="4584700" y="61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144990</xdr:rowOff>
    </xdr:from>
    <xdr:ext cx="599010" cy="259045"/>
    <xdr:sp macro="" textlink="">
      <xdr:nvSpPr>
        <xdr:cNvPr id="78" name="人件費該当値テキスト"/>
        <xdr:cNvSpPr txBox="1"/>
      </xdr:nvSpPr>
      <xdr:spPr>
        <a:xfrm>
          <a:off x="4686300" y="59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88315</xdr:rowOff>
    </xdr:from>
    <xdr:to>
      <xdr:col>20</xdr:col>
      <xdr:colOff>38100</xdr:colOff>
      <xdr:row>36</xdr:row>
      <xdr:rowOff>18465</xdr:rowOff>
    </xdr:to>
    <xdr:sp macro="" textlink="">
      <xdr:nvSpPr>
        <xdr:cNvPr id="79" name="楕円 78"/>
        <xdr:cNvSpPr/>
      </xdr:nvSpPr>
      <xdr:spPr>
        <a:xfrm>
          <a:off x="3746500" y="60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34992</xdr:rowOff>
    </xdr:from>
    <xdr:ext cx="599010" cy="259045"/>
    <xdr:sp macro="" textlink="">
      <xdr:nvSpPr>
        <xdr:cNvPr id="80" name="テキスト ボックス 79"/>
        <xdr:cNvSpPr txBox="1"/>
      </xdr:nvSpPr>
      <xdr:spPr>
        <a:xfrm>
          <a:off x="3497795" y="586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72349</xdr:rowOff>
    </xdr:from>
    <xdr:to>
      <xdr:col>15</xdr:col>
      <xdr:colOff>101600</xdr:colOff>
      <xdr:row>36</xdr:row>
      <xdr:rowOff>2499</xdr:rowOff>
    </xdr:to>
    <xdr:sp macro="" textlink="">
      <xdr:nvSpPr>
        <xdr:cNvPr id="81" name="楕円 80"/>
        <xdr:cNvSpPr/>
      </xdr:nvSpPr>
      <xdr:spPr>
        <a:xfrm>
          <a:off x="2857500" y="60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19026</xdr:rowOff>
    </xdr:from>
    <xdr:ext cx="599010" cy="259045"/>
    <xdr:sp macro="" textlink="">
      <xdr:nvSpPr>
        <xdr:cNvPr id="82" name="テキスト ボックス 81"/>
        <xdr:cNvSpPr txBox="1"/>
      </xdr:nvSpPr>
      <xdr:spPr>
        <a:xfrm>
          <a:off x="2608795" y="58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57502</xdr:rowOff>
    </xdr:from>
    <xdr:to>
      <xdr:col>10</xdr:col>
      <xdr:colOff>165100</xdr:colOff>
      <xdr:row>35</xdr:row>
      <xdr:rowOff>159102</xdr:rowOff>
    </xdr:to>
    <xdr:sp macro="" textlink="">
      <xdr:nvSpPr>
        <xdr:cNvPr id="83" name="楕円 82"/>
        <xdr:cNvSpPr/>
      </xdr:nvSpPr>
      <xdr:spPr>
        <a:xfrm>
          <a:off x="1968500" y="60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4179</xdr:rowOff>
    </xdr:from>
    <xdr:ext cx="599010" cy="259045"/>
    <xdr:sp macro="" textlink="">
      <xdr:nvSpPr>
        <xdr:cNvPr id="84" name="テキスト ボックス 83"/>
        <xdr:cNvSpPr txBox="1"/>
      </xdr:nvSpPr>
      <xdr:spPr>
        <a:xfrm>
          <a:off x="1719795" y="583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70955</xdr:rowOff>
    </xdr:from>
    <xdr:to>
      <xdr:col>6</xdr:col>
      <xdr:colOff>38100</xdr:colOff>
      <xdr:row>36</xdr:row>
      <xdr:rowOff>1105</xdr:rowOff>
    </xdr:to>
    <xdr:sp macro="" textlink="">
      <xdr:nvSpPr>
        <xdr:cNvPr id="85" name="楕円 84"/>
        <xdr:cNvSpPr/>
      </xdr:nvSpPr>
      <xdr:spPr>
        <a:xfrm>
          <a:off x="1079500" y="60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17632</xdr:rowOff>
    </xdr:from>
    <xdr:ext cx="599010" cy="259045"/>
    <xdr:sp macro="" textlink="">
      <xdr:nvSpPr>
        <xdr:cNvPr id="86" name="テキスト ボックス 85"/>
        <xdr:cNvSpPr txBox="1"/>
      </xdr:nvSpPr>
      <xdr:spPr>
        <a:xfrm>
          <a:off x="830795" y="584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118132</xdr:rowOff>
    </xdr:from>
    <xdr:to>
      <xdr:col>24</xdr:col>
      <xdr:colOff>63500</xdr:colOff>
      <xdr:row>54</xdr:row>
      <xdr:rowOff>19012</xdr:rowOff>
    </xdr:to>
    <xdr:cxnSp macro="">
      <xdr:nvCxnSpPr>
        <xdr:cNvPr id="117" name="直線コネクタ 116"/>
        <xdr:cNvCxnSpPr/>
      </xdr:nvCxnSpPr>
      <xdr:spPr>
        <a:xfrm>
          <a:off x="3797300" y="9204982"/>
          <a:ext cx="838200" cy="7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60738</xdr:rowOff>
    </xdr:from>
    <xdr:to>
      <xdr:col>19</xdr:col>
      <xdr:colOff>177800</xdr:colOff>
      <xdr:row>53</xdr:row>
      <xdr:rowOff>118132</xdr:rowOff>
    </xdr:to>
    <xdr:cxnSp macro="">
      <xdr:nvCxnSpPr>
        <xdr:cNvPr id="120" name="直線コネクタ 119"/>
        <xdr:cNvCxnSpPr/>
      </xdr:nvCxnSpPr>
      <xdr:spPr>
        <a:xfrm>
          <a:off x="2908300" y="9147588"/>
          <a:ext cx="8890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150924</xdr:rowOff>
    </xdr:from>
    <xdr:to>
      <xdr:col>15</xdr:col>
      <xdr:colOff>50800</xdr:colOff>
      <xdr:row>53</xdr:row>
      <xdr:rowOff>60738</xdr:rowOff>
    </xdr:to>
    <xdr:cxnSp macro="">
      <xdr:nvCxnSpPr>
        <xdr:cNvPr id="123" name="直線コネクタ 122"/>
        <xdr:cNvCxnSpPr/>
      </xdr:nvCxnSpPr>
      <xdr:spPr>
        <a:xfrm>
          <a:off x="2019300" y="8894874"/>
          <a:ext cx="889000" cy="25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25" name="テキスト ボックス 124"/>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150924</xdr:rowOff>
    </xdr:from>
    <xdr:to>
      <xdr:col>10</xdr:col>
      <xdr:colOff>114300</xdr:colOff>
      <xdr:row>52</xdr:row>
      <xdr:rowOff>60390</xdr:rowOff>
    </xdr:to>
    <xdr:cxnSp macro="">
      <xdr:nvCxnSpPr>
        <xdr:cNvPr id="126" name="直線コネクタ 125"/>
        <xdr:cNvCxnSpPr/>
      </xdr:nvCxnSpPr>
      <xdr:spPr>
        <a:xfrm flipV="1">
          <a:off x="1130300" y="8894874"/>
          <a:ext cx="889000" cy="8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28" name="テキスト ボックス 127"/>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0" name="テキスト ボックス 129"/>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139662</xdr:rowOff>
    </xdr:from>
    <xdr:to>
      <xdr:col>24</xdr:col>
      <xdr:colOff>114300</xdr:colOff>
      <xdr:row>54</xdr:row>
      <xdr:rowOff>69812</xdr:rowOff>
    </xdr:to>
    <xdr:sp macro="" textlink="">
      <xdr:nvSpPr>
        <xdr:cNvPr id="136" name="楕円 135"/>
        <xdr:cNvSpPr/>
      </xdr:nvSpPr>
      <xdr:spPr>
        <a:xfrm>
          <a:off x="4584700" y="92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162539</xdr:rowOff>
    </xdr:from>
    <xdr:ext cx="599010" cy="259045"/>
    <xdr:sp macro="" textlink="">
      <xdr:nvSpPr>
        <xdr:cNvPr id="137" name="物件費該当値テキスト"/>
        <xdr:cNvSpPr txBox="1"/>
      </xdr:nvSpPr>
      <xdr:spPr>
        <a:xfrm>
          <a:off x="4686300" y="907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67332</xdr:rowOff>
    </xdr:from>
    <xdr:to>
      <xdr:col>20</xdr:col>
      <xdr:colOff>38100</xdr:colOff>
      <xdr:row>53</xdr:row>
      <xdr:rowOff>168932</xdr:rowOff>
    </xdr:to>
    <xdr:sp macro="" textlink="">
      <xdr:nvSpPr>
        <xdr:cNvPr id="138" name="楕円 137"/>
        <xdr:cNvSpPr/>
      </xdr:nvSpPr>
      <xdr:spPr>
        <a:xfrm>
          <a:off x="3746500" y="91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14009</xdr:rowOff>
    </xdr:from>
    <xdr:ext cx="599010" cy="259045"/>
    <xdr:sp macro="" textlink="">
      <xdr:nvSpPr>
        <xdr:cNvPr id="139" name="テキスト ボックス 138"/>
        <xdr:cNvSpPr txBox="1"/>
      </xdr:nvSpPr>
      <xdr:spPr>
        <a:xfrm>
          <a:off x="3497795" y="892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9938</xdr:rowOff>
    </xdr:from>
    <xdr:to>
      <xdr:col>15</xdr:col>
      <xdr:colOff>101600</xdr:colOff>
      <xdr:row>53</xdr:row>
      <xdr:rowOff>111538</xdr:rowOff>
    </xdr:to>
    <xdr:sp macro="" textlink="">
      <xdr:nvSpPr>
        <xdr:cNvPr id="140" name="楕円 139"/>
        <xdr:cNvSpPr/>
      </xdr:nvSpPr>
      <xdr:spPr>
        <a:xfrm>
          <a:off x="2857500" y="9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128065</xdr:rowOff>
    </xdr:from>
    <xdr:ext cx="599010" cy="259045"/>
    <xdr:sp macro="" textlink="">
      <xdr:nvSpPr>
        <xdr:cNvPr id="141" name="テキスト ボックス 140"/>
        <xdr:cNvSpPr txBox="1"/>
      </xdr:nvSpPr>
      <xdr:spPr>
        <a:xfrm>
          <a:off x="2608795" y="88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100124</xdr:rowOff>
    </xdr:from>
    <xdr:to>
      <xdr:col>10</xdr:col>
      <xdr:colOff>165100</xdr:colOff>
      <xdr:row>52</xdr:row>
      <xdr:rowOff>30274</xdr:rowOff>
    </xdr:to>
    <xdr:sp macro="" textlink="">
      <xdr:nvSpPr>
        <xdr:cNvPr id="142" name="楕円 141"/>
        <xdr:cNvSpPr/>
      </xdr:nvSpPr>
      <xdr:spPr>
        <a:xfrm>
          <a:off x="1968500" y="88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46801</xdr:rowOff>
    </xdr:from>
    <xdr:ext cx="599010" cy="259045"/>
    <xdr:sp macro="" textlink="">
      <xdr:nvSpPr>
        <xdr:cNvPr id="143" name="テキスト ボックス 142"/>
        <xdr:cNvSpPr txBox="1"/>
      </xdr:nvSpPr>
      <xdr:spPr>
        <a:xfrm>
          <a:off x="1719795" y="861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9590</xdr:rowOff>
    </xdr:from>
    <xdr:to>
      <xdr:col>6</xdr:col>
      <xdr:colOff>38100</xdr:colOff>
      <xdr:row>52</xdr:row>
      <xdr:rowOff>111190</xdr:rowOff>
    </xdr:to>
    <xdr:sp macro="" textlink="">
      <xdr:nvSpPr>
        <xdr:cNvPr id="144" name="楕円 143"/>
        <xdr:cNvSpPr/>
      </xdr:nvSpPr>
      <xdr:spPr>
        <a:xfrm>
          <a:off x="1079500" y="89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127717</xdr:rowOff>
    </xdr:from>
    <xdr:ext cx="599010" cy="259045"/>
    <xdr:sp macro="" textlink="">
      <xdr:nvSpPr>
        <xdr:cNvPr id="145" name="テキスト ボックス 144"/>
        <xdr:cNvSpPr txBox="1"/>
      </xdr:nvSpPr>
      <xdr:spPr>
        <a:xfrm>
          <a:off x="830795" y="87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44855</xdr:rowOff>
    </xdr:from>
    <xdr:to>
      <xdr:col>24</xdr:col>
      <xdr:colOff>63500</xdr:colOff>
      <xdr:row>77</xdr:row>
      <xdr:rowOff>86711</xdr:rowOff>
    </xdr:to>
    <xdr:cxnSp macro="">
      <xdr:nvCxnSpPr>
        <xdr:cNvPr id="170" name="直線コネクタ 169"/>
        <xdr:cNvCxnSpPr/>
      </xdr:nvCxnSpPr>
      <xdr:spPr>
        <a:xfrm flipV="1">
          <a:off x="3797300" y="13246505"/>
          <a:ext cx="8382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86711</xdr:rowOff>
    </xdr:from>
    <xdr:to>
      <xdr:col>19</xdr:col>
      <xdr:colOff>177800</xdr:colOff>
      <xdr:row>77</xdr:row>
      <xdr:rowOff>126310</xdr:rowOff>
    </xdr:to>
    <xdr:cxnSp macro="">
      <xdr:nvCxnSpPr>
        <xdr:cNvPr id="173" name="直線コネクタ 172"/>
        <xdr:cNvCxnSpPr/>
      </xdr:nvCxnSpPr>
      <xdr:spPr>
        <a:xfrm flipV="1">
          <a:off x="2908300" y="13288361"/>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126161</xdr:rowOff>
    </xdr:from>
    <xdr:to>
      <xdr:col>15</xdr:col>
      <xdr:colOff>50800</xdr:colOff>
      <xdr:row>77</xdr:row>
      <xdr:rowOff>126310</xdr:rowOff>
    </xdr:to>
    <xdr:cxnSp macro="">
      <xdr:nvCxnSpPr>
        <xdr:cNvPr id="176" name="直線コネクタ 175"/>
        <xdr:cNvCxnSpPr/>
      </xdr:nvCxnSpPr>
      <xdr:spPr>
        <a:xfrm>
          <a:off x="2019300" y="13327811"/>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54530</xdr:rowOff>
    </xdr:from>
    <xdr:to>
      <xdr:col>10</xdr:col>
      <xdr:colOff>114300</xdr:colOff>
      <xdr:row>77</xdr:row>
      <xdr:rowOff>126161</xdr:rowOff>
    </xdr:to>
    <xdr:cxnSp macro="">
      <xdr:nvCxnSpPr>
        <xdr:cNvPr id="179" name="直線コネクタ 178"/>
        <xdr:cNvCxnSpPr/>
      </xdr:nvCxnSpPr>
      <xdr:spPr>
        <a:xfrm>
          <a:off x="1130300" y="13256180"/>
          <a:ext cx="889000" cy="7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140222</xdr:rowOff>
    </xdr:from>
    <xdr:ext cx="534377" cy="259045"/>
    <xdr:sp macro="" textlink="">
      <xdr:nvSpPr>
        <xdr:cNvPr id="183" name="テキスト ボックス 182"/>
        <xdr:cNvSpPr txBox="1"/>
      </xdr:nvSpPr>
      <xdr:spPr>
        <a:xfrm>
          <a:off x="863111" y="133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165505</xdr:rowOff>
    </xdr:from>
    <xdr:to>
      <xdr:col>24</xdr:col>
      <xdr:colOff>114300</xdr:colOff>
      <xdr:row>77</xdr:row>
      <xdr:rowOff>95655</xdr:rowOff>
    </xdr:to>
    <xdr:sp macro="" textlink="">
      <xdr:nvSpPr>
        <xdr:cNvPr id="189" name="楕円 188"/>
        <xdr:cNvSpPr/>
      </xdr:nvSpPr>
      <xdr:spPr>
        <a:xfrm>
          <a:off x="4584700" y="13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143932</xdr:rowOff>
    </xdr:from>
    <xdr:ext cx="534377" cy="259045"/>
    <xdr:sp macro="" textlink="">
      <xdr:nvSpPr>
        <xdr:cNvPr id="190" name="維持補修費該当値テキスト"/>
        <xdr:cNvSpPr txBox="1"/>
      </xdr:nvSpPr>
      <xdr:spPr>
        <a:xfrm>
          <a:off x="4686300" y="131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35911</xdr:rowOff>
    </xdr:from>
    <xdr:to>
      <xdr:col>20</xdr:col>
      <xdr:colOff>38100</xdr:colOff>
      <xdr:row>77</xdr:row>
      <xdr:rowOff>137511</xdr:rowOff>
    </xdr:to>
    <xdr:sp macro="" textlink="">
      <xdr:nvSpPr>
        <xdr:cNvPr id="191" name="楕円 190"/>
        <xdr:cNvSpPr/>
      </xdr:nvSpPr>
      <xdr:spPr>
        <a:xfrm>
          <a:off x="3746500" y="132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128638</xdr:rowOff>
    </xdr:from>
    <xdr:ext cx="534377" cy="259045"/>
    <xdr:sp macro="" textlink="">
      <xdr:nvSpPr>
        <xdr:cNvPr id="192" name="テキスト ボックス 191"/>
        <xdr:cNvSpPr txBox="1"/>
      </xdr:nvSpPr>
      <xdr:spPr>
        <a:xfrm>
          <a:off x="3530111" y="133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75510</xdr:rowOff>
    </xdr:from>
    <xdr:to>
      <xdr:col>15</xdr:col>
      <xdr:colOff>101600</xdr:colOff>
      <xdr:row>78</xdr:row>
      <xdr:rowOff>5660</xdr:rowOff>
    </xdr:to>
    <xdr:sp macro="" textlink="">
      <xdr:nvSpPr>
        <xdr:cNvPr id="193" name="楕円 192"/>
        <xdr:cNvSpPr/>
      </xdr:nvSpPr>
      <xdr:spPr>
        <a:xfrm>
          <a:off x="2857500" y="132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168237</xdr:rowOff>
    </xdr:from>
    <xdr:ext cx="534377" cy="259045"/>
    <xdr:sp macro="" textlink="">
      <xdr:nvSpPr>
        <xdr:cNvPr id="194" name="テキスト ボックス 193"/>
        <xdr:cNvSpPr txBox="1"/>
      </xdr:nvSpPr>
      <xdr:spPr>
        <a:xfrm>
          <a:off x="2641111" y="133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75361</xdr:rowOff>
    </xdr:from>
    <xdr:to>
      <xdr:col>10</xdr:col>
      <xdr:colOff>165100</xdr:colOff>
      <xdr:row>78</xdr:row>
      <xdr:rowOff>5511</xdr:rowOff>
    </xdr:to>
    <xdr:sp macro="" textlink="">
      <xdr:nvSpPr>
        <xdr:cNvPr id="195" name="楕円 194"/>
        <xdr:cNvSpPr/>
      </xdr:nvSpPr>
      <xdr:spPr>
        <a:xfrm>
          <a:off x="1968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168088</xdr:rowOff>
    </xdr:from>
    <xdr:ext cx="534377" cy="259045"/>
    <xdr:sp macro="" textlink="">
      <xdr:nvSpPr>
        <xdr:cNvPr id="196" name="テキスト ボックス 195"/>
        <xdr:cNvSpPr txBox="1"/>
      </xdr:nvSpPr>
      <xdr:spPr>
        <a:xfrm>
          <a:off x="1752111" y="133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3730</xdr:rowOff>
    </xdr:from>
    <xdr:to>
      <xdr:col>6</xdr:col>
      <xdr:colOff>38100</xdr:colOff>
      <xdr:row>77</xdr:row>
      <xdr:rowOff>105330</xdr:rowOff>
    </xdr:to>
    <xdr:sp macro="" textlink="">
      <xdr:nvSpPr>
        <xdr:cNvPr id="197" name="楕円 196"/>
        <xdr:cNvSpPr/>
      </xdr:nvSpPr>
      <xdr:spPr>
        <a:xfrm>
          <a:off x="1079500" y="132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121857</xdr:rowOff>
    </xdr:from>
    <xdr:ext cx="534377" cy="259045"/>
    <xdr:sp macro="" textlink="">
      <xdr:nvSpPr>
        <xdr:cNvPr id="198" name="テキスト ボックス 197"/>
        <xdr:cNvSpPr txBox="1"/>
      </xdr:nvSpPr>
      <xdr:spPr>
        <a:xfrm>
          <a:off x="863111" y="129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64548</xdr:rowOff>
    </xdr:from>
    <xdr:to>
      <xdr:col>24</xdr:col>
      <xdr:colOff>63500</xdr:colOff>
      <xdr:row>94</xdr:row>
      <xdr:rowOff>135062</xdr:rowOff>
    </xdr:to>
    <xdr:cxnSp macro="">
      <xdr:nvCxnSpPr>
        <xdr:cNvPr id="231" name="直線コネクタ 230"/>
        <xdr:cNvCxnSpPr/>
      </xdr:nvCxnSpPr>
      <xdr:spPr>
        <a:xfrm flipV="1">
          <a:off x="3797300" y="16180848"/>
          <a:ext cx="838200" cy="7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135062</xdr:rowOff>
    </xdr:from>
    <xdr:to>
      <xdr:col>19</xdr:col>
      <xdr:colOff>177800</xdr:colOff>
      <xdr:row>95</xdr:row>
      <xdr:rowOff>141072</xdr:rowOff>
    </xdr:to>
    <xdr:cxnSp macro="">
      <xdr:nvCxnSpPr>
        <xdr:cNvPr id="234" name="直線コネクタ 233"/>
        <xdr:cNvCxnSpPr/>
      </xdr:nvCxnSpPr>
      <xdr:spPr>
        <a:xfrm flipV="1">
          <a:off x="2908300" y="16251362"/>
          <a:ext cx="889000" cy="17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98200</xdr:rowOff>
    </xdr:from>
    <xdr:to>
      <xdr:col>15</xdr:col>
      <xdr:colOff>50800</xdr:colOff>
      <xdr:row>95</xdr:row>
      <xdr:rowOff>141072</xdr:rowOff>
    </xdr:to>
    <xdr:cxnSp macro="">
      <xdr:nvCxnSpPr>
        <xdr:cNvPr id="237" name="直線コネクタ 236"/>
        <xdr:cNvCxnSpPr/>
      </xdr:nvCxnSpPr>
      <xdr:spPr>
        <a:xfrm>
          <a:off x="2019300" y="16385950"/>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128058</xdr:rowOff>
    </xdr:from>
    <xdr:ext cx="534377" cy="259045"/>
    <xdr:sp macro="" textlink="">
      <xdr:nvSpPr>
        <xdr:cNvPr id="239" name="テキスト ボックス 238"/>
        <xdr:cNvSpPr txBox="1"/>
      </xdr:nvSpPr>
      <xdr:spPr>
        <a:xfrm>
          <a:off x="2641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98200</xdr:rowOff>
    </xdr:from>
    <xdr:to>
      <xdr:col>10</xdr:col>
      <xdr:colOff>114300</xdr:colOff>
      <xdr:row>95</xdr:row>
      <xdr:rowOff>135213</xdr:rowOff>
    </xdr:to>
    <xdr:cxnSp macro="">
      <xdr:nvCxnSpPr>
        <xdr:cNvPr id="240" name="直線コネクタ 239"/>
        <xdr:cNvCxnSpPr/>
      </xdr:nvCxnSpPr>
      <xdr:spPr>
        <a:xfrm flipV="1">
          <a:off x="1130300" y="16385950"/>
          <a:ext cx="889000" cy="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151719</xdr:rowOff>
    </xdr:from>
    <xdr:ext cx="534377" cy="259045"/>
    <xdr:sp macro="" textlink="">
      <xdr:nvSpPr>
        <xdr:cNvPr id="244" name="テキスト ボックス 243"/>
        <xdr:cNvSpPr txBox="1"/>
      </xdr:nvSpPr>
      <xdr:spPr>
        <a:xfrm>
          <a:off x="863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13748</xdr:rowOff>
    </xdr:from>
    <xdr:to>
      <xdr:col>24</xdr:col>
      <xdr:colOff>114300</xdr:colOff>
      <xdr:row>94</xdr:row>
      <xdr:rowOff>115348</xdr:rowOff>
    </xdr:to>
    <xdr:sp macro="" textlink="">
      <xdr:nvSpPr>
        <xdr:cNvPr id="250" name="楕円 249"/>
        <xdr:cNvSpPr/>
      </xdr:nvSpPr>
      <xdr:spPr>
        <a:xfrm>
          <a:off x="4584700" y="161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36625</xdr:rowOff>
    </xdr:from>
    <xdr:ext cx="534377" cy="259045"/>
    <xdr:sp macro="" textlink="">
      <xdr:nvSpPr>
        <xdr:cNvPr id="251" name="扶助費該当値テキスト"/>
        <xdr:cNvSpPr txBox="1"/>
      </xdr:nvSpPr>
      <xdr:spPr>
        <a:xfrm>
          <a:off x="4686300" y="159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84262</xdr:rowOff>
    </xdr:from>
    <xdr:to>
      <xdr:col>20</xdr:col>
      <xdr:colOff>38100</xdr:colOff>
      <xdr:row>95</xdr:row>
      <xdr:rowOff>14412</xdr:rowOff>
    </xdr:to>
    <xdr:sp macro="" textlink="">
      <xdr:nvSpPr>
        <xdr:cNvPr id="252" name="楕円 251"/>
        <xdr:cNvSpPr/>
      </xdr:nvSpPr>
      <xdr:spPr>
        <a:xfrm>
          <a:off x="3746500" y="162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30939</xdr:rowOff>
    </xdr:from>
    <xdr:ext cx="534377" cy="259045"/>
    <xdr:sp macro="" textlink="">
      <xdr:nvSpPr>
        <xdr:cNvPr id="253" name="テキスト ボックス 252"/>
        <xdr:cNvSpPr txBox="1"/>
      </xdr:nvSpPr>
      <xdr:spPr>
        <a:xfrm>
          <a:off x="3530111" y="159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90272</xdr:rowOff>
    </xdr:from>
    <xdr:to>
      <xdr:col>15</xdr:col>
      <xdr:colOff>101600</xdr:colOff>
      <xdr:row>96</xdr:row>
      <xdr:rowOff>20422</xdr:rowOff>
    </xdr:to>
    <xdr:sp macro="" textlink="">
      <xdr:nvSpPr>
        <xdr:cNvPr id="254" name="楕円 253"/>
        <xdr:cNvSpPr/>
      </xdr:nvSpPr>
      <xdr:spPr>
        <a:xfrm>
          <a:off x="2857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36949</xdr:rowOff>
    </xdr:from>
    <xdr:ext cx="534377" cy="259045"/>
    <xdr:sp macro="" textlink="">
      <xdr:nvSpPr>
        <xdr:cNvPr id="255" name="テキスト ボックス 254"/>
        <xdr:cNvSpPr txBox="1"/>
      </xdr:nvSpPr>
      <xdr:spPr>
        <a:xfrm>
          <a:off x="2641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47400</xdr:rowOff>
    </xdr:from>
    <xdr:to>
      <xdr:col>10</xdr:col>
      <xdr:colOff>165100</xdr:colOff>
      <xdr:row>95</xdr:row>
      <xdr:rowOff>149000</xdr:rowOff>
    </xdr:to>
    <xdr:sp macro="" textlink="">
      <xdr:nvSpPr>
        <xdr:cNvPr id="256" name="楕円 255"/>
        <xdr:cNvSpPr/>
      </xdr:nvSpPr>
      <xdr:spPr>
        <a:xfrm>
          <a:off x="1968500" y="16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165527</xdr:rowOff>
    </xdr:from>
    <xdr:ext cx="534377" cy="259045"/>
    <xdr:sp macro="" textlink="">
      <xdr:nvSpPr>
        <xdr:cNvPr id="257" name="テキスト ボックス 256"/>
        <xdr:cNvSpPr txBox="1"/>
      </xdr:nvSpPr>
      <xdr:spPr>
        <a:xfrm>
          <a:off x="1752111" y="161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84413</xdr:rowOff>
    </xdr:from>
    <xdr:to>
      <xdr:col>6</xdr:col>
      <xdr:colOff>38100</xdr:colOff>
      <xdr:row>96</xdr:row>
      <xdr:rowOff>14563</xdr:rowOff>
    </xdr:to>
    <xdr:sp macro="" textlink="">
      <xdr:nvSpPr>
        <xdr:cNvPr id="258" name="楕円 257"/>
        <xdr:cNvSpPr/>
      </xdr:nvSpPr>
      <xdr:spPr>
        <a:xfrm>
          <a:off x="1079500" y="163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31090</xdr:rowOff>
    </xdr:from>
    <xdr:ext cx="534377" cy="259045"/>
    <xdr:sp macro="" textlink="">
      <xdr:nvSpPr>
        <xdr:cNvPr id="259" name="テキスト ボックス 258"/>
        <xdr:cNvSpPr txBox="1"/>
      </xdr:nvSpPr>
      <xdr:spPr>
        <a:xfrm>
          <a:off x="863111" y="161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84673</xdr:rowOff>
    </xdr:from>
    <xdr:to>
      <xdr:col>55</xdr:col>
      <xdr:colOff>0</xdr:colOff>
      <xdr:row>37</xdr:row>
      <xdr:rowOff>91189</xdr:rowOff>
    </xdr:to>
    <xdr:cxnSp macro="">
      <xdr:nvCxnSpPr>
        <xdr:cNvPr id="290" name="直線コネクタ 289"/>
        <xdr:cNvCxnSpPr/>
      </xdr:nvCxnSpPr>
      <xdr:spPr>
        <a:xfrm>
          <a:off x="9639300" y="6428323"/>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84673</xdr:rowOff>
    </xdr:from>
    <xdr:to>
      <xdr:col>50</xdr:col>
      <xdr:colOff>114300</xdr:colOff>
      <xdr:row>37</xdr:row>
      <xdr:rowOff>96604</xdr:rowOff>
    </xdr:to>
    <xdr:cxnSp macro="">
      <xdr:nvCxnSpPr>
        <xdr:cNvPr id="293" name="直線コネクタ 292"/>
        <xdr:cNvCxnSpPr/>
      </xdr:nvCxnSpPr>
      <xdr:spPr>
        <a:xfrm flipV="1">
          <a:off x="8750300" y="6428323"/>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96604</xdr:rowOff>
    </xdr:from>
    <xdr:to>
      <xdr:col>45</xdr:col>
      <xdr:colOff>177800</xdr:colOff>
      <xdr:row>37</xdr:row>
      <xdr:rowOff>119000</xdr:rowOff>
    </xdr:to>
    <xdr:cxnSp macro="">
      <xdr:nvCxnSpPr>
        <xdr:cNvPr id="296" name="直線コネクタ 295"/>
        <xdr:cNvCxnSpPr/>
      </xdr:nvCxnSpPr>
      <xdr:spPr>
        <a:xfrm flipV="1">
          <a:off x="7861300" y="6440254"/>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95855</xdr:rowOff>
    </xdr:from>
    <xdr:to>
      <xdr:col>41</xdr:col>
      <xdr:colOff>50800</xdr:colOff>
      <xdr:row>37</xdr:row>
      <xdr:rowOff>119000</xdr:rowOff>
    </xdr:to>
    <xdr:cxnSp macro="">
      <xdr:nvCxnSpPr>
        <xdr:cNvPr id="299" name="直線コネクタ 298"/>
        <xdr:cNvCxnSpPr/>
      </xdr:nvCxnSpPr>
      <xdr:spPr>
        <a:xfrm>
          <a:off x="6972300" y="6439505"/>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40389</xdr:rowOff>
    </xdr:from>
    <xdr:to>
      <xdr:col>55</xdr:col>
      <xdr:colOff>50800</xdr:colOff>
      <xdr:row>37</xdr:row>
      <xdr:rowOff>141989</xdr:rowOff>
    </xdr:to>
    <xdr:sp macro="" textlink="">
      <xdr:nvSpPr>
        <xdr:cNvPr id="309" name="楕円 308"/>
        <xdr:cNvSpPr/>
      </xdr:nvSpPr>
      <xdr:spPr>
        <a:xfrm>
          <a:off x="10426700" y="63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63266</xdr:rowOff>
    </xdr:from>
    <xdr:ext cx="599010" cy="259045"/>
    <xdr:sp macro="" textlink="">
      <xdr:nvSpPr>
        <xdr:cNvPr id="310" name="補助費等該当値テキスト"/>
        <xdr:cNvSpPr txBox="1"/>
      </xdr:nvSpPr>
      <xdr:spPr>
        <a:xfrm>
          <a:off x="10528300" y="623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33873</xdr:rowOff>
    </xdr:from>
    <xdr:to>
      <xdr:col>50</xdr:col>
      <xdr:colOff>165100</xdr:colOff>
      <xdr:row>37</xdr:row>
      <xdr:rowOff>135473</xdr:rowOff>
    </xdr:to>
    <xdr:sp macro="" textlink="">
      <xdr:nvSpPr>
        <xdr:cNvPr id="311" name="楕円 310"/>
        <xdr:cNvSpPr/>
      </xdr:nvSpPr>
      <xdr:spPr>
        <a:xfrm>
          <a:off x="9588500" y="6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152000</xdr:rowOff>
    </xdr:from>
    <xdr:ext cx="599010" cy="259045"/>
    <xdr:sp macro="" textlink="">
      <xdr:nvSpPr>
        <xdr:cNvPr id="312" name="テキスト ボックス 311"/>
        <xdr:cNvSpPr txBox="1"/>
      </xdr:nvSpPr>
      <xdr:spPr>
        <a:xfrm>
          <a:off x="9339795" y="61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45804</xdr:rowOff>
    </xdr:from>
    <xdr:to>
      <xdr:col>46</xdr:col>
      <xdr:colOff>38100</xdr:colOff>
      <xdr:row>37</xdr:row>
      <xdr:rowOff>147404</xdr:rowOff>
    </xdr:to>
    <xdr:sp macro="" textlink="">
      <xdr:nvSpPr>
        <xdr:cNvPr id="313" name="楕円 312"/>
        <xdr:cNvSpPr/>
      </xdr:nvSpPr>
      <xdr:spPr>
        <a:xfrm>
          <a:off x="8699500" y="63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163931</xdr:rowOff>
    </xdr:from>
    <xdr:ext cx="599010" cy="259045"/>
    <xdr:sp macro="" textlink="">
      <xdr:nvSpPr>
        <xdr:cNvPr id="314" name="テキスト ボックス 313"/>
        <xdr:cNvSpPr txBox="1"/>
      </xdr:nvSpPr>
      <xdr:spPr>
        <a:xfrm>
          <a:off x="8450795" y="616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68200</xdr:rowOff>
    </xdr:from>
    <xdr:to>
      <xdr:col>41</xdr:col>
      <xdr:colOff>101600</xdr:colOff>
      <xdr:row>37</xdr:row>
      <xdr:rowOff>169800</xdr:rowOff>
    </xdr:to>
    <xdr:sp macro="" textlink="">
      <xdr:nvSpPr>
        <xdr:cNvPr id="315" name="楕円 314"/>
        <xdr:cNvSpPr/>
      </xdr:nvSpPr>
      <xdr:spPr>
        <a:xfrm>
          <a:off x="7810500" y="6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14877</xdr:rowOff>
    </xdr:from>
    <xdr:ext cx="599010" cy="259045"/>
    <xdr:sp macro="" textlink="">
      <xdr:nvSpPr>
        <xdr:cNvPr id="316" name="テキスト ボックス 315"/>
        <xdr:cNvSpPr txBox="1"/>
      </xdr:nvSpPr>
      <xdr:spPr>
        <a:xfrm>
          <a:off x="7561795" y="61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45055</xdr:rowOff>
    </xdr:from>
    <xdr:to>
      <xdr:col>36</xdr:col>
      <xdr:colOff>165100</xdr:colOff>
      <xdr:row>37</xdr:row>
      <xdr:rowOff>146655</xdr:rowOff>
    </xdr:to>
    <xdr:sp macro="" textlink="">
      <xdr:nvSpPr>
        <xdr:cNvPr id="317" name="楕円 316"/>
        <xdr:cNvSpPr/>
      </xdr:nvSpPr>
      <xdr:spPr>
        <a:xfrm>
          <a:off x="6921500" y="63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163182</xdr:rowOff>
    </xdr:from>
    <xdr:ext cx="599010" cy="259045"/>
    <xdr:sp macro="" textlink="">
      <xdr:nvSpPr>
        <xdr:cNvPr id="318" name="テキスト ボックス 317"/>
        <xdr:cNvSpPr txBox="1"/>
      </xdr:nvSpPr>
      <xdr:spPr>
        <a:xfrm>
          <a:off x="6672795" y="616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115957</xdr:rowOff>
    </xdr:from>
    <xdr:to>
      <xdr:col>55</xdr:col>
      <xdr:colOff>0</xdr:colOff>
      <xdr:row>56</xdr:row>
      <xdr:rowOff>120069</xdr:rowOff>
    </xdr:to>
    <xdr:cxnSp macro="">
      <xdr:nvCxnSpPr>
        <xdr:cNvPr id="345" name="直線コネクタ 344"/>
        <xdr:cNvCxnSpPr/>
      </xdr:nvCxnSpPr>
      <xdr:spPr>
        <a:xfrm flipV="1">
          <a:off x="9639300" y="9717157"/>
          <a:ext cx="8382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94332</xdr:rowOff>
    </xdr:from>
    <xdr:to>
      <xdr:col>50</xdr:col>
      <xdr:colOff>114300</xdr:colOff>
      <xdr:row>56</xdr:row>
      <xdr:rowOff>120069</xdr:rowOff>
    </xdr:to>
    <xdr:cxnSp macro="">
      <xdr:nvCxnSpPr>
        <xdr:cNvPr id="348" name="直線コネクタ 347"/>
        <xdr:cNvCxnSpPr/>
      </xdr:nvCxnSpPr>
      <xdr:spPr>
        <a:xfrm>
          <a:off x="8750300" y="9695532"/>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156325</xdr:rowOff>
    </xdr:from>
    <xdr:to>
      <xdr:col>45</xdr:col>
      <xdr:colOff>177800</xdr:colOff>
      <xdr:row>56</xdr:row>
      <xdr:rowOff>94332</xdr:rowOff>
    </xdr:to>
    <xdr:cxnSp macro="">
      <xdr:nvCxnSpPr>
        <xdr:cNvPr id="351" name="直線コネクタ 350"/>
        <xdr:cNvCxnSpPr/>
      </xdr:nvCxnSpPr>
      <xdr:spPr>
        <a:xfrm>
          <a:off x="7861300" y="9586075"/>
          <a:ext cx="889000" cy="1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3" name="テキスト ボックス 352"/>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156325</xdr:rowOff>
    </xdr:from>
    <xdr:to>
      <xdr:col>41</xdr:col>
      <xdr:colOff>50800</xdr:colOff>
      <xdr:row>57</xdr:row>
      <xdr:rowOff>54279</xdr:rowOff>
    </xdr:to>
    <xdr:cxnSp macro="">
      <xdr:nvCxnSpPr>
        <xdr:cNvPr id="354" name="直線コネクタ 353"/>
        <xdr:cNvCxnSpPr/>
      </xdr:nvCxnSpPr>
      <xdr:spPr>
        <a:xfrm flipV="1">
          <a:off x="6972300" y="9586075"/>
          <a:ext cx="889000" cy="2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49702</xdr:rowOff>
    </xdr:from>
    <xdr:ext cx="599010" cy="259045"/>
    <xdr:sp macro="" textlink="">
      <xdr:nvSpPr>
        <xdr:cNvPr id="356" name="テキスト ボックス 355"/>
        <xdr:cNvSpPr txBox="1"/>
      </xdr:nvSpPr>
      <xdr:spPr>
        <a:xfrm>
          <a:off x="7561795"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58" name="テキスト ボックス 357"/>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65157</xdr:rowOff>
    </xdr:from>
    <xdr:to>
      <xdr:col>55</xdr:col>
      <xdr:colOff>50800</xdr:colOff>
      <xdr:row>56</xdr:row>
      <xdr:rowOff>166757</xdr:rowOff>
    </xdr:to>
    <xdr:sp macro="" textlink="">
      <xdr:nvSpPr>
        <xdr:cNvPr id="364" name="楕円 363"/>
        <xdr:cNvSpPr/>
      </xdr:nvSpPr>
      <xdr:spPr>
        <a:xfrm>
          <a:off x="10426700" y="9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88034</xdr:rowOff>
    </xdr:from>
    <xdr:ext cx="599010" cy="259045"/>
    <xdr:sp macro="" textlink="">
      <xdr:nvSpPr>
        <xdr:cNvPr id="365" name="普通建設事業費該当値テキスト"/>
        <xdr:cNvSpPr txBox="1"/>
      </xdr:nvSpPr>
      <xdr:spPr>
        <a:xfrm>
          <a:off x="10528300" y="95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69269</xdr:rowOff>
    </xdr:from>
    <xdr:to>
      <xdr:col>50</xdr:col>
      <xdr:colOff>165100</xdr:colOff>
      <xdr:row>56</xdr:row>
      <xdr:rowOff>170869</xdr:rowOff>
    </xdr:to>
    <xdr:sp macro="" textlink="">
      <xdr:nvSpPr>
        <xdr:cNvPr id="366" name="楕円 365"/>
        <xdr:cNvSpPr/>
      </xdr:nvSpPr>
      <xdr:spPr>
        <a:xfrm>
          <a:off x="9588500" y="9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15946</xdr:rowOff>
    </xdr:from>
    <xdr:ext cx="599010" cy="259045"/>
    <xdr:sp macro="" textlink="">
      <xdr:nvSpPr>
        <xdr:cNvPr id="367" name="テキスト ボックス 366"/>
        <xdr:cNvSpPr txBox="1"/>
      </xdr:nvSpPr>
      <xdr:spPr>
        <a:xfrm>
          <a:off x="9339795" y="944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43532</xdr:rowOff>
    </xdr:from>
    <xdr:to>
      <xdr:col>46</xdr:col>
      <xdr:colOff>38100</xdr:colOff>
      <xdr:row>56</xdr:row>
      <xdr:rowOff>145132</xdr:rowOff>
    </xdr:to>
    <xdr:sp macro="" textlink="">
      <xdr:nvSpPr>
        <xdr:cNvPr id="368" name="楕円 367"/>
        <xdr:cNvSpPr/>
      </xdr:nvSpPr>
      <xdr:spPr>
        <a:xfrm>
          <a:off x="8699500" y="96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161659</xdr:rowOff>
    </xdr:from>
    <xdr:ext cx="599010" cy="259045"/>
    <xdr:sp macro="" textlink="">
      <xdr:nvSpPr>
        <xdr:cNvPr id="369" name="テキスト ボックス 368"/>
        <xdr:cNvSpPr txBox="1"/>
      </xdr:nvSpPr>
      <xdr:spPr>
        <a:xfrm>
          <a:off x="8450795" y="941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105525</xdr:rowOff>
    </xdr:from>
    <xdr:to>
      <xdr:col>41</xdr:col>
      <xdr:colOff>101600</xdr:colOff>
      <xdr:row>56</xdr:row>
      <xdr:rowOff>35675</xdr:rowOff>
    </xdr:to>
    <xdr:sp macro="" textlink="">
      <xdr:nvSpPr>
        <xdr:cNvPr id="370" name="楕円 369"/>
        <xdr:cNvSpPr/>
      </xdr:nvSpPr>
      <xdr:spPr>
        <a:xfrm>
          <a:off x="7810500" y="95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52202</xdr:rowOff>
    </xdr:from>
    <xdr:ext cx="690189" cy="259045"/>
    <xdr:sp macro="" textlink="">
      <xdr:nvSpPr>
        <xdr:cNvPr id="371" name="テキスト ボックス 370"/>
        <xdr:cNvSpPr txBox="1"/>
      </xdr:nvSpPr>
      <xdr:spPr>
        <a:xfrm>
          <a:off x="7516205" y="9310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3479</xdr:rowOff>
    </xdr:from>
    <xdr:to>
      <xdr:col>36</xdr:col>
      <xdr:colOff>165100</xdr:colOff>
      <xdr:row>57</xdr:row>
      <xdr:rowOff>105079</xdr:rowOff>
    </xdr:to>
    <xdr:sp macro="" textlink="">
      <xdr:nvSpPr>
        <xdr:cNvPr id="372" name="楕円 371"/>
        <xdr:cNvSpPr/>
      </xdr:nvSpPr>
      <xdr:spPr>
        <a:xfrm>
          <a:off x="6921500" y="97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121606</xdr:rowOff>
    </xdr:from>
    <xdr:ext cx="599010" cy="259045"/>
    <xdr:sp macro="" textlink="">
      <xdr:nvSpPr>
        <xdr:cNvPr id="373" name="テキスト ボックス 372"/>
        <xdr:cNvSpPr txBox="1"/>
      </xdr:nvSpPr>
      <xdr:spPr>
        <a:xfrm>
          <a:off x="6672795" y="955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75777</xdr:rowOff>
    </xdr:from>
    <xdr:to>
      <xdr:col>55</xdr:col>
      <xdr:colOff>0</xdr:colOff>
      <xdr:row>74</xdr:row>
      <xdr:rowOff>24252</xdr:rowOff>
    </xdr:to>
    <xdr:cxnSp macro="">
      <xdr:nvCxnSpPr>
        <xdr:cNvPr id="404" name="直線コネクタ 403"/>
        <xdr:cNvCxnSpPr/>
      </xdr:nvCxnSpPr>
      <xdr:spPr>
        <a:xfrm>
          <a:off x="9639300" y="12591627"/>
          <a:ext cx="838200" cy="1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31104</xdr:rowOff>
    </xdr:from>
    <xdr:to>
      <xdr:col>50</xdr:col>
      <xdr:colOff>114300</xdr:colOff>
      <xdr:row>73</xdr:row>
      <xdr:rowOff>75777</xdr:rowOff>
    </xdr:to>
    <xdr:cxnSp macro="">
      <xdr:nvCxnSpPr>
        <xdr:cNvPr id="407" name="直線コネクタ 406"/>
        <xdr:cNvCxnSpPr/>
      </xdr:nvCxnSpPr>
      <xdr:spPr>
        <a:xfrm>
          <a:off x="8750300" y="12375504"/>
          <a:ext cx="889000" cy="2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107126</xdr:rowOff>
    </xdr:from>
    <xdr:to>
      <xdr:col>45</xdr:col>
      <xdr:colOff>177800</xdr:colOff>
      <xdr:row>72</xdr:row>
      <xdr:rowOff>31104</xdr:rowOff>
    </xdr:to>
    <xdr:cxnSp macro="">
      <xdr:nvCxnSpPr>
        <xdr:cNvPr id="410" name="直線コネクタ 409"/>
        <xdr:cNvCxnSpPr/>
      </xdr:nvCxnSpPr>
      <xdr:spPr>
        <a:xfrm>
          <a:off x="7861300" y="12280076"/>
          <a:ext cx="889000" cy="9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142958</xdr:rowOff>
    </xdr:from>
    <xdr:ext cx="599010" cy="259045"/>
    <xdr:sp macro="" textlink="">
      <xdr:nvSpPr>
        <xdr:cNvPr id="412" name="テキスト ボックス 411"/>
        <xdr:cNvSpPr txBox="1"/>
      </xdr:nvSpPr>
      <xdr:spPr>
        <a:xfrm>
          <a:off x="8450795" y="135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103990</xdr:rowOff>
    </xdr:from>
    <xdr:ext cx="599010" cy="259045"/>
    <xdr:sp macro="" textlink="">
      <xdr:nvSpPr>
        <xdr:cNvPr id="414" name="テキスト ボックス 413"/>
        <xdr:cNvSpPr txBox="1"/>
      </xdr:nvSpPr>
      <xdr:spPr>
        <a:xfrm>
          <a:off x="7561795" y="1347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144902</xdr:rowOff>
    </xdr:from>
    <xdr:to>
      <xdr:col>55</xdr:col>
      <xdr:colOff>50800</xdr:colOff>
      <xdr:row>74</xdr:row>
      <xdr:rowOff>75052</xdr:rowOff>
    </xdr:to>
    <xdr:sp macro="" textlink="">
      <xdr:nvSpPr>
        <xdr:cNvPr id="420" name="楕円 419"/>
        <xdr:cNvSpPr/>
      </xdr:nvSpPr>
      <xdr:spPr>
        <a:xfrm>
          <a:off x="10426700" y="126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167779</xdr:rowOff>
    </xdr:from>
    <xdr:ext cx="599010" cy="259045"/>
    <xdr:sp macro="" textlink="">
      <xdr:nvSpPr>
        <xdr:cNvPr id="421" name="普通建設事業費 （ うち新規整備　）該当値テキスト"/>
        <xdr:cNvSpPr txBox="1"/>
      </xdr:nvSpPr>
      <xdr:spPr>
        <a:xfrm>
          <a:off x="10528300" y="1251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24977</xdr:rowOff>
    </xdr:from>
    <xdr:to>
      <xdr:col>50</xdr:col>
      <xdr:colOff>165100</xdr:colOff>
      <xdr:row>73</xdr:row>
      <xdr:rowOff>126577</xdr:rowOff>
    </xdr:to>
    <xdr:sp macro="" textlink="">
      <xdr:nvSpPr>
        <xdr:cNvPr id="422" name="楕円 421"/>
        <xdr:cNvSpPr/>
      </xdr:nvSpPr>
      <xdr:spPr>
        <a:xfrm>
          <a:off x="9588500" y="125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143104</xdr:rowOff>
    </xdr:from>
    <xdr:ext cx="599010" cy="259045"/>
    <xdr:sp macro="" textlink="">
      <xdr:nvSpPr>
        <xdr:cNvPr id="423" name="テキスト ボックス 422"/>
        <xdr:cNvSpPr txBox="1"/>
      </xdr:nvSpPr>
      <xdr:spPr>
        <a:xfrm>
          <a:off x="9339795" y="1231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151754</xdr:rowOff>
    </xdr:from>
    <xdr:to>
      <xdr:col>46</xdr:col>
      <xdr:colOff>38100</xdr:colOff>
      <xdr:row>72</xdr:row>
      <xdr:rowOff>81904</xdr:rowOff>
    </xdr:to>
    <xdr:sp macro="" textlink="">
      <xdr:nvSpPr>
        <xdr:cNvPr id="424" name="楕円 423"/>
        <xdr:cNvSpPr/>
      </xdr:nvSpPr>
      <xdr:spPr>
        <a:xfrm>
          <a:off x="8699500" y="123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98431</xdr:rowOff>
    </xdr:from>
    <xdr:ext cx="599010" cy="259045"/>
    <xdr:sp macro="" textlink="">
      <xdr:nvSpPr>
        <xdr:cNvPr id="425" name="テキスト ボックス 424"/>
        <xdr:cNvSpPr txBox="1"/>
      </xdr:nvSpPr>
      <xdr:spPr>
        <a:xfrm>
          <a:off x="8450795" y="1209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56326</xdr:rowOff>
    </xdr:from>
    <xdr:to>
      <xdr:col>41</xdr:col>
      <xdr:colOff>101600</xdr:colOff>
      <xdr:row>71</xdr:row>
      <xdr:rowOff>157926</xdr:rowOff>
    </xdr:to>
    <xdr:sp macro="" textlink="">
      <xdr:nvSpPr>
        <xdr:cNvPr id="426" name="楕円 425"/>
        <xdr:cNvSpPr/>
      </xdr:nvSpPr>
      <xdr:spPr>
        <a:xfrm>
          <a:off x="7810500" y="122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3003</xdr:rowOff>
    </xdr:from>
    <xdr:ext cx="599010" cy="259045"/>
    <xdr:sp macro="" textlink="">
      <xdr:nvSpPr>
        <xdr:cNvPr id="427" name="テキスト ボックス 426"/>
        <xdr:cNvSpPr txBox="1"/>
      </xdr:nvSpPr>
      <xdr:spPr>
        <a:xfrm>
          <a:off x="7561795" y="120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151261</xdr:rowOff>
    </xdr:from>
    <xdr:to>
      <xdr:col>55</xdr:col>
      <xdr:colOff>0</xdr:colOff>
      <xdr:row>98</xdr:row>
      <xdr:rowOff>25400</xdr:rowOff>
    </xdr:to>
    <xdr:cxnSp macro="">
      <xdr:nvCxnSpPr>
        <xdr:cNvPr id="452" name="直線コネクタ 451"/>
        <xdr:cNvCxnSpPr/>
      </xdr:nvCxnSpPr>
      <xdr:spPr>
        <a:xfrm flipV="1">
          <a:off x="9639300" y="16781911"/>
          <a:ext cx="8382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25400</xdr:rowOff>
    </xdr:from>
    <xdr:to>
      <xdr:col>50</xdr:col>
      <xdr:colOff>114300</xdr:colOff>
      <xdr:row>98</xdr:row>
      <xdr:rowOff>25400</xdr:rowOff>
    </xdr:to>
    <xdr:cxnSp macro="">
      <xdr:nvCxnSpPr>
        <xdr:cNvPr id="455" name="直線コネクタ 454"/>
        <xdr:cNvCxnSpPr/>
      </xdr:nvCxnSpPr>
      <xdr:spPr>
        <a:xfrm>
          <a:off x="8750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145670</xdr:rowOff>
    </xdr:from>
    <xdr:to>
      <xdr:col>45</xdr:col>
      <xdr:colOff>177800</xdr:colOff>
      <xdr:row>98</xdr:row>
      <xdr:rowOff>25400</xdr:rowOff>
    </xdr:to>
    <xdr:cxnSp macro="">
      <xdr:nvCxnSpPr>
        <xdr:cNvPr id="458" name="直線コネクタ 457"/>
        <xdr:cNvCxnSpPr/>
      </xdr:nvCxnSpPr>
      <xdr:spPr>
        <a:xfrm>
          <a:off x="7861300" y="16776320"/>
          <a:ext cx="889000" cy="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33306</xdr:rowOff>
    </xdr:from>
    <xdr:ext cx="599010" cy="259045"/>
    <xdr:sp macro="" textlink="">
      <xdr:nvSpPr>
        <xdr:cNvPr id="460" name="テキスト ボックス 459"/>
        <xdr:cNvSpPr txBox="1"/>
      </xdr:nvSpPr>
      <xdr:spPr>
        <a:xfrm>
          <a:off x="8450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100461</xdr:rowOff>
    </xdr:from>
    <xdr:to>
      <xdr:col>55</xdr:col>
      <xdr:colOff>50800</xdr:colOff>
      <xdr:row>98</xdr:row>
      <xdr:rowOff>30611</xdr:rowOff>
    </xdr:to>
    <xdr:sp macro="" textlink="">
      <xdr:nvSpPr>
        <xdr:cNvPr id="468" name="楕円 467"/>
        <xdr:cNvSpPr/>
      </xdr:nvSpPr>
      <xdr:spPr>
        <a:xfrm>
          <a:off x="10426700" y="167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34377" cy="259045"/>
    <xdr:sp macro="" textlink="">
      <xdr:nvSpPr>
        <xdr:cNvPr id="469" name="普通建設事業費 （ うち更新整備　）該当値テキスト"/>
        <xdr:cNvSpPr txBox="1"/>
      </xdr:nvSpPr>
      <xdr:spPr>
        <a:xfrm>
          <a:off x="10528300" y="166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70" name="楕円 469"/>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98</xdr:row>
      <xdr:rowOff>67327</xdr:rowOff>
    </xdr:from>
    <xdr:ext cx="249299" cy="259045"/>
    <xdr:sp macro="" textlink="">
      <xdr:nvSpPr>
        <xdr:cNvPr id="471" name="テキスト ボックス 470"/>
        <xdr:cNvSpPr txBox="1"/>
      </xdr:nvSpPr>
      <xdr:spPr>
        <a:xfrm>
          <a:off x="9514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72" name="楕円 471"/>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98</xdr:row>
      <xdr:rowOff>67327</xdr:rowOff>
    </xdr:from>
    <xdr:ext cx="249299" cy="259045"/>
    <xdr:sp macro="" textlink="">
      <xdr:nvSpPr>
        <xdr:cNvPr id="473" name="テキスト ボックス 472"/>
        <xdr:cNvSpPr txBox="1"/>
      </xdr:nvSpPr>
      <xdr:spPr>
        <a:xfrm>
          <a:off x="8625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94870</xdr:rowOff>
    </xdr:from>
    <xdr:to>
      <xdr:col>41</xdr:col>
      <xdr:colOff>101600</xdr:colOff>
      <xdr:row>98</xdr:row>
      <xdr:rowOff>25020</xdr:rowOff>
    </xdr:to>
    <xdr:sp macro="" textlink="">
      <xdr:nvSpPr>
        <xdr:cNvPr id="474" name="楕円 473"/>
        <xdr:cNvSpPr/>
      </xdr:nvSpPr>
      <xdr:spPr>
        <a:xfrm>
          <a:off x="7810500" y="167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16147</xdr:rowOff>
    </xdr:from>
    <xdr:ext cx="534377" cy="259045"/>
    <xdr:sp macro="" textlink="">
      <xdr:nvSpPr>
        <xdr:cNvPr id="475" name="テキスト ボックス 474"/>
        <xdr:cNvSpPr txBox="1"/>
      </xdr:nvSpPr>
      <xdr:spPr>
        <a:xfrm>
          <a:off x="7594111" y="168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2871</xdr:rowOff>
    </xdr:from>
    <xdr:to>
      <xdr:col>85</xdr:col>
      <xdr:colOff>127000</xdr:colOff>
      <xdr:row>39</xdr:row>
      <xdr:rowOff>44450</xdr:rowOff>
    </xdr:to>
    <xdr:cxnSp macro="">
      <xdr:nvCxnSpPr>
        <xdr:cNvPr id="504" name="直線コネクタ 503"/>
        <xdr:cNvCxnSpPr/>
      </xdr:nvCxnSpPr>
      <xdr:spPr>
        <a:xfrm>
          <a:off x="15481300" y="6689421"/>
          <a:ext cx="8382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2871</xdr:rowOff>
    </xdr:from>
    <xdr:to>
      <xdr:col>81</xdr:col>
      <xdr:colOff>50800</xdr:colOff>
      <xdr:row>39</xdr:row>
      <xdr:rowOff>44450</xdr:rowOff>
    </xdr:to>
    <xdr:cxnSp macro="">
      <xdr:nvCxnSpPr>
        <xdr:cNvPr id="507" name="直線コネクタ 506"/>
        <xdr:cNvCxnSpPr/>
      </xdr:nvCxnSpPr>
      <xdr:spPr>
        <a:xfrm flipV="1">
          <a:off x="14592300" y="6689421"/>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129626</xdr:rowOff>
    </xdr:from>
    <xdr:to>
      <xdr:col>76</xdr:col>
      <xdr:colOff>114300</xdr:colOff>
      <xdr:row>39</xdr:row>
      <xdr:rowOff>44450</xdr:rowOff>
    </xdr:to>
    <xdr:cxnSp macro="">
      <xdr:nvCxnSpPr>
        <xdr:cNvPr id="510" name="直線コネクタ 509"/>
        <xdr:cNvCxnSpPr/>
      </xdr:nvCxnSpPr>
      <xdr:spPr>
        <a:xfrm>
          <a:off x="13703300" y="6473276"/>
          <a:ext cx="889000" cy="2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129626</xdr:rowOff>
    </xdr:from>
    <xdr:to>
      <xdr:col>71</xdr:col>
      <xdr:colOff>177800</xdr:colOff>
      <xdr:row>39</xdr:row>
      <xdr:rowOff>38583</xdr:rowOff>
    </xdr:to>
    <xdr:cxnSp macro="">
      <xdr:nvCxnSpPr>
        <xdr:cNvPr id="513" name="直線コネクタ 512"/>
        <xdr:cNvCxnSpPr/>
      </xdr:nvCxnSpPr>
      <xdr:spPr>
        <a:xfrm flipV="1">
          <a:off x="12814300" y="6473276"/>
          <a:ext cx="889000" cy="2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32134</xdr:rowOff>
    </xdr:from>
    <xdr:ext cx="534377" cy="259045"/>
    <xdr:sp macro="" textlink="">
      <xdr:nvSpPr>
        <xdr:cNvPr id="515" name="テキスト ボックス 514"/>
        <xdr:cNvSpPr txBox="1"/>
      </xdr:nvSpPr>
      <xdr:spPr>
        <a:xfrm>
          <a:off x="13436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123521</xdr:rowOff>
    </xdr:from>
    <xdr:to>
      <xdr:col>81</xdr:col>
      <xdr:colOff>101600</xdr:colOff>
      <xdr:row>39</xdr:row>
      <xdr:rowOff>53671</xdr:rowOff>
    </xdr:to>
    <xdr:sp macro="" textlink="">
      <xdr:nvSpPr>
        <xdr:cNvPr id="525" name="楕円 524"/>
        <xdr:cNvSpPr/>
      </xdr:nvSpPr>
      <xdr:spPr>
        <a:xfrm>
          <a:off x="15430500" y="66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44798</xdr:rowOff>
    </xdr:from>
    <xdr:ext cx="534377" cy="259045"/>
    <xdr:sp macro="" textlink="">
      <xdr:nvSpPr>
        <xdr:cNvPr id="526" name="テキスト ボックス 525"/>
        <xdr:cNvSpPr txBox="1"/>
      </xdr:nvSpPr>
      <xdr:spPr>
        <a:xfrm>
          <a:off x="15214111" y="67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78826</xdr:rowOff>
    </xdr:from>
    <xdr:to>
      <xdr:col>72</xdr:col>
      <xdr:colOff>38100</xdr:colOff>
      <xdr:row>38</xdr:row>
      <xdr:rowOff>8976</xdr:rowOff>
    </xdr:to>
    <xdr:sp macro="" textlink="">
      <xdr:nvSpPr>
        <xdr:cNvPr id="529" name="楕円 528"/>
        <xdr:cNvSpPr/>
      </xdr:nvSpPr>
      <xdr:spPr>
        <a:xfrm>
          <a:off x="13652500" y="6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25503</xdr:rowOff>
    </xdr:from>
    <xdr:ext cx="534377" cy="259045"/>
    <xdr:sp macro="" textlink="">
      <xdr:nvSpPr>
        <xdr:cNvPr id="530" name="テキスト ボックス 529"/>
        <xdr:cNvSpPr txBox="1"/>
      </xdr:nvSpPr>
      <xdr:spPr>
        <a:xfrm>
          <a:off x="13436111" y="61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159233</xdr:rowOff>
    </xdr:from>
    <xdr:to>
      <xdr:col>67</xdr:col>
      <xdr:colOff>101600</xdr:colOff>
      <xdr:row>39</xdr:row>
      <xdr:rowOff>89383</xdr:rowOff>
    </xdr:to>
    <xdr:sp macro="" textlink="">
      <xdr:nvSpPr>
        <xdr:cNvPr id="531" name="楕円 530"/>
        <xdr:cNvSpPr/>
      </xdr:nvSpPr>
      <xdr:spPr>
        <a:xfrm>
          <a:off x="12763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80510</xdr:rowOff>
    </xdr:from>
    <xdr:ext cx="469744" cy="259045"/>
    <xdr:sp macro="" textlink="">
      <xdr:nvSpPr>
        <xdr:cNvPr id="532" name="テキスト ボックス 531"/>
        <xdr:cNvSpPr txBox="1"/>
      </xdr:nvSpPr>
      <xdr:spPr>
        <a:xfrm>
          <a:off x="12579428" y="676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7712</xdr:rowOff>
    </xdr:from>
    <xdr:to>
      <xdr:col>85</xdr:col>
      <xdr:colOff>127000</xdr:colOff>
      <xdr:row>75</xdr:row>
      <xdr:rowOff>64477</xdr:rowOff>
    </xdr:to>
    <xdr:cxnSp macro="">
      <xdr:nvCxnSpPr>
        <xdr:cNvPr id="616" name="直線コネクタ 615"/>
        <xdr:cNvCxnSpPr/>
      </xdr:nvCxnSpPr>
      <xdr:spPr>
        <a:xfrm flipV="1">
          <a:off x="15481300" y="12866462"/>
          <a:ext cx="838200" cy="5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12442</xdr:rowOff>
    </xdr:from>
    <xdr:to>
      <xdr:col>81</xdr:col>
      <xdr:colOff>50800</xdr:colOff>
      <xdr:row>75</xdr:row>
      <xdr:rowOff>64477</xdr:rowOff>
    </xdr:to>
    <xdr:cxnSp macro="">
      <xdr:nvCxnSpPr>
        <xdr:cNvPr id="619" name="直線コネクタ 618"/>
        <xdr:cNvCxnSpPr/>
      </xdr:nvCxnSpPr>
      <xdr:spPr>
        <a:xfrm>
          <a:off x="14592300" y="12871192"/>
          <a:ext cx="889000" cy="5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91841</xdr:rowOff>
    </xdr:from>
    <xdr:to>
      <xdr:col>76</xdr:col>
      <xdr:colOff>114300</xdr:colOff>
      <xdr:row>75</xdr:row>
      <xdr:rowOff>12442</xdr:rowOff>
    </xdr:to>
    <xdr:cxnSp macro="">
      <xdr:nvCxnSpPr>
        <xdr:cNvPr id="622" name="直線コネクタ 621"/>
        <xdr:cNvCxnSpPr/>
      </xdr:nvCxnSpPr>
      <xdr:spPr>
        <a:xfrm>
          <a:off x="13703300" y="12779141"/>
          <a:ext cx="889000" cy="9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91841</xdr:rowOff>
    </xdr:from>
    <xdr:to>
      <xdr:col>71</xdr:col>
      <xdr:colOff>177800</xdr:colOff>
      <xdr:row>74</xdr:row>
      <xdr:rowOff>97146</xdr:rowOff>
    </xdr:to>
    <xdr:cxnSp macro="">
      <xdr:nvCxnSpPr>
        <xdr:cNvPr id="625" name="直線コネクタ 624"/>
        <xdr:cNvCxnSpPr/>
      </xdr:nvCxnSpPr>
      <xdr:spPr>
        <a:xfrm flipV="1">
          <a:off x="12814300" y="12779141"/>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128362</xdr:rowOff>
    </xdr:from>
    <xdr:to>
      <xdr:col>85</xdr:col>
      <xdr:colOff>177800</xdr:colOff>
      <xdr:row>75</xdr:row>
      <xdr:rowOff>58512</xdr:rowOff>
    </xdr:to>
    <xdr:sp macro="" textlink="">
      <xdr:nvSpPr>
        <xdr:cNvPr id="635" name="楕円 634"/>
        <xdr:cNvSpPr/>
      </xdr:nvSpPr>
      <xdr:spPr>
        <a:xfrm>
          <a:off x="16268700" y="12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151239</xdr:rowOff>
    </xdr:from>
    <xdr:ext cx="599010" cy="259045"/>
    <xdr:sp macro="" textlink="">
      <xdr:nvSpPr>
        <xdr:cNvPr id="636" name="公債費該当値テキスト"/>
        <xdr:cNvSpPr txBox="1"/>
      </xdr:nvSpPr>
      <xdr:spPr>
        <a:xfrm>
          <a:off x="16370300" y="1266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13677</xdr:rowOff>
    </xdr:from>
    <xdr:to>
      <xdr:col>81</xdr:col>
      <xdr:colOff>101600</xdr:colOff>
      <xdr:row>75</xdr:row>
      <xdr:rowOff>115277</xdr:rowOff>
    </xdr:to>
    <xdr:sp macro="" textlink="">
      <xdr:nvSpPr>
        <xdr:cNvPr id="637" name="楕円 636"/>
        <xdr:cNvSpPr/>
      </xdr:nvSpPr>
      <xdr:spPr>
        <a:xfrm>
          <a:off x="15430500" y="12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131804</xdr:rowOff>
    </xdr:from>
    <xdr:ext cx="599010" cy="259045"/>
    <xdr:sp macro="" textlink="">
      <xdr:nvSpPr>
        <xdr:cNvPr id="638" name="テキスト ボックス 637"/>
        <xdr:cNvSpPr txBox="1"/>
      </xdr:nvSpPr>
      <xdr:spPr>
        <a:xfrm>
          <a:off x="15181795" y="1264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133092</xdr:rowOff>
    </xdr:from>
    <xdr:to>
      <xdr:col>76</xdr:col>
      <xdr:colOff>165100</xdr:colOff>
      <xdr:row>75</xdr:row>
      <xdr:rowOff>63242</xdr:rowOff>
    </xdr:to>
    <xdr:sp macro="" textlink="">
      <xdr:nvSpPr>
        <xdr:cNvPr id="639" name="楕円 638"/>
        <xdr:cNvSpPr/>
      </xdr:nvSpPr>
      <xdr:spPr>
        <a:xfrm>
          <a:off x="14541500" y="128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79769</xdr:rowOff>
    </xdr:from>
    <xdr:ext cx="599010" cy="259045"/>
    <xdr:sp macro="" textlink="">
      <xdr:nvSpPr>
        <xdr:cNvPr id="640" name="テキスト ボックス 639"/>
        <xdr:cNvSpPr txBox="1"/>
      </xdr:nvSpPr>
      <xdr:spPr>
        <a:xfrm>
          <a:off x="14292795" y="1259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41041</xdr:rowOff>
    </xdr:from>
    <xdr:to>
      <xdr:col>72</xdr:col>
      <xdr:colOff>38100</xdr:colOff>
      <xdr:row>74</xdr:row>
      <xdr:rowOff>142641</xdr:rowOff>
    </xdr:to>
    <xdr:sp macro="" textlink="">
      <xdr:nvSpPr>
        <xdr:cNvPr id="641" name="楕円 640"/>
        <xdr:cNvSpPr/>
      </xdr:nvSpPr>
      <xdr:spPr>
        <a:xfrm>
          <a:off x="13652500" y="12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159168</xdr:rowOff>
    </xdr:from>
    <xdr:ext cx="599010" cy="259045"/>
    <xdr:sp macro="" textlink="">
      <xdr:nvSpPr>
        <xdr:cNvPr id="642" name="テキスト ボックス 641"/>
        <xdr:cNvSpPr txBox="1"/>
      </xdr:nvSpPr>
      <xdr:spPr>
        <a:xfrm>
          <a:off x="13403795" y="1250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46346</xdr:rowOff>
    </xdr:from>
    <xdr:to>
      <xdr:col>67</xdr:col>
      <xdr:colOff>101600</xdr:colOff>
      <xdr:row>74</xdr:row>
      <xdr:rowOff>147946</xdr:rowOff>
    </xdr:to>
    <xdr:sp macro="" textlink="">
      <xdr:nvSpPr>
        <xdr:cNvPr id="643" name="楕円 642"/>
        <xdr:cNvSpPr/>
      </xdr:nvSpPr>
      <xdr:spPr>
        <a:xfrm>
          <a:off x="12763500" y="127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164473</xdr:rowOff>
    </xdr:from>
    <xdr:ext cx="599010" cy="259045"/>
    <xdr:sp macro="" textlink="">
      <xdr:nvSpPr>
        <xdr:cNvPr id="644" name="テキスト ボックス 643"/>
        <xdr:cNvSpPr txBox="1"/>
      </xdr:nvSpPr>
      <xdr:spPr>
        <a:xfrm>
          <a:off x="12514795" y="1250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111810</xdr:rowOff>
    </xdr:from>
    <xdr:to>
      <xdr:col>85</xdr:col>
      <xdr:colOff>127000</xdr:colOff>
      <xdr:row>98</xdr:row>
      <xdr:rowOff>112630</xdr:rowOff>
    </xdr:to>
    <xdr:cxnSp macro="">
      <xdr:nvCxnSpPr>
        <xdr:cNvPr id="671" name="直線コネクタ 670"/>
        <xdr:cNvCxnSpPr/>
      </xdr:nvCxnSpPr>
      <xdr:spPr>
        <a:xfrm flipV="1">
          <a:off x="15481300" y="16913910"/>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112630</xdr:rowOff>
    </xdr:from>
    <xdr:to>
      <xdr:col>81</xdr:col>
      <xdr:colOff>50800</xdr:colOff>
      <xdr:row>98</xdr:row>
      <xdr:rowOff>113533</xdr:rowOff>
    </xdr:to>
    <xdr:cxnSp macro="">
      <xdr:nvCxnSpPr>
        <xdr:cNvPr id="674" name="直線コネクタ 673"/>
        <xdr:cNvCxnSpPr/>
      </xdr:nvCxnSpPr>
      <xdr:spPr>
        <a:xfrm flipV="1">
          <a:off x="14592300" y="16914730"/>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151102</xdr:rowOff>
    </xdr:from>
    <xdr:to>
      <xdr:col>76</xdr:col>
      <xdr:colOff>114300</xdr:colOff>
      <xdr:row>98</xdr:row>
      <xdr:rowOff>113533</xdr:rowOff>
    </xdr:to>
    <xdr:cxnSp macro="">
      <xdr:nvCxnSpPr>
        <xdr:cNvPr id="677" name="直線コネクタ 676"/>
        <xdr:cNvCxnSpPr/>
      </xdr:nvCxnSpPr>
      <xdr:spPr>
        <a:xfrm>
          <a:off x="13703300" y="16781752"/>
          <a:ext cx="889000" cy="1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133101</xdr:rowOff>
    </xdr:from>
    <xdr:ext cx="534377" cy="259045"/>
    <xdr:sp macro="" textlink="">
      <xdr:nvSpPr>
        <xdr:cNvPr id="679" name="テキスト ボックス 678"/>
        <xdr:cNvSpPr txBox="1"/>
      </xdr:nvSpPr>
      <xdr:spPr>
        <a:xfrm>
          <a:off x="14325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151102</xdr:rowOff>
    </xdr:from>
    <xdr:to>
      <xdr:col>71</xdr:col>
      <xdr:colOff>177800</xdr:colOff>
      <xdr:row>97</xdr:row>
      <xdr:rowOff>153264</xdr:rowOff>
    </xdr:to>
    <xdr:cxnSp macro="">
      <xdr:nvCxnSpPr>
        <xdr:cNvPr id="680" name="直線コネクタ 679"/>
        <xdr:cNvCxnSpPr/>
      </xdr:nvCxnSpPr>
      <xdr:spPr>
        <a:xfrm flipV="1">
          <a:off x="12814300" y="16781752"/>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90899</xdr:rowOff>
    </xdr:from>
    <xdr:ext cx="534377" cy="259045"/>
    <xdr:sp macro="" textlink="">
      <xdr:nvSpPr>
        <xdr:cNvPr id="684" name="テキスト ボックス 683"/>
        <xdr:cNvSpPr txBox="1"/>
      </xdr:nvSpPr>
      <xdr:spPr>
        <a:xfrm>
          <a:off x="12547111" y="168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61010</xdr:rowOff>
    </xdr:from>
    <xdr:to>
      <xdr:col>85</xdr:col>
      <xdr:colOff>177800</xdr:colOff>
      <xdr:row>98</xdr:row>
      <xdr:rowOff>162610</xdr:rowOff>
    </xdr:to>
    <xdr:sp macro="" textlink="">
      <xdr:nvSpPr>
        <xdr:cNvPr id="690" name="楕円 689"/>
        <xdr:cNvSpPr/>
      </xdr:nvSpPr>
      <xdr:spPr>
        <a:xfrm>
          <a:off x="162687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61830</xdr:rowOff>
    </xdr:from>
    <xdr:to>
      <xdr:col>81</xdr:col>
      <xdr:colOff>101600</xdr:colOff>
      <xdr:row>98</xdr:row>
      <xdr:rowOff>163430</xdr:rowOff>
    </xdr:to>
    <xdr:sp macro="" textlink="">
      <xdr:nvSpPr>
        <xdr:cNvPr id="692" name="楕円 691"/>
        <xdr:cNvSpPr/>
      </xdr:nvSpPr>
      <xdr:spPr>
        <a:xfrm>
          <a:off x="15430500" y="168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154557</xdr:rowOff>
    </xdr:from>
    <xdr:ext cx="534377" cy="259045"/>
    <xdr:sp macro="" textlink="">
      <xdr:nvSpPr>
        <xdr:cNvPr id="693" name="テキスト ボックス 692"/>
        <xdr:cNvSpPr txBox="1"/>
      </xdr:nvSpPr>
      <xdr:spPr>
        <a:xfrm>
          <a:off x="15214111" y="169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62733</xdr:rowOff>
    </xdr:from>
    <xdr:to>
      <xdr:col>76</xdr:col>
      <xdr:colOff>165100</xdr:colOff>
      <xdr:row>98</xdr:row>
      <xdr:rowOff>164333</xdr:rowOff>
    </xdr:to>
    <xdr:sp macro="" textlink="">
      <xdr:nvSpPr>
        <xdr:cNvPr id="694" name="楕円 693"/>
        <xdr:cNvSpPr/>
      </xdr:nvSpPr>
      <xdr:spPr>
        <a:xfrm>
          <a:off x="14541500" y="168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155460</xdr:rowOff>
    </xdr:from>
    <xdr:ext cx="534377" cy="259045"/>
    <xdr:sp macro="" textlink="">
      <xdr:nvSpPr>
        <xdr:cNvPr id="695" name="テキスト ボックス 694"/>
        <xdr:cNvSpPr txBox="1"/>
      </xdr:nvSpPr>
      <xdr:spPr>
        <a:xfrm>
          <a:off x="14325111" y="169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100302</xdr:rowOff>
    </xdr:from>
    <xdr:to>
      <xdr:col>72</xdr:col>
      <xdr:colOff>38100</xdr:colOff>
      <xdr:row>98</xdr:row>
      <xdr:rowOff>30452</xdr:rowOff>
    </xdr:to>
    <xdr:sp macro="" textlink="">
      <xdr:nvSpPr>
        <xdr:cNvPr id="696" name="楕円 695"/>
        <xdr:cNvSpPr/>
      </xdr:nvSpPr>
      <xdr:spPr>
        <a:xfrm>
          <a:off x="13652500" y="1673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46979</xdr:rowOff>
    </xdr:from>
    <xdr:ext cx="599010" cy="259045"/>
    <xdr:sp macro="" textlink="">
      <xdr:nvSpPr>
        <xdr:cNvPr id="697" name="テキスト ボックス 696"/>
        <xdr:cNvSpPr txBox="1"/>
      </xdr:nvSpPr>
      <xdr:spPr>
        <a:xfrm>
          <a:off x="13403795" y="1650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102464</xdr:rowOff>
    </xdr:from>
    <xdr:to>
      <xdr:col>67</xdr:col>
      <xdr:colOff>101600</xdr:colOff>
      <xdr:row>98</xdr:row>
      <xdr:rowOff>32614</xdr:rowOff>
    </xdr:to>
    <xdr:sp macro="" textlink="">
      <xdr:nvSpPr>
        <xdr:cNvPr id="698" name="楕円 697"/>
        <xdr:cNvSpPr/>
      </xdr:nvSpPr>
      <xdr:spPr>
        <a:xfrm>
          <a:off x="127635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49141</xdr:rowOff>
    </xdr:from>
    <xdr:ext cx="599010" cy="259045"/>
    <xdr:sp macro="" textlink="">
      <xdr:nvSpPr>
        <xdr:cNvPr id="699" name="テキスト ボックス 698"/>
        <xdr:cNvSpPr txBox="1"/>
      </xdr:nvSpPr>
      <xdr:spPr>
        <a:xfrm>
          <a:off x="12514795" y="1650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1" name="テキスト ボックス 72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17189</xdr:rowOff>
    </xdr:from>
    <xdr:to>
      <xdr:col>116</xdr:col>
      <xdr:colOff>62864</xdr:colOff>
      <xdr:row>39</xdr:row>
      <xdr:rowOff>44450</xdr:rowOff>
    </xdr:to>
    <xdr:cxnSp macro="">
      <xdr:nvCxnSpPr>
        <xdr:cNvPr id="723" name="直線コネクタ 722"/>
        <xdr:cNvCxnSpPr/>
      </xdr:nvCxnSpPr>
      <xdr:spPr>
        <a:xfrm flipV="1">
          <a:off x="22159595" y="5503589"/>
          <a:ext cx="1269" cy="122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81151</xdr:rowOff>
    </xdr:from>
    <xdr:ext cx="249299" cy="259045"/>
    <xdr:sp macro="" textlink="">
      <xdr:nvSpPr>
        <xdr:cNvPr id="724" name="投資及び出資金最小値テキスト"/>
        <xdr:cNvSpPr txBox="1"/>
      </xdr:nvSpPr>
      <xdr:spPr>
        <a:xfrm>
          <a:off x="22212300" y="6767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135316</xdr:rowOff>
    </xdr:from>
    <xdr:ext cx="534377" cy="259045"/>
    <xdr:sp macro="" textlink="">
      <xdr:nvSpPr>
        <xdr:cNvPr id="726" name="投資及び出資金最大値テキスト"/>
        <xdr:cNvSpPr txBox="1"/>
      </xdr:nvSpPr>
      <xdr:spPr>
        <a:xfrm>
          <a:off x="22212300" y="52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17189</xdr:rowOff>
    </xdr:from>
    <xdr:to>
      <xdr:col>116</xdr:col>
      <xdr:colOff>152400</xdr:colOff>
      <xdr:row>32</xdr:row>
      <xdr:rowOff>17189</xdr:rowOff>
    </xdr:to>
    <xdr:cxnSp macro="">
      <xdr:nvCxnSpPr>
        <xdr:cNvPr id="727" name="直線コネクタ 726"/>
        <xdr:cNvCxnSpPr/>
      </xdr:nvCxnSpPr>
      <xdr:spPr>
        <a:xfrm>
          <a:off x="22072600" y="550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170051</xdr:rowOff>
    </xdr:from>
    <xdr:ext cx="378565" cy="259045"/>
    <xdr:sp macro="" textlink="">
      <xdr:nvSpPr>
        <xdr:cNvPr id="729" name="投資及び出資金平均値テキスト"/>
        <xdr:cNvSpPr txBox="1"/>
      </xdr:nvSpPr>
      <xdr:spPr>
        <a:xfrm>
          <a:off x="22212300" y="6513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147174</xdr:rowOff>
    </xdr:from>
    <xdr:to>
      <xdr:col>116</xdr:col>
      <xdr:colOff>114300</xdr:colOff>
      <xdr:row>39</xdr:row>
      <xdr:rowOff>77324</xdr:rowOff>
    </xdr:to>
    <xdr:sp macro="" textlink="">
      <xdr:nvSpPr>
        <xdr:cNvPr id="730" name="フローチャート: 判断 729"/>
        <xdr:cNvSpPr/>
      </xdr:nvSpPr>
      <xdr:spPr>
        <a:xfrm>
          <a:off x="221107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132906</xdr:rowOff>
    </xdr:from>
    <xdr:to>
      <xdr:col>112</xdr:col>
      <xdr:colOff>38100</xdr:colOff>
      <xdr:row>39</xdr:row>
      <xdr:rowOff>63056</xdr:rowOff>
    </xdr:to>
    <xdr:sp macro="" textlink="">
      <xdr:nvSpPr>
        <xdr:cNvPr id="732" name="フローチャート: 判断 731"/>
        <xdr:cNvSpPr/>
      </xdr:nvSpPr>
      <xdr:spPr>
        <a:xfrm>
          <a:off x="21272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79582</xdr:rowOff>
    </xdr:from>
    <xdr:ext cx="469744" cy="259045"/>
    <xdr:sp macro="" textlink="">
      <xdr:nvSpPr>
        <xdr:cNvPr id="733" name="テキスト ボックス 732"/>
        <xdr:cNvSpPr txBox="1"/>
      </xdr:nvSpPr>
      <xdr:spPr>
        <a:xfrm>
          <a:off x="21088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147968</xdr:rowOff>
    </xdr:from>
    <xdr:to>
      <xdr:col>107</xdr:col>
      <xdr:colOff>50800</xdr:colOff>
      <xdr:row>39</xdr:row>
      <xdr:rowOff>44450</xdr:rowOff>
    </xdr:to>
    <xdr:cxnSp macro="">
      <xdr:nvCxnSpPr>
        <xdr:cNvPr id="734" name="直線コネクタ 733"/>
        <xdr:cNvCxnSpPr/>
      </xdr:nvCxnSpPr>
      <xdr:spPr>
        <a:xfrm>
          <a:off x="19545300" y="5462918"/>
          <a:ext cx="889000" cy="12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147593</xdr:rowOff>
    </xdr:from>
    <xdr:to>
      <xdr:col>107</xdr:col>
      <xdr:colOff>101600</xdr:colOff>
      <xdr:row>39</xdr:row>
      <xdr:rowOff>77743</xdr:rowOff>
    </xdr:to>
    <xdr:sp macro="" textlink="">
      <xdr:nvSpPr>
        <xdr:cNvPr id="735" name="フローチャート: 判断 734"/>
        <xdr:cNvSpPr/>
      </xdr:nvSpPr>
      <xdr:spPr>
        <a:xfrm>
          <a:off x="20383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94270</xdr:rowOff>
    </xdr:from>
    <xdr:ext cx="378565" cy="259045"/>
    <xdr:sp macro="" textlink="">
      <xdr:nvSpPr>
        <xdr:cNvPr id="736" name="テキスト ボックス 735"/>
        <xdr:cNvSpPr txBox="1"/>
      </xdr:nvSpPr>
      <xdr:spPr>
        <a:xfrm>
          <a:off x="20245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147968</xdr:rowOff>
    </xdr:from>
    <xdr:to>
      <xdr:col>102</xdr:col>
      <xdr:colOff>114300</xdr:colOff>
      <xdr:row>39</xdr:row>
      <xdr:rowOff>44450</xdr:rowOff>
    </xdr:to>
    <xdr:cxnSp macro="">
      <xdr:nvCxnSpPr>
        <xdr:cNvPr id="737" name="直線コネクタ 736"/>
        <xdr:cNvCxnSpPr/>
      </xdr:nvCxnSpPr>
      <xdr:spPr>
        <a:xfrm flipV="1">
          <a:off x="18656300" y="5462918"/>
          <a:ext cx="889000" cy="12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157918</xdr:rowOff>
    </xdr:from>
    <xdr:to>
      <xdr:col>102</xdr:col>
      <xdr:colOff>165100</xdr:colOff>
      <xdr:row>39</xdr:row>
      <xdr:rowOff>88068</xdr:rowOff>
    </xdr:to>
    <xdr:sp macro="" textlink="">
      <xdr:nvSpPr>
        <xdr:cNvPr id="738" name="フローチャート: 判断 737"/>
        <xdr:cNvSpPr/>
      </xdr:nvSpPr>
      <xdr:spPr>
        <a:xfrm>
          <a:off x="19494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79195</xdr:rowOff>
    </xdr:from>
    <xdr:ext cx="378565" cy="259045"/>
    <xdr:sp macro="" textlink="">
      <xdr:nvSpPr>
        <xdr:cNvPr id="739" name="テキスト ボックス 738"/>
        <xdr:cNvSpPr txBox="1"/>
      </xdr:nvSpPr>
      <xdr:spPr>
        <a:xfrm>
          <a:off x="19356017" y="676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140259</xdr:rowOff>
    </xdr:from>
    <xdr:to>
      <xdr:col>98</xdr:col>
      <xdr:colOff>38100</xdr:colOff>
      <xdr:row>39</xdr:row>
      <xdr:rowOff>70409</xdr:rowOff>
    </xdr:to>
    <xdr:sp macro="" textlink="">
      <xdr:nvSpPr>
        <xdr:cNvPr id="740" name="フローチャート: 判断 739"/>
        <xdr:cNvSpPr/>
      </xdr:nvSpPr>
      <xdr:spPr>
        <a:xfrm>
          <a:off x="18605500" y="665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86936</xdr:rowOff>
    </xdr:from>
    <xdr:ext cx="469744" cy="259045"/>
    <xdr:sp macro="" textlink="">
      <xdr:nvSpPr>
        <xdr:cNvPr id="741" name="テキスト ボックス 740"/>
        <xdr:cNvSpPr txBox="1"/>
      </xdr:nvSpPr>
      <xdr:spPr>
        <a:xfrm>
          <a:off x="18421428" y="643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125601</xdr:rowOff>
    </xdr:from>
    <xdr:ext cx="249299" cy="259045"/>
    <xdr:sp macro="" textlink="">
      <xdr:nvSpPr>
        <xdr:cNvPr id="748" name="投資及び出資金該当値テキスト"/>
        <xdr:cNvSpPr txBox="1"/>
      </xdr:nvSpPr>
      <xdr:spPr>
        <a:xfrm>
          <a:off x="22212300" y="6640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97168</xdr:rowOff>
    </xdr:from>
    <xdr:to>
      <xdr:col>102</xdr:col>
      <xdr:colOff>165100</xdr:colOff>
      <xdr:row>32</xdr:row>
      <xdr:rowOff>27318</xdr:rowOff>
    </xdr:to>
    <xdr:sp macro="" textlink="">
      <xdr:nvSpPr>
        <xdr:cNvPr id="753" name="楕円 752"/>
        <xdr:cNvSpPr/>
      </xdr:nvSpPr>
      <xdr:spPr>
        <a:xfrm>
          <a:off x="19494500" y="54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43845</xdr:rowOff>
    </xdr:from>
    <xdr:ext cx="534377" cy="259045"/>
    <xdr:sp macro="" textlink="">
      <xdr:nvSpPr>
        <xdr:cNvPr id="754" name="テキスト ボックス 753"/>
        <xdr:cNvSpPr txBox="1"/>
      </xdr:nvSpPr>
      <xdr:spPr>
        <a:xfrm>
          <a:off x="19278111" y="5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0" name="直線コネクタ 779"/>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3"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4" name="直線コネクタ 783"/>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128677</xdr:rowOff>
    </xdr:from>
    <xdr:to>
      <xdr:col>116</xdr:col>
      <xdr:colOff>63500</xdr:colOff>
      <xdr:row>57</xdr:row>
      <xdr:rowOff>131953</xdr:rowOff>
    </xdr:to>
    <xdr:cxnSp macro="">
      <xdr:nvCxnSpPr>
        <xdr:cNvPr id="785" name="直線コネクタ 784"/>
        <xdr:cNvCxnSpPr/>
      </xdr:nvCxnSpPr>
      <xdr:spPr>
        <a:xfrm flipV="1">
          <a:off x="21323300" y="9901327"/>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6"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7" name="フローチャート: 判断 786"/>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126136</xdr:rowOff>
    </xdr:from>
    <xdr:to>
      <xdr:col>111</xdr:col>
      <xdr:colOff>177800</xdr:colOff>
      <xdr:row>57</xdr:row>
      <xdr:rowOff>131953</xdr:rowOff>
    </xdr:to>
    <xdr:cxnSp macro="">
      <xdr:nvCxnSpPr>
        <xdr:cNvPr id="788" name="直線コネクタ 787"/>
        <xdr:cNvCxnSpPr/>
      </xdr:nvCxnSpPr>
      <xdr:spPr>
        <a:xfrm>
          <a:off x="20434300" y="9898786"/>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9" name="フローチャート: 判断 788"/>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90" name="テキスト ボックス 789"/>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115443</xdr:rowOff>
    </xdr:from>
    <xdr:to>
      <xdr:col>107</xdr:col>
      <xdr:colOff>50800</xdr:colOff>
      <xdr:row>57</xdr:row>
      <xdr:rowOff>126136</xdr:rowOff>
    </xdr:to>
    <xdr:cxnSp macro="">
      <xdr:nvCxnSpPr>
        <xdr:cNvPr id="791" name="直線コネクタ 790"/>
        <xdr:cNvCxnSpPr/>
      </xdr:nvCxnSpPr>
      <xdr:spPr>
        <a:xfrm>
          <a:off x="19545300" y="9888093"/>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2" name="フローチャート: 判断 791"/>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155173</xdr:rowOff>
    </xdr:from>
    <xdr:ext cx="469744" cy="259045"/>
    <xdr:sp macro="" textlink="">
      <xdr:nvSpPr>
        <xdr:cNvPr id="793" name="テキスト ボックス 792"/>
        <xdr:cNvSpPr txBox="1"/>
      </xdr:nvSpPr>
      <xdr:spPr>
        <a:xfrm>
          <a:off x="20199428" y="1009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11303</xdr:rowOff>
    </xdr:from>
    <xdr:to>
      <xdr:col>102</xdr:col>
      <xdr:colOff>114300</xdr:colOff>
      <xdr:row>57</xdr:row>
      <xdr:rowOff>115443</xdr:rowOff>
    </xdr:to>
    <xdr:cxnSp macro="">
      <xdr:nvCxnSpPr>
        <xdr:cNvPr id="794" name="直線コネクタ 793"/>
        <xdr:cNvCxnSpPr/>
      </xdr:nvCxnSpPr>
      <xdr:spPr>
        <a:xfrm>
          <a:off x="18656300" y="9441053"/>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5" name="フローチャート: 判断 794"/>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129709</xdr:rowOff>
    </xdr:from>
    <xdr:ext cx="534377" cy="259045"/>
    <xdr:sp macro="" textlink="">
      <xdr:nvSpPr>
        <xdr:cNvPr id="796" name="テキスト ボックス 795"/>
        <xdr:cNvSpPr txBox="1"/>
      </xdr:nvSpPr>
      <xdr:spPr>
        <a:xfrm>
          <a:off x="19278111" y="100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7" name="フローチャート: 判断 796"/>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152506</xdr:rowOff>
    </xdr:from>
    <xdr:ext cx="469744" cy="259045"/>
    <xdr:sp macro="" textlink="">
      <xdr:nvSpPr>
        <xdr:cNvPr id="798" name="テキスト ボックス 797"/>
        <xdr:cNvSpPr txBox="1"/>
      </xdr:nvSpPr>
      <xdr:spPr>
        <a:xfrm>
          <a:off x="18421428" y="100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77877</xdr:rowOff>
    </xdr:from>
    <xdr:to>
      <xdr:col>116</xdr:col>
      <xdr:colOff>114300</xdr:colOff>
      <xdr:row>58</xdr:row>
      <xdr:rowOff>8027</xdr:rowOff>
    </xdr:to>
    <xdr:sp macro="" textlink="">
      <xdr:nvSpPr>
        <xdr:cNvPr id="804" name="楕円 803"/>
        <xdr:cNvSpPr/>
      </xdr:nvSpPr>
      <xdr:spPr>
        <a:xfrm>
          <a:off x="22110700" y="9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100754</xdr:rowOff>
    </xdr:from>
    <xdr:ext cx="534377" cy="259045"/>
    <xdr:sp macro="" textlink="">
      <xdr:nvSpPr>
        <xdr:cNvPr id="805" name="貸付金該当値テキスト"/>
        <xdr:cNvSpPr txBox="1"/>
      </xdr:nvSpPr>
      <xdr:spPr>
        <a:xfrm>
          <a:off x="22212300" y="97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81153</xdr:rowOff>
    </xdr:from>
    <xdr:to>
      <xdr:col>112</xdr:col>
      <xdr:colOff>38100</xdr:colOff>
      <xdr:row>58</xdr:row>
      <xdr:rowOff>11303</xdr:rowOff>
    </xdr:to>
    <xdr:sp macro="" textlink="">
      <xdr:nvSpPr>
        <xdr:cNvPr id="806" name="楕円 805"/>
        <xdr:cNvSpPr/>
      </xdr:nvSpPr>
      <xdr:spPr>
        <a:xfrm>
          <a:off x="21272500" y="98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27830</xdr:rowOff>
    </xdr:from>
    <xdr:ext cx="534377" cy="259045"/>
    <xdr:sp macro="" textlink="">
      <xdr:nvSpPr>
        <xdr:cNvPr id="807" name="テキスト ボックス 806"/>
        <xdr:cNvSpPr txBox="1"/>
      </xdr:nvSpPr>
      <xdr:spPr>
        <a:xfrm>
          <a:off x="21056111" y="96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75336</xdr:rowOff>
    </xdr:from>
    <xdr:to>
      <xdr:col>107</xdr:col>
      <xdr:colOff>101600</xdr:colOff>
      <xdr:row>58</xdr:row>
      <xdr:rowOff>5486</xdr:rowOff>
    </xdr:to>
    <xdr:sp macro="" textlink="">
      <xdr:nvSpPr>
        <xdr:cNvPr id="808" name="楕円 807"/>
        <xdr:cNvSpPr/>
      </xdr:nvSpPr>
      <xdr:spPr>
        <a:xfrm>
          <a:off x="20383500" y="9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22013</xdr:rowOff>
    </xdr:from>
    <xdr:ext cx="534377" cy="259045"/>
    <xdr:sp macro="" textlink="">
      <xdr:nvSpPr>
        <xdr:cNvPr id="809" name="テキスト ボックス 808"/>
        <xdr:cNvSpPr txBox="1"/>
      </xdr:nvSpPr>
      <xdr:spPr>
        <a:xfrm>
          <a:off x="20167111" y="96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64643</xdr:rowOff>
    </xdr:from>
    <xdr:to>
      <xdr:col>102</xdr:col>
      <xdr:colOff>165100</xdr:colOff>
      <xdr:row>57</xdr:row>
      <xdr:rowOff>166243</xdr:rowOff>
    </xdr:to>
    <xdr:sp macro="" textlink="">
      <xdr:nvSpPr>
        <xdr:cNvPr id="810" name="楕円 809"/>
        <xdr:cNvSpPr/>
      </xdr:nvSpPr>
      <xdr:spPr>
        <a:xfrm>
          <a:off x="19494500" y="98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11320</xdr:rowOff>
    </xdr:from>
    <xdr:ext cx="534377" cy="259045"/>
    <xdr:sp macro="" textlink="">
      <xdr:nvSpPr>
        <xdr:cNvPr id="811" name="テキスト ボックス 810"/>
        <xdr:cNvSpPr txBox="1"/>
      </xdr:nvSpPr>
      <xdr:spPr>
        <a:xfrm>
          <a:off x="19278111" y="96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131953</xdr:rowOff>
    </xdr:from>
    <xdr:to>
      <xdr:col>98</xdr:col>
      <xdr:colOff>38100</xdr:colOff>
      <xdr:row>55</xdr:row>
      <xdr:rowOff>62103</xdr:rowOff>
    </xdr:to>
    <xdr:sp macro="" textlink="">
      <xdr:nvSpPr>
        <xdr:cNvPr id="812" name="楕円 811"/>
        <xdr:cNvSpPr/>
      </xdr:nvSpPr>
      <xdr:spPr>
        <a:xfrm>
          <a:off x="18605500" y="93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78630</xdr:rowOff>
    </xdr:from>
    <xdr:ext cx="534377" cy="259045"/>
    <xdr:sp macro="" textlink="">
      <xdr:nvSpPr>
        <xdr:cNvPr id="813" name="テキスト ボックス 812"/>
        <xdr:cNvSpPr txBox="1"/>
      </xdr:nvSpPr>
      <xdr:spPr>
        <a:xfrm>
          <a:off x="18389111" y="91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7" name="直線コネクタ 836"/>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8"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9" name="直線コネクタ 838"/>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0"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1" name="直線コネクタ 840"/>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121157</xdr:rowOff>
    </xdr:from>
    <xdr:to>
      <xdr:col>116</xdr:col>
      <xdr:colOff>63500</xdr:colOff>
      <xdr:row>77</xdr:row>
      <xdr:rowOff>54547</xdr:rowOff>
    </xdr:to>
    <xdr:cxnSp macro="">
      <xdr:nvCxnSpPr>
        <xdr:cNvPr id="842" name="直線コネクタ 841"/>
        <xdr:cNvCxnSpPr/>
      </xdr:nvCxnSpPr>
      <xdr:spPr>
        <a:xfrm>
          <a:off x="21323300" y="13151357"/>
          <a:ext cx="838200" cy="10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3"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4" name="フローチャート: 判断 843"/>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121157</xdr:rowOff>
    </xdr:from>
    <xdr:to>
      <xdr:col>111</xdr:col>
      <xdr:colOff>177800</xdr:colOff>
      <xdr:row>77</xdr:row>
      <xdr:rowOff>47620</xdr:rowOff>
    </xdr:to>
    <xdr:cxnSp macro="">
      <xdr:nvCxnSpPr>
        <xdr:cNvPr id="845" name="直線コネクタ 844"/>
        <xdr:cNvCxnSpPr/>
      </xdr:nvCxnSpPr>
      <xdr:spPr>
        <a:xfrm flipV="1">
          <a:off x="20434300" y="13151357"/>
          <a:ext cx="889000" cy="9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6" name="フローチャート: 判断 845"/>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7" name="テキスト ボックス 846"/>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8334</xdr:rowOff>
    </xdr:from>
    <xdr:to>
      <xdr:col>107</xdr:col>
      <xdr:colOff>50800</xdr:colOff>
      <xdr:row>77</xdr:row>
      <xdr:rowOff>47620</xdr:rowOff>
    </xdr:to>
    <xdr:cxnSp macro="">
      <xdr:nvCxnSpPr>
        <xdr:cNvPr id="848" name="直線コネクタ 847"/>
        <xdr:cNvCxnSpPr/>
      </xdr:nvCxnSpPr>
      <xdr:spPr>
        <a:xfrm>
          <a:off x="19545300" y="13209984"/>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9" name="フローチャート: 判断 848"/>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59477</xdr:rowOff>
    </xdr:from>
    <xdr:ext cx="599010" cy="259045"/>
    <xdr:sp macro="" textlink="">
      <xdr:nvSpPr>
        <xdr:cNvPr id="850" name="テキスト ボックス 849"/>
        <xdr:cNvSpPr txBox="1"/>
      </xdr:nvSpPr>
      <xdr:spPr>
        <a:xfrm>
          <a:off x="20134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8334</xdr:rowOff>
    </xdr:from>
    <xdr:to>
      <xdr:col>102</xdr:col>
      <xdr:colOff>114300</xdr:colOff>
      <xdr:row>77</xdr:row>
      <xdr:rowOff>72396</xdr:rowOff>
    </xdr:to>
    <xdr:cxnSp macro="">
      <xdr:nvCxnSpPr>
        <xdr:cNvPr id="851" name="直線コネクタ 850"/>
        <xdr:cNvCxnSpPr/>
      </xdr:nvCxnSpPr>
      <xdr:spPr>
        <a:xfrm flipV="1">
          <a:off x="18656300" y="13209984"/>
          <a:ext cx="889000" cy="6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2" name="フローチャート: 判断 851"/>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3" name="テキスト ボックス 852"/>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4" name="フローチャート: 判断 853"/>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5" name="テキスト ボックス 854"/>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3747</xdr:rowOff>
    </xdr:from>
    <xdr:to>
      <xdr:col>116</xdr:col>
      <xdr:colOff>114300</xdr:colOff>
      <xdr:row>77</xdr:row>
      <xdr:rowOff>105347</xdr:rowOff>
    </xdr:to>
    <xdr:sp macro="" textlink="">
      <xdr:nvSpPr>
        <xdr:cNvPr id="861" name="楕円 860"/>
        <xdr:cNvSpPr/>
      </xdr:nvSpPr>
      <xdr:spPr>
        <a:xfrm>
          <a:off x="221107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153624</xdr:rowOff>
    </xdr:from>
    <xdr:ext cx="534377" cy="259045"/>
    <xdr:sp macro="" textlink="">
      <xdr:nvSpPr>
        <xdr:cNvPr id="862" name="繰出金該当値テキスト"/>
        <xdr:cNvSpPr txBox="1"/>
      </xdr:nvSpPr>
      <xdr:spPr>
        <a:xfrm>
          <a:off x="22212300" y="131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70357</xdr:rowOff>
    </xdr:from>
    <xdr:to>
      <xdr:col>112</xdr:col>
      <xdr:colOff>38100</xdr:colOff>
      <xdr:row>77</xdr:row>
      <xdr:rowOff>507</xdr:rowOff>
    </xdr:to>
    <xdr:sp macro="" textlink="">
      <xdr:nvSpPr>
        <xdr:cNvPr id="863" name="楕円 862"/>
        <xdr:cNvSpPr/>
      </xdr:nvSpPr>
      <xdr:spPr>
        <a:xfrm>
          <a:off x="21272500" y="13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17034</xdr:rowOff>
    </xdr:from>
    <xdr:ext cx="599010" cy="259045"/>
    <xdr:sp macro="" textlink="">
      <xdr:nvSpPr>
        <xdr:cNvPr id="864" name="テキスト ボックス 863"/>
        <xdr:cNvSpPr txBox="1"/>
      </xdr:nvSpPr>
      <xdr:spPr>
        <a:xfrm>
          <a:off x="21023795" y="128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168270</xdr:rowOff>
    </xdr:from>
    <xdr:to>
      <xdr:col>107</xdr:col>
      <xdr:colOff>101600</xdr:colOff>
      <xdr:row>77</xdr:row>
      <xdr:rowOff>98420</xdr:rowOff>
    </xdr:to>
    <xdr:sp macro="" textlink="">
      <xdr:nvSpPr>
        <xdr:cNvPr id="865" name="楕円 864"/>
        <xdr:cNvSpPr/>
      </xdr:nvSpPr>
      <xdr:spPr>
        <a:xfrm>
          <a:off x="203835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89547</xdr:rowOff>
    </xdr:from>
    <xdr:ext cx="534377" cy="259045"/>
    <xdr:sp macro="" textlink="">
      <xdr:nvSpPr>
        <xdr:cNvPr id="866" name="テキスト ボックス 865"/>
        <xdr:cNvSpPr txBox="1"/>
      </xdr:nvSpPr>
      <xdr:spPr>
        <a:xfrm>
          <a:off x="20167111" y="132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128984</xdr:rowOff>
    </xdr:from>
    <xdr:to>
      <xdr:col>102</xdr:col>
      <xdr:colOff>165100</xdr:colOff>
      <xdr:row>77</xdr:row>
      <xdr:rowOff>59134</xdr:rowOff>
    </xdr:to>
    <xdr:sp macro="" textlink="">
      <xdr:nvSpPr>
        <xdr:cNvPr id="867" name="楕円 866"/>
        <xdr:cNvSpPr/>
      </xdr:nvSpPr>
      <xdr:spPr>
        <a:xfrm>
          <a:off x="19494500" y="131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50261</xdr:rowOff>
    </xdr:from>
    <xdr:ext cx="534377" cy="259045"/>
    <xdr:sp macro="" textlink="">
      <xdr:nvSpPr>
        <xdr:cNvPr id="868" name="テキスト ボックス 867"/>
        <xdr:cNvSpPr txBox="1"/>
      </xdr:nvSpPr>
      <xdr:spPr>
        <a:xfrm>
          <a:off x="19278111" y="1325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21596</xdr:rowOff>
    </xdr:from>
    <xdr:to>
      <xdr:col>98</xdr:col>
      <xdr:colOff>38100</xdr:colOff>
      <xdr:row>77</xdr:row>
      <xdr:rowOff>123196</xdr:rowOff>
    </xdr:to>
    <xdr:sp macro="" textlink="">
      <xdr:nvSpPr>
        <xdr:cNvPr id="869" name="楕円 868"/>
        <xdr:cNvSpPr/>
      </xdr:nvSpPr>
      <xdr:spPr>
        <a:xfrm>
          <a:off x="18605500" y="132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114323</xdr:rowOff>
    </xdr:from>
    <xdr:ext cx="534377" cy="259045"/>
    <xdr:sp macro="" textlink="">
      <xdr:nvSpPr>
        <xdr:cNvPr id="870" name="テキスト ボックス 869"/>
        <xdr:cNvSpPr txBox="1"/>
      </xdr:nvSpPr>
      <xdr:spPr>
        <a:xfrm>
          <a:off x="18389111" y="133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施設の老朽化が進んでいるため、維持補修費が年々上昇傾向にある。中には耐用年数を経過した施設もあるため、それらの施設については統廃合などを検討し、抑制に努める。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扶助費については、人口が減少している中で、高齢化率が上昇しているため、住民一人あたりのコストが上昇傾向にあることの一つの要因である。現在の村の基礎をつくっていただいた高齢者への支援は必要不可欠であるが、今後更に高齢化率は上昇することが見込まれることから、若年層が支えることができる制度の構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
1,210
181.85
3,179,129
2,987,804
189,562
1,763,538
2,372,465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44964</xdr:rowOff>
    </xdr:from>
    <xdr:to>
      <xdr:col>24</xdr:col>
      <xdr:colOff>63500</xdr:colOff>
      <xdr:row>36</xdr:row>
      <xdr:rowOff>47746</xdr:rowOff>
    </xdr:to>
    <xdr:cxnSp macro="">
      <xdr:nvCxnSpPr>
        <xdr:cNvPr id="60" name="直線コネクタ 59"/>
        <xdr:cNvCxnSpPr/>
      </xdr:nvCxnSpPr>
      <xdr:spPr>
        <a:xfrm flipV="1">
          <a:off x="3797300" y="6217164"/>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19076</xdr:rowOff>
    </xdr:from>
    <xdr:to>
      <xdr:col>19</xdr:col>
      <xdr:colOff>177800</xdr:colOff>
      <xdr:row>36</xdr:row>
      <xdr:rowOff>47746</xdr:rowOff>
    </xdr:to>
    <xdr:cxnSp macro="">
      <xdr:nvCxnSpPr>
        <xdr:cNvPr id="63" name="直線コネクタ 62"/>
        <xdr:cNvCxnSpPr/>
      </xdr:nvCxnSpPr>
      <xdr:spPr>
        <a:xfrm>
          <a:off x="2908300" y="619127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136614</xdr:rowOff>
    </xdr:from>
    <xdr:to>
      <xdr:col>15</xdr:col>
      <xdr:colOff>50800</xdr:colOff>
      <xdr:row>36</xdr:row>
      <xdr:rowOff>19076</xdr:rowOff>
    </xdr:to>
    <xdr:cxnSp macro="">
      <xdr:nvCxnSpPr>
        <xdr:cNvPr id="66" name="直線コネクタ 65"/>
        <xdr:cNvCxnSpPr/>
      </xdr:nvCxnSpPr>
      <xdr:spPr>
        <a:xfrm>
          <a:off x="2019300" y="6137364"/>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113830</xdr:rowOff>
    </xdr:from>
    <xdr:to>
      <xdr:col>10</xdr:col>
      <xdr:colOff>114300</xdr:colOff>
      <xdr:row>35</xdr:row>
      <xdr:rowOff>136614</xdr:rowOff>
    </xdr:to>
    <xdr:cxnSp macro="">
      <xdr:nvCxnSpPr>
        <xdr:cNvPr id="69" name="直線コネクタ 68"/>
        <xdr:cNvCxnSpPr/>
      </xdr:nvCxnSpPr>
      <xdr:spPr>
        <a:xfrm>
          <a:off x="1130300" y="611458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165614</xdr:rowOff>
    </xdr:from>
    <xdr:to>
      <xdr:col>24</xdr:col>
      <xdr:colOff>114300</xdr:colOff>
      <xdr:row>36</xdr:row>
      <xdr:rowOff>95764</xdr:rowOff>
    </xdr:to>
    <xdr:sp macro="" textlink="">
      <xdr:nvSpPr>
        <xdr:cNvPr id="79" name="楕円 78"/>
        <xdr:cNvSpPr/>
      </xdr:nvSpPr>
      <xdr:spPr>
        <a:xfrm>
          <a:off x="4584700" y="61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17041</xdr:rowOff>
    </xdr:from>
    <xdr:ext cx="534377" cy="259045"/>
    <xdr:sp macro="" textlink="">
      <xdr:nvSpPr>
        <xdr:cNvPr id="80" name="議会費該当値テキスト"/>
        <xdr:cNvSpPr txBox="1"/>
      </xdr:nvSpPr>
      <xdr:spPr>
        <a:xfrm>
          <a:off x="4686300" y="60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168396</xdr:rowOff>
    </xdr:from>
    <xdr:to>
      <xdr:col>20</xdr:col>
      <xdr:colOff>38100</xdr:colOff>
      <xdr:row>36</xdr:row>
      <xdr:rowOff>98546</xdr:rowOff>
    </xdr:to>
    <xdr:sp macro="" textlink="">
      <xdr:nvSpPr>
        <xdr:cNvPr id="81" name="楕円 80"/>
        <xdr:cNvSpPr/>
      </xdr:nvSpPr>
      <xdr:spPr>
        <a:xfrm>
          <a:off x="3746500" y="61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115073</xdr:rowOff>
    </xdr:from>
    <xdr:ext cx="534377" cy="259045"/>
    <xdr:sp macro="" textlink="">
      <xdr:nvSpPr>
        <xdr:cNvPr id="82" name="テキスト ボックス 81"/>
        <xdr:cNvSpPr txBox="1"/>
      </xdr:nvSpPr>
      <xdr:spPr>
        <a:xfrm>
          <a:off x="3530111" y="5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139726</xdr:rowOff>
    </xdr:from>
    <xdr:to>
      <xdr:col>15</xdr:col>
      <xdr:colOff>101600</xdr:colOff>
      <xdr:row>36</xdr:row>
      <xdr:rowOff>69876</xdr:rowOff>
    </xdr:to>
    <xdr:sp macro="" textlink="">
      <xdr:nvSpPr>
        <xdr:cNvPr id="83" name="楕円 82"/>
        <xdr:cNvSpPr/>
      </xdr:nvSpPr>
      <xdr:spPr>
        <a:xfrm>
          <a:off x="2857500" y="61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86403</xdr:rowOff>
    </xdr:from>
    <xdr:ext cx="534377" cy="259045"/>
    <xdr:sp macro="" textlink="">
      <xdr:nvSpPr>
        <xdr:cNvPr id="84" name="テキスト ボックス 83"/>
        <xdr:cNvSpPr txBox="1"/>
      </xdr:nvSpPr>
      <xdr:spPr>
        <a:xfrm>
          <a:off x="2641111" y="59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85814</xdr:rowOff>
    </xdr:from>
    <xdr:to>
      <xdr:col>10</xdr:col>
      <xdr:colOff>165100</xdr:colOff>
      <xdr:row>36</xdr:row>
      <xdr:rowOff>15964</xdr:rowOff>
    </xdr:to>
    <xdr:sp macro="" textlink="">
      <xdr:nvSpPr>
        <xdr:cNvPr id="85" name="楕円 84"/>
        <xdr:cNvSpPr/>
      </xdr:nvSpPr>
      <xdr:spPr>
        <a:xfrm>
          <a:off x="1968500" y="608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32491</xdr:rowOff>
    </xdr:from>
    <xdr:ext cx="534377" cy="259045"/>
    <xdr:sp macro="" textlink="">
      <xdr:nvSpPr>
        <xdr:cNvPr id="86" name="テキスト ボックス 85"/>
        <xdr:cNvSpPr txBox="1"/>
      </xdr:nvSpPr>
      <xdr:spPr>
        <a:xfrm>
          <a:off x="1752111" y="58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63030</xdr:rowOff>
    </xdr:from>
    <xdr:to>
      <xdr:col>6</xdr:col>
      <xdr:colOff>38100</xdr:colOff>
      <xdr:row>35</xdr:row>
      <xdr:rowOff>164630</xdr:rowOff>
    </xdr:to>
    <xdr:sp macro="" textlink="">
      <xdr:nvSpPr>
        <xdr:cNvPr id="87" name="楕円 86"/>
        <xdr:cNvSpPr/>
      </xdr:nvSpPr>
      <xdr:spPr>
        <a:xfrm>
          <a:off x="1079500" y="60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9707</xdr:rowOff>
    </xdr:from>
    <xdr:ext cx="534377" cy="259045"/>
    <xdr:sp macro="" textlink="">
      <xdr:nvSpPr>
        <xdr:cNvPr id="88" name="テキスト ボックス 87"/>
        <xdr:cNvSpPr txBox="1"/>
      </xdr:nvSpPr>
      <xdr:spPr>
        <a:xfrm>
          <a:off x="863111" y="58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104072</xdr:rowOff>
    </xdr:from>
    <xdr:to>
      <xdr:col>24</xdr:col>
      <xdr:colOff>63500</xdr:colOff>
      <xdr:row>57</xdr:row>
      <xdr:rowOff>157238</xdr:rowOff>
    </xdr:to>
    <xdr:cxnSp macro="">
      <xdr:nvCxnSpPr>
        <xdr:cNvPr id="115" name="直線コネクタ 114"/>
        <xdr:cNvCxnSpPr/>
      </xdr:nvCxnSpPr>
      <xdr:spPr>
        <a:xfrm flipV="1">
          <a:off x="3797300" y="9876722"/>
          <a:ext cx="8382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123832</xdr:rowOff>
    </xdr:from>
    <xdr:to>
      <xdr:col>19</xdr:col>
      <xdr:colOff>177800</xdr:colOff>
      <xdr:row>57</xdr:row>
      <xdr:rowOff>157238</xdr:rowOff>
    </xdr:to>
    <xdr:cxnSp macro="">
      <xdr:nvCxnSpPr>
        <xdr:cNvPr id="118" name="直線コネクタ 117"/>
        <xdr:cNvCxnSpPr/>
      </xdr:nvCxnSpPr>
      <xdr:spPr>
        <a:xfrm>
          <a:off x="2908300" y="9896482"/>
          <a:ext cx="889000" cy="3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44263</xdr:rowOff>
    </xdr:from>
    <xdr:to>
      <xdr:col>15</xdr:col>
      <xdr:colOff>50800</xdr:colOff>
      <xdr:row>57</xdr:row>
      <xdr:rowOff>123832</xdr:rowOff>
    </xdr:to>
    <xdr:cxnSp macro="">
      <xdr:nvCxnSpPr>
        <xdr:cNvPr id="121" name="直線コネクタ 120"/>
        <xdr:cNvCxnSpPr/>
      </xdr:nvCxnSpPr>
      <xdr:spPr>
        <a:xfrm>
          <a:off x="2019300" y="9816913"/>
          <a:ext cx="889000" cy="7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44263</xdr:rowOff>
    </xdr:from>
    <xdr:to>
      <xdr:col>10</xdr:col>
      <xdr:colOff>114300</xdr:colOff>
      <xdr:row>57</xdr:row>
      <xdr:rowOff>45941</xdr:rowOff>
    </xdr:to>
    <xdr:cxnSp macro="">
      <xdr:nvCxnSpPr>
        <xdr:cNvPr id="124" name="直線コネクタ 123"/>
        <xdr:cNvCxnSpPr/>
      </xdr:nvCxnSpPr>
      <xdr:spPr>
        <a:xfrm flipV="1">
          <a:off x="1130300" y="981691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63748</xdr:rowOff>
    </xdr:from>
    <xdr:ext cx="599010" cy="259045"/>
    <xdr:sp macro="" textlink="">
      <xdr:nvSpPr>
        <xdr:cNvPr id="126" name="テキスト ボックス 125"/>
        <xdr:cNvSpPr txBox="1"/>
      </xdr:nvSpPr>
      <xdr:spPr>
        <a:xfrm>
          <a:off x="1719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53272</xdr:rowOff>
    </xdr:from>
    <xdr:to>
      <xdr:col>24</xdr:col>
      <xdr:colOff>114300</xdr:colOff>
      <xdr:row>57</xdr:row>
      <xdr:rowOff>154872</xdr:rowOff>
    </xdr:to>
    <xdr:sp macro="" textlink="">
      <xdr:nvSpPr>
        <xdr:cNvPr id="134" name="楕円 133"/>
        <xdr:cNvSpPr/>
      </xdr:nvSpPr>
      <xdr:spPr>
        <a:xfrm>
          <a:off x="4584700" y="98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76149</xdr:rowOff>
    </xdr:from>
    <xdr:ext cx="599010" cy="259045"/>
    <xdr:sp macro="" textlink="">
      <xdr:nvSpPr>
        <xdr:cNvPr id="135" name="総務費該当値テキスト"/>
        <xdr:cNvSpPr txBox="1"/>
      </xdr:nvSpPr>
      <xdr:spPr>
        <a:xfrm>
          <a:off x="4686300" y="967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106438</xdr:rowOff>
    </xdr:from>
    <xdr:to>
      <xdr:col>20</xdr:col>
      <xdr:colOff>38100</xdr:colOff>
      <xdr:row>58</xdr:row>
      <xdr:rowOff>36588</xdr:rowOff>
    </xdr:to>
    <xdr:sp macro="" textlink="">
      <xdr:nvSpPr>
        <xdr:cNvPr id="136" name="楕円 135"/>
        <xdr:cNvSpPr/>
      </xdr:nvSpPr>
      <xdr:spPr>
        <a:xfrm>
          <a:off x="3746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53115</xdr:rowOff>
    </xdr:from>
    <xdr:ext cx="599010" cy="259045"/>
    <xdr:sp macro="" textlink="">
      <xdr:nvSpPr>
        <xdr:cNvPr id="137" name="テキスト ボックス 136"/>
        <xdr:cNvSpPr txBox="1"/>
      </xdr:nvSpPr>
      <xdr:spPr>
        <a:xfrm>
          <a:off x="3497795" y="96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73032</xdr:rowOff>
    </xdr:from>
    <xdr:to>
      <xdr:col>15</xdr:col>
      <xdr:colOff>101600</xdr:colOff>
      <xdr:row>58</xdr:row>
      <xdr:rowOff>3182</xdr:rowOff>
    </xdr:to>
    <xdr:sp macro="" textlink="">
      <xdr:nvSpPr>
        <xdr:cNvPr id="138" name="楕円 137"/>
        <xdr:cNvSpPr/>
      </xdr:nvSpPr>
      <xdr:spPr>
        <a:xfrm>
          <a:off x="2857500" y="98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19709</xdr:rowOff>
    </xdr:from>
    <xdr:ext cx="599010" cy="259045"/>
    <xdr:sp macro="" textlink="">
      <xdr:nvSpPr>
        <xdr:cNvPr id="139" name="テキスト ボックス 138"/>
        <xdr:cNvSpPr txBox="1"/>
      </xdr:nvSpPr>
      <xdr:spPr>
        <a:xfrm>
          <a:off x="2608795" y="96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164913</xdr:rowOff>
    </xdr:from>
    <xdr:to>
      <xdr:col>10</xdr:col>
      <xdr:colOff>165100</xdr:colOff>
      <xdr:row>57</xdr:row>
      <xdr:rowOff>95063</xdr:rowOff>
    </xdr:to>
    <xdr:sp macro="" textlink="">
      <xdr:nvSpPr>
        <xdr:cNvPr id="140" name="楕円 139"/>
        <xdr:cNvSpPr/>
      </xdr:nvSpPr>
      <xdr:spPr>
        <a:xfrm>
          <a:off x="1968500" y="97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111590</xdr:rowOff>
    </xdr:from>
    <xdr:ext cx="599010" cy="259045"/>
    <xdr:sp macro="" textlink="">
      <xdr:nvSpPr>
        <xdr:cNvPr id="141" name="テキスト ボックス 140"/>
        <xdr:cNvSpPr txBox="1"/>
      </xdr:nvSpPr>
      <xdr:spPr>
        <a:xfrm>
          <a:off x="1719795" y="95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166591</xdr:rowOff>
    </xdr:from>
    <xdr:to>
      <xdr:col>6</xdr:col>
      <xdr:colOff>38100</xdr:colOff>
      <xdr:row>57</xdr:row>
      <xdr:rowOff>96741</xdr:rowOff>
    </xdr:to>
    <xdr:sp macro="" textlink="">
      <xdr:nvSpPr>
        <xdr:cNvPr id="142" name="楕円 141"/>
        <xdr:cNvSpPr/>
      </xdr:nvSpPr>
      <xdr:spPr>
        <a:xfrm>
          <a:off x="1079500" y="97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113268</xdr:rowOff>
    </xdr:from>
    <xdr:ext cx="599010" cy="259045"/>
    <xdr:sp macro="" textlink="">
      <xdr:nvSpPr>
        <xdr:cNvPr id="143" name="テキスト ボックス 142"/>
        <xdr:cNvSpPr txBox="1"/>
      </xdr:nvSpPr>
      <xdr:spPr>
        <a:xfrm>
          <a:off x="830795" y="95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30128</xdr:rowOff>
    </xdr:from>
    <xdr:to>
      <xdr:col>24</xdr:col>
      <xdr:colOff>63500</xdr:colOff>
      <xdr:row>75</xdr:row>
      <xdr:rowOff>32686</xdr:rowOff>
    </xdr:to>
    <xdr:cxnSp macro="">
      <xdr:nvCxnSpPr>
        <xdr:cNvPr id="170" name="直線コネクタ 169"/>
        <xdr:cNvCxnSpPr/>
      </xdr:nvCxnSpPr>
      <xdr:spPr>
        <a:xfrm>
          <a:off x="3797300" y="12888878"/>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30128</xdr:rowOff>
    </xdr:from>
    <xdr:to>
      <xdr:col>19</xdr:col>
      <xdr:colOff>177800</xdr:colOff>
      <xdr:row>75</xdr:row>
      <xdr:rowOff>64011</xdr:rowOff>
    </xdr:to>
    <xdr:cxnSp macro="">
      <xdr:nvCxnSpPr>
        <xdr:cNvPr id="173" name="直線コネクタ 172"/>
        <xdr:cNvCxnSpPr/>
      </xdr:nvCxnSpPr>
      <xdr:spPr>
        <a:xfrm flipV="1">
          <a:off x="2908300" y="12888878"/>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131679</xdr:rowOff>
    </xdr:from>
    <xdr:to>
      <xdr:col>15</xdr:col>
      <xdr:colOff>50800</xdr:colOff>
      <xdr:row>75</xdr:row>
      <xdr:rowOff>64011</xdr:rowOff>
    </xdr:to>
    <xdr:cxnSp macro="">
      <xdr:nvCxnSpPr>
        <xdr:cNvPr id="176" name="直線コネクタ 175"/>
        <xdr:cNvCxnSpPr/>
      </xdr:nvCxnSpPr>
      <xdr:spPr>
        <a:xfrm>
          <a:off x="2019300" y="12647529"/>
          <a:ext cx="889000" cy="2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131679</xdr:rowOff>
    </xdr:from>
    <xdr:to>
      <xdr:col>10</xdr:col>
      <xdr:colOff>114300</xdr:colOff>
      <xdr:row>74</xdr:row>
      <xdr:rowOff>125399</xdr:rowOff>
    </xdr:to>
    <xdr:cxnSp macro="">
      <xdr:nvCxnSpPr>
        <xdr:cNvPr id="179" name="直線コネクタ 178"/>
        <xdr:cNvCxnSpPr/>
      </xdr:nvCxnSpPr>
      <xdr:spPr>
        <a:xfrm flipV="1">
          <a:off x="1130300" y="12647529"/>
          <a:ext cx="889000" cy="1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153336</xdr:rowOff>
    </xdr:from>
    <xdr:to>
      <xdr:col>24</xdr:col>
      <xdr:colOff>114300</xdr:colOff>
      <xdr:row>75</xdr:row>
      <xdr:rowOff>83486</xdr:rowOff>
    </xdr:to>
    <xdr:sp macro="" textlink="">
      <xdr:nvSpPr>
        <xdr:cNvPr id="189" name="楕円 188"/>
        <xdr:cNvSpPr/>
      </xdr:nvSpPr>
      <xdr:spPr>
        <a:xfrm>
          <a:off x="4584700" y="128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4763</xdr:rowOff>
    </xdr:from>
    <xdr:ext cx="599010" cy="259045"/>
    <xdr:sp macro="" textlink="">
      <xdr:nvSpPr>
        <xdr:cNvPr id="190" name="民生費該当値テキスト"/>
        <xdr:cNvSpPr txBox="1"/>
      </xdr:nvSpPr>
      <xdr:spPr>
        <a:xfrm>
          <a:off x="4686300" y="1269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150778</xdr:rowOff>
    </xdr:from>
    <xdr:to>
      <xdr:col>20</xdr:col>
      <xdr:colOff>38100</xdr:colOff>
      <xdr:row>75</xdr:row>
      <xdr:rowOff>80928</xdr:rowOff>
    </xdr:to>
    <xdr:sp macro="" textlink="">
      <xdr:nvSpPr>
        <xdr:cNvPr id="191" name="楕円 190"/>
        <xdr:cNvSpPr/>
      </xdr:nvSpPr>
      <xdr:spPr>
        <a:xfrm>
          <a:off x="3746500" y="128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97455</xdr:rowOff>
    </xdr:from>
    <xdr:ext cx="599010" cy="259045"/>
    <xdr:sp macro="" textlink="">
      <xdr:nvSpPr>
        <xdr:cNvPr id="192" name="テキスト ボックス 191"/>
        <xdr:cNvSpPr txBox="1"/>
      </xdr:nvSpPr>
      <xdr:spPr>
        <a:xfrm>
          <a:off x="3497795" y="1261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13211</xdr:rowOff>
    </xdr:from>
    <xdr:to>
      <xdr:col>15</xdr:col>
      <xdr:colOff>101600</xdr:colOff>
      <xdr:row>75</xdr:row>
      <xdr:rowOff>114811</xdr:rowOff>
    </xdr:to>
    <xdr:sp macro="" textlink="">
      <xdr:nvSpPr>
        <xdr:cNvPr id="193" name="楕円 192"/>
        <xdr:cNvSpPr/>
      </xdr:nvSpPr>
      <xdr:spPr>
        <a:xfrm>
          <a:off x="2857500" y="128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131338</xdr:rowOff>
    </xdr:from>
    <xdr:ext cx="599010" cy="259045"/>
    <xdr:sp macro="" textlink="">
      <xdr:nvSpPr>
        <xdr:cNvPr id="194" name="テキスト ボックス 193"/>
        <xdr:cNvSpPr txBox="1"/>
      </xdr:nvSpPr>
      <xdr:spPr>
        <a:xfrm>
          <a:off x="2608795" y="1264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80879</xdr:rowOff>
    </xdr:from>
    <xdr:to>
      <xdr:col>10</xdr:col>
      <xdr:colOff>165100</xdr:colOff>
      <xdr:row>74</xdr:row>
      <xdr:rowOff>11029</xdr:rowOff>
    </xdr:to>
    <xdr:sp macro="" textlink="">
      <xdr:nvSpPr>
        <xdr:cNvPr id="195" name="楕円 194"/>
        <xdr:cNvSpPr/>
      </xdr:nvSpPr>
      <xdr:spPr>
        <a:xfrm>
          <a:off x="1968500" y="125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27556</xdr:rowOff>
    </xdr:from>
    <xdr:ext cx="599010" cy="259045"/>
    <xdr:sp macro="" textlink="">
      <xdr:nvSpPr>
        <xdr:cNvPr id="196" name="テキスト ボックス 195"/>
        <xdr:cNvSpPr txBox="1"/>
      </xdr:nvSpPr>
      <xdr:spPr>
        <a:xfrm>
          <a:off x="1719795" y="1237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74599</xdr:rowOff>
    </xdr:from>
    <xdr:to>
      <xdr:col>6</xdr:col>
      <xdr:colOff>38100</xdr:colOff>
      <xdr:row>75</xdr:row>
      <xdr:rowOff>4749</xdr:rowOff>
    </xdr:to>
    <xdr:sp macro="" textlink="">
      <xdr:nvSpPr>
        <xdr:cNvPr id="197" name="楕円 196"/>
        <xdr:cNvSpPr/>
      </xdr:nvSpPr>
      <xdr:spPr>
        <a:xfrm>
          <a:off x="1079500" y="127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21276</xdr:rowOff>
    </xdr:from>
    <xdr:ext cx="599010" cy="259045"/>
    <xdr:sp macro="" textlink="">
      <xdr:nvSpPr>
        <xdr:cNvPr id="198" name="テキスト ボックス 197"/>
        <xdr:cNvSpPr txBox="1"/>
      </xdr:nvSpPr>
      <xdr:spPr>
        <a:xfrm>
          <a:off x="830795" y="125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111018</xdr:rowOff>
    </xdr:from>
    <xdr:to>
      <xdr:col>24</xdr:col>
      <xdr:colOff>63500</xdr:colOff>
      <xdr:row>95</xdr:row>
      <xdr:rowOff>6583</xdr:rowOff>
    </xdr:to>
    <xdr:cxnSp macro="">
      <xdr:nvCxnSpPr>
        <xdr:cNvPr id="227" name="直線コネクタ 226"/>
        <xdr:cNvCxnSpPr/>
      </xdr:nvCxnSpPr>
      <xdr:spPr>
        <a:xfrm>
          <a:off x="3797300" y="16227318"/>
          <a:ext cx="838200" cy="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111018</xdr:rowOff>
    </xdr:from>
    <xdr:to>
      <xdr:col>19</xdr:col>
      <xdr:colOff>177800</xdr:colOff>
      <xdr:row>94</xdr:row>
      <xdr:rowOff>116886</xdr:rowOff>
    </xdr:to>
    <xdr:cxnSp macro="">
      <xdr:nvCxnSpPr>
        <xdr:cNvPr id="230" name="直線コネクタ 229"/>
        <xdr:cNvCxnSpPr/>
      </xdr:nvCxnSpPr>
      <xdr:spPr>
        <a:xfrm flipV="1">
          <a:off x="2908300" y="1622731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116886</xdr:rowOff>
    </xdr:from>
    <xdr:to>
      <xdr:col>15</xdr:col>
      <xdr:colOff>50800</xdr:colOff>
      <xdr:row>95</xdr:row>
      <xdr:rowOff>39706</xdr:rowOff>
    </xdr:to>
    <xdr:cxnSp macro="">
      <xdr:nvCxnSpPr>
        <xdr:cNvPr id="233" name="直線コネクタ 232"/>
        <xdr:cNvCxnSpPr/>
      </xdr:nvCxnSpPr>
      <xdr:spPr>
        <a:xfrm flipV="1">
          <a:off x="2019300" y="16233186"/>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110017</xdr:rowOff>
    </xdr:from>
    <xdr:ext cx="534377" cy="259045"/>
    <xdr:sp macro="" textlink="">
      <xdr:nvSpPr>
        <xdr:cNvPr id="235" name="テキスト ボックス 234"/>
        <xdr:cNvSpPr txBox="1"/>
      </xdr:nvSpPr>
      <xdr:spPr>
        <a:xfrm>
          <a:off x="2641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39706</xdr:rowOff>
    </xdr:from>
    <xdr:to>
      <xdr:col>10</xdr:col>
      <xdr:colOff>114300</xdr:colOff>
      <xdr:row>95</xdr:row>
      <xdr:rowOff>122734</xdr:rowOff>
    </xdr:to>
    <xdr:cxnSp macro="">
      <xdr:nvCxnSpPr>
        <xdr:cNvPr id="236" name="直線コネクタ 235"/>
        <xdr:cNvCxnSpPr/>
      </xdr:nvCxnSpPr>
      <xdr:spPr>
        <a:xfrm flipV="1">
          <a:off x="1130300" y="16327456"/>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127233</xdr:rowOff>
    </xdr:from>
    <xdr:to>
      <xdr:col>24</xdr:col>
      <xdr:colOff>114300</xdr:colOff>
      <xdr:row>95</xdr:row>
      <xdr:rowOff>57383</xdr:rowOff>
    </xdr:to>
    <xdr:sp macro="" textlink="">
      <xdr:nvSpPr>
        <xdr:cNvPr id="246" name="楕円 245"/>
        <xdr:cNvSpPr/>
      </xdr:nvSpPr>
      <xdr:spPr>
        <a:xfrm>
          <a:off x="4584700" y="162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150110</xdr:rowOff>
    </xdr:from>
    <xdr:ext cx="599010" cy="259045"/>
    <xdr:sp macro="" textlink="">
      <xdr:nvSpPr>
        <xdr:cNvPr id="247" name="衛生費該当値テキスト"/>
        <xdr:cNvSpPr txBox="1"/>
      </xdr:nvSpPr>
      <xdr:spPr>
        <a:xfrm>
          <a:off x="4686300" y="1609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60218</xdr:rowOff>
    </xdr:from>
    <xdr:to>
      <xdr:col>20</xdr:col>
      <xdr:colOff>38100</xdr:colOff>
      <xdr:row>94</xdr:row>
      <xdr:rowOff>161818</xdr:rowOff>
    </xdr:to>
    <xdr:sp macro="" textlink="">
      <xdr:nvSpPr>
        <xdr:cNvPr id="248" name="楕円 247"/>
        <xdr:cNvSpPr/>
      </xdr:nvSpPr>
      <xdr:spPr>
        <a:xfrm>
          <a:off x="3746500" y="1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6895</xdr:rowOff>
    </xdr:from>
    <xdr:ext cx="599010" cy="259045"/>
    <xdr:sp macro="" textlink="">
      <xdr:nvSpPr>
        <xdr:cNvPr id="249" name="テキスト ボックス 248"/>
        <xdr:cNvSpPr txBox="1"/>
      </xdr:nvSpPr>
      <xdr:spPr>
        <a:xfrm>
          <a:off x="3497795" y="159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66086</xdr:rowOff>
    </xdr:from>
    <xdr:to>
      <xdr:col>15</xdr:col>
      <xdr:colOff>101600</xdr:colOff>
      <xdr:row>94</xdr:row>
      <xdr:rowOff>167686</xdr:rowOff>
    </xdr:to>
    <xdr:sp macro="" textlink="">
      <xdr:nvSpPr>
        <xdr:cNvPr id="250" name="楕円 249"/>
        <xdr:cNvSpPr/>
      </xdr:nvSpPr>
      <xdr:spPr>
        <a:xfrm>
          <a:off x="2857500" y="161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12763</xdr:rowOff>
    </xdr:from>
    <xdr:ext cx="599010" cy="259045"/>
    <xdr:sp macro="" textlink="">
      <xdr:nvSpPr>
        <xdr:cNvPr id="251" name="テキスト ボックス 250"/>
        <xdr:cNvSpPr txBox="1"/>
      </xdr:nvSpPr>
      <xdr:spPr>
        <a:xfrm>
          <a:off x="2608795" y="1595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160356</xdr:rowOff>
    </xdr:from>
    <xdr:to>
      <xdr:col>10</xdr:col>
      <xdr:colOff>165100</xdr:colOff>
      <xdr:row>95</xdr:row>
      <xdr:rowOff>90506</xdr:rowOff>
    </xdr:to>
    <xdr:sp macro="" textlink="">
      <xdr:nvSpPr>
        <xdr:cNvPr id="252" name="楕円 251"/>
        <xdr:cNvSpPr/>
      </xdr:nvSpPr>
      <xdr:spPr>
        <a:xfrm>
          <a:off x="1968500" y="162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107033</xdr:rowOff>
    </xdr:from>
    <xdr:ext cx="599010" cy="259045"/>
    <xdr:sp macro="" textlink="">
      <xdr:nvSpPr>
        <xdr:cNvPr id="253" name="テキスト ボックス 252"/>
        <xdr:cNvSpPr txBox="1"/>
      </xdr:nvSpPr>
      <xdr:spPr>
        <a:xfrm>
          <a:off x="1719795" y="1605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71934</xdr:rowOff>
    </xdr:from>
    <xdr:to>
      <xdr:col>6</xdr:col>
      <xdr:colOff>38100</xdr:colOff>
      <xdr:row>96</xdr:row>
      <xdr:rowOff>2084</xdr:rowOff>
    </xdr:to>
    <xdr:sp macro="" textlink="">
      <xdr:nvSpPr>
        <xdr:cNvPr id="254" name="楕円 253"/>
        <xdr:cNvSpPr/>
      </xdr:nvSpPr>
      <xdr:spPr>
        <a:xfrm>
          <a:off x="1079500" y="163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18611</xdr:rowOff>
    </xdr:from>
    <xdr:ext cx="599010" cy="259045"/>
    <xdr:sp macro="" textlink="">
      <xdr:nvSpPr>
        <xdr:cNvPr id="255" name="テキスト ボックス 254"/>
        <xdr:cNvSpPr txBox="1"/>
      </xdr:nvSpPr>
      <xdr:spPr>
        <a:xfrm>
          <a:off x="830795" y="1613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103086</xdr:rowOff>
    </xdr:from>
    <xdr:to>
      <xdr:col>55</xdr:col>
      <xdr:colOff>0</xdr:colOff>
      <xdr:row>57</xdr:row>
      <xdr:rowOff>13715</xdr:rowOff>
    </xdr:to>
    <xdr:cxnSp macro="">
      <xdr:nvCxnSpPr>
        <xdr:cNvPr id="339" name="直線コネクタ 338"/>
        <xdr:cNvCxnSpPr/>
      </xdr:nvCxnSpPr>
      <xdr:spPr>
        <a:xfrm>
          <a:off x="9639300" y="9704286"/>
          <a:ext cx="838200" cy="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103086</xdr:rowOff>
    </xdr:from>
    <xdr:to>
      <xdr:col>50</xdr:col>
      <xdr:colOff>114300</xdr:colOff>
      <xdr:row>57</xdr:row>
      <xdr:rowOff>41391</xdr:rowOff>
    </xdr:to>
    <xdr:cxnSp macro="">
      <xdr:nvCxnSpPr>
        <xdr:cNvPr id="342" name="直線コネクタ 341"/>
        <xdr:cNvCxnSpPr/>
      </xdr:nvCxnSpPr>
      <xdr:spPr>
        <a:xfrm flipV="1">
          <a:off x="8750300" y="9704286"/>
          <a:ext cx="889000" cy="10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148229</xdr:rowOff>
    </xdr:from>
    <xdr:to>
      <xdr:col>45</xdr:col>
      <xdr:colOff>177800</xdr:colOff>
      <xdr:row>57</xdr:row>
      <xdr:rowOff>41391</xdr:rowOff>
    </xdr:to>
    <xdr:cxnSp macro="">
      <xdr:nvCxnSpPr>
        <xdr:cNvPr id="345" name="直線コネクタ 344"/>
        <xdr:cNvCxnSpPr/>
      </xdr:nvCxnSpPr>
      <xdr:spPr>
        <a:xfrm>
          <a:off x="7861300" y="9577979"/>
          <a:ext cx="889000" cy="2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135287</xdr:rowOff>
    </xdr:from>
    <xdr:ext cx="599010" cy="259045"/>
    <xdr:sp macro="" textlink="">
      <xdr:nvSpPr>
        <xdr:cNvPr id="347" name="テキスト ボックス 346"/>
        <xdr:cNvSpPr txBox="1"/>
      </xdr:nvSpPr>
      <xdr:spPr>
        <a:xfrm>
          <a:off x="8450795" y="100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148229</xdr:rowOff>
    </xdr:from>
    <xdr:to>
      <xdr:col>41</xdr:col>
      <xdr:colOff>50800</xdr:colOff>
      <xdr:row>57</xdr:row>
      <xdr:rowOff>53586</xdr:rowOff>
    </xdr:to>
    <xdr:cxnSp macro="">
      <xdr:nvCxnSpPr>
        <xdr:cNvPr id="348" name="直線コネクタ 347"/>
        <xdr:cNvCxnSpPr/>
      </xdr:nvCxnSpPr>
      <xdr:spPr>
        <a:xfrm flipV="1">
          <a:off x="6972300" y="9577979"/>
          <a:ext cx="889000" cy="2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134365</xdr:rowOff>
    </xdr:from>
    <xdr:to>
      <xdr:col>55</xdr:col>
      <xdr:colOff>50800</xdr:colOff>
      <xdr:row>57</xdr:row>
      <xdr:rowOff>64515</xdr:rowOff>
    </xdr:to>
    <xdr:sp macro="" textlink="">
      <xdr:nvSpPr>
        <xdr:cNvPr id="358" name="楕円 357"/>
        <xdr:cNvSpPr/>
      </xdr:nvSpPr>
      <xdr:spPr>
        <a:xfrm>
          <a:off x="10426700" y="97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157242</xdr:rowOff>
    </xdr:from>
    <xdr:ext cx="599010" cy="259045"/>
    <xdr:sp macro="" textlink="">
      <xdr:nvSpPr>
        <xdr:cNvPr id="359" name="農林水産業費該当値テキスト"/>
        <xdr:cNvSpPr txBox="1"/>
      </xdr:nvSpPr>
      <xdr:spPr>
        <a:xfrm>
          <a:off x="10528300" y="958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52286</xdr:rowOff>
    </xdr:from>
    <xdr:to>
      <xdr:col>50</xdr:col>
      <xdr:colOff>165100</xdr:colOff>
      <xdr:row>56</xdr:row>
      <xdr:rowOff>153886</xdr:rowOff>
    </xdr:to>
    <xdr:sp macro="" textlink="">
      <xdr:nvSpPr>
        <xdr:cNvPr id="360" name="楕円 359"/>
        <xdr:cNvSpPr/>
      </xdr:nvSpPr>
      <xdr:spPr>
        <a:xfrm>
          <a:off x="9588500" y="96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170413</xdr:rowOff>
    </xdr:from>
    <xdr:ext cx="599010" cy="259045"/>
    <xdr:sp macro="" textlink="">
      <xdr:nvSpPr>
        <xdr:cNvPr id="361" name="テキスト ボックス 360"/>
        <xdr:cNvSpPr txBox="1"/>
      </xdr:nvSpPr>
      <xdr:spPr>
        <a:xfrm>
          <a:off x="9339795" y="94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162041</xdr:rowOff>
    </xdr:from>
    <xdr:to>
      <xdr:col>46</xdr:col>
      <xdr:colOff>38100</xdr:colOff>
      <xdr:row>57</xdr:row>
      <xdr:rowOff>92191</xdr:rowOff>
    </xdr:to>
    <xdr:sp macro="" textlink="">
      <xdr:nvSpPr>
        <xdr:cNvPr id="362" name="楕円 361"/>
        <xdr:cNvSpPr/>
      </xdr:nvSpPr>
      <xdr:spPr>
        <a:xfrm>
          <a:off x="8699500" y="97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108718</xdr:rowOff>
    </xdr:from>
    <xdr:ext cx="599010" cy="259045"/>
    <xdr:sp macro="" textlink="">
      <xdr:nvSpPr>
        <xdr:cNvPr id="363" name="テキスト ボックス 362"/>
        <xdr:cNvSpPr txBox="1"/>
      </xdr:nvSpPr>
      <xdr:spPr>
        <a:xfrm>
          <a:off x="8450795" y="953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97429</xdr:rowOff>
    </xdr:from>
    <xdr:to>
      <xdr:col>41</xdr:col>
      <xdr:colOff>101600</xdr:colOff>
      <xdr:row>56</xdr:row>
      <xdr:rowOff>27579</xdr:rowOff>
    </xdr:to>
    <xdr:sp macro="" textlink="">
      <xdr:nvSpPr>
        <xdr:cNvPr id="364" name="楕円 363"/>
        <xdr:cNvSpPr/>
      </xdr:nvSpPr>
      <xdr:spPr>
        <a:xfrm>
          <a:off x="7810500" y="95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44106</xdr:rowOff>
    </xdr:from>
    <xdr:ext cx="690189" cy="259045"/>
    <xdr:sp macro="" textlink="">
      <xdr:nvSpPr>
        <xdr:cNvPr id="365" name="テキスト ボックス 364"/>
        <xdr:cNvSpPr txBox="1"/>
      </xdr:nvSpPr>
      <xdr:spPr>
        <a:xfrm>
          <a:off x="7516205" y="93024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2786</xdr:rowOff>
    </xdr:from>
    <xdr:to>
      <xdr:col>36</xdr:col>
      <xdr:colOff>165100</xdr:colOff>
      <xdr:row>57</xdr:row>
      <xdr:rowOff>104386</xdr:rowOff>
    </xdr:to>
    <xdr:sp macro="" textlink="">
      <xdr:nvSpPr>
        <xdr:cNvPr id="366" name="楕円 365"/>
        <xdr:cNvSpPr/>
      </xdr:nvSpPr>
      <xdr:spPr>
        <a:xfrm>
          <a:off x="6921500" y="97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120913</xdr:rowOff>
    </xdr:from>
    <xdr:ext cx="599010" cy="259045"/>
    <xdr:sp macro="" textlink="">
      <xdr:nvSpPr>
        <xdr:cNvPr id="367" name="テキスト ボックス 366"/>
        <xdr:cNvSpPr txBox="1"/>
      </xdr:nvSpPr>
      <xdr:spPr>
        <a:xfrm>
          <a:off x="6672795" y="955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120036</xdr:rowOff>
    </xdr:from>
    <xdr:to>
      <xdr:col>55</xdr:col>
      <xdr:colOff>0</xdr:colOff>
      <xdr:row>78</xdr:row>
      <xdr:rowOff>59711</xdr:rowOff>
    </xdr:to>
    <xdr:cxnSp macro="">
      <xdr:nvCxnSpPr>
        <xdr:cNvPr id="396" name="直線コネクタ 395"/>
        <xdr:cNvCxnSpPr/>
      </xdr:nvCxnSpPr>
      <xdr:spPr>
        <a:xfrm>
          <a:off x="9639300" y="13321686"/>
          <a:ext cx="838200"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120036</xdr:rowOff>
    </xdr:from>
    <xdr:to>
      <xdr:col>50</xdr:col>
      <xdr:colOff>114300</xdr:colOff>
      <xdr:row>77</xdr:row>
      <xdr:rowOff>159035</xdr:rowOff>
    </xdr:to>
    <xdr:cxnSp macro="">
      <xdr:nvCxnSpPr>
        <xdr:cNvPr id="399" name="直線コネクタ 398"/>
        <xdr:cNvCxnSpPr/>
      </xdr:nvCxnSpPr>
      <xdr:spPr>
        <a:xfrm flipV="1">
          <a:off x="8750300" y="13321686"/>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159035</xdr:rowOff>
    </xdr:from>
    <xdr:to>
      <xdr:col>45</xdr:col>
      <xdr:colOff>177800</xdr:colOff>
      <xdr:row>77</xdr:row>
      <xdr:rowOff>164306</xdr:rowOff>
    </xdr:to>
    <xdr:cxnSp macro="">
      <xdr:nvCxnSpPr>
        <xdr:cNvPr id="402" name="直線コネクタ 401"/>
        <xdr:cNvCxnSpPr/>
      </xdr:nvCxnSpPr>
      <xdr:spPr>
        <a:xfrm flipV="1">
          <a:off x="7861300" y="13360685"/>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6946</xdr:rowOff>
    </xdr:from>
    <xdr:ext cx="534377" cy="259045"/>
    <xdr:sp macro="" textlink="">
      <xdr:nvSpPr>
        <xdr:cNvPr id="404" name="テキスト ボックス 403"/>
        <xdr:cNvSpPr txBox="1"/>
      </xdr:nvSpPr>
      <xdr:spPr>
        <a:xfrm>
          <a:off x="8483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134485</xdr:rowOff>
    </xdr:from>
    <xdr:to>
      <xdr:col>41</xdr:col>
      <xdr:colOff>50800</xdr:colOff>
      <xdr:row>77</xdr:row>
      <xdr:rowOff>164306</xdr:rowOff>
    </xdr:to>
    <xdr:cxnSp macro="">
      <xdr:nvCxnSpPr>
        <xdr:cNvPr id="405" name="直線コネクタ 404"/>
        <xdr:cNvCxnSpPr/>
      </xdr:nvCxnSpPr>
      <xdr:spPr>
        <a:xfrm>
          <a:off x="6972300" y="13336135"/>
          <a:ext cx="8890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07" name="テキスト ボックス 406"/>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09" name="テキスト ボックス 408"/>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8911</xdr:rowOff>
    </xdr:from>
    <xdr:to>
      <xdr:col>55</xdr:col>
      <xdr:colOff>50800</xdr:colOff>
      <xdr:row>78</xdr:row>
      <xdr:rowOff>110511</xdr:rowOff>
    </xdr:to>
    <xdr:sp macro="" textlink="">
      <xdr:nvSpPr>
        <xdr:cNvPr id="415" name="楕円 414"/>
        <xdr:cNvSpPr/>
      </xdr:nvSpPr>
      <xdr:spPr>
        <a:xfrm>
          <a:off x="10426700" y="133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31788</xdr:rowOff>
    </xdr:from>
    <xdr:ext cx="534377" cy="259045"/>
    <xdr:sp macro="" textlink="">
      <xdr:nvSpPr>
        <xdr:cNvPr id="416" name="商工費該当値テキスト"/>
        <xdr:cNvSpPr txBox="1"/>
      </xdr:nvSpPr>
      <xdr:spPr>
        <a:xfrm>
          <a:off x="10528300" y="13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69236</xdr:rowOff>
    </xdr:from>
    <xdr:to>
      <xdr:col>50</xdr:col>
      <xdr:colOff>165100</xdr:colOff>
      <xdr:row>77</xdr:row>
      <xdr:rowOff>170836</xdr:rowOff>
    </xdr:to>
    <xdr:sp macro="" textlink="">
      <xdr:nvSpPr>
        <xdr:cNvPr id="417" name="楕円 416"/>
        <xdr:cNvSpPr/>
      </xdr:nvSpPr>
      <xdr:spPr>
        <a:xfrm>
          <a:off x="9588500" y="132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15913</xdr:rowOff>
    </xdr:from>
    <xdr:ext cx="599010" cy="259045"/>
    <xdr:sp macro="" textlink="">
      <xdr:nvSpPr>
        <xdr:cNvPr id="418" name="テキスト ボックス 417"/>
        <xdr:cNvSpPr txBox="1"/>
      </xdr:nvSpPr>
      <xdr:spPr>
        <a:xfrm>
          <a:off x="9339795" y="130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108235</xdr:rowOff>
    </xdr:from>
    <xdr:to>
      <xdr:col>46</xdr:col>
      <xdr:colOff>38100</xdr:colOff>
      <xdr:row>78</xdr:row>
      <xdr:rowOff>38385</xdr:rowOff>
    </xdr:to>
    <xdr:sp macro="" textlink="">
      <xdr:nvSpPr>
        <xdr:cNvPr id="419" name="楕円 418"/>
        <xdr:cNvSpPr/>
      </xdr:nvSpPr>
      <xdr:spPr>
        <a:xfrm>
          <a:off x="8699500" y="133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54912</xdr:rowOff>
    </xdr:from>
    <xdr:ext cx="599010" cy="259045"/>
    <xdr:sp macro="" textlink="">
      <xdr:nvSpPr>
        <xdr:cNvPr id="420" name="テキスト ボックス 419"/>
        <xdr:cNvSpPr txBox="1"/>
      </xdr:nvSpPr>
      <xdr:spPr>
        <a:xfrm>
          <a:off x="8450795" y="1308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113506</xdr:rowOff>
    </xdr:from>
    <xdr:to>
      <xdr:col>41</xdr:col>
      <xdr:colOff>101600</xdr:colOff>
      <xdr:row>78</xdr:row>
      <xdr:rowOff>43656</xdr:rowOff>
    </xdr:to>
    <xdr:sp macro="" textlink="">
      <xdr:nvSpPr>
        <xdr:cNvPr id="421" name="楕円 420"/>
        <xdr:cNvSpPr/>
      </xdr:nvSpPr>
      <xdr:spPr>
        <a:xfrm>
          <a:off x="7810500" y="133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60183</xdr:rowOff>
    </xdr:from>
    <xdr:ext cx="599010" cy="259045"/>
    <xdr:sp macro="" textlink="">
      <xdr:nvSpPr>
        <xdr:cNvPr id="422" name="テキスト ボックス 421"/>
        <xdr:cNvSpPr txBox="1"/>
      </xdr:nvSpPr>
      <xdr:spPr>
        <a:xfrm>
          <a:off x="7561795" y="130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83685</xdr:rowOff>
    </xdr:from>
    <xdr:to>
      <xdr:col>36</xdr:col>
      <xdr:colOff>165100</xdr:colOff>
      <xdr:row>78</xdr:row>
      <xdr:rowOff>13835</xdr:rowOff>
    </xdr:to>
    <xdr:sp macro="" textlink="">
      <xdr:nvSpPr>
        <xdr:cNvPr id="423" name="楕円 422"/>
        <xdr:cNvSpPr/>
      </xdr:nvSpPr>
      <xdr:spPr>
        <a:xfrm>
          <a:off x="6921500" y="132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30362</xdr:rowOff>
    </xdr:from>
    <xdr:ext cx="599010" cy="259045"/>
    <xdr:sp macro="" textlink="">
      <xdr:nvSpPr>
        <xdr:cNvPr id="424" name="テキスト ボックス 423"/>
        <xdr:cNvSpPr txBox="1"/>
      </xdr:nvSpPr>
      <xdr:spPr>
        <a:xfrm>
          <a:off x="6672795" y="130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170002</xdr:rowOff>
    </xdr:from>
    <xdr:to>
      <xdr:col>55</xdr:col>
      <xdr:colOff>0</xdr:colOff>
      <xdr:row>98</xdr:row>
      <xdr:rowOff>32569</xdr:rowOff>
    </xdr:to>
    <xdr:cxnSp macro="">
      <xdr:nvCxnSpPr>
        <xdr:cNvPr id="451" name="直線コネクタ 450"/>
        <xdr:cNvCxnSpPr/>
      </xdr:nvCxnSpPr>
      <xdr:spPr>
        <a:xfrm flipV="1">
          <a:off x="9639300" y="16800652"/>
          <a:ext cx="83820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138446</xdr:rowOff>
    </xdr:from>
    <xdr:to>
      <xdr:col>50</xdr:col>
      <xdr:colOff>114300</xdr:colOff>
      <xdr:row>98</xdr:row>
      <xdr:rowOff>32569</xdr:rowOff>
    </xdr:to>
    <xdr:cxnSp macro="">
      <xdr:nvCxnSpPr>
        <xdr:cNvPr id="454" name="直線コネクタ 453"/>
        <xdr:cNvCxnSpPr/>
      </xdr:nvCxnSpPr>
      <xdr:spPr>
        <a:xfrm>
          <a:off x="8750300" y="16769096"/>
          <a:ext cx="889000" cy="6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138446</xdr:rowOff>
    </xdr:from>
    <xdr:to>
      <xdr:col>45</xdr:col>
      <xdr:colOff>177800</xdr:colOff>
      <xdr:row>97</xdr:row>
      <xdr:rowOff>151144</xdr:rowOff>
    </xdr:to>
    <xdr:cxnSp macro="">
      <xdr:nvCxnSpPr>
        <xdr:cNvPr id="457" name="直線コネクタ 456"/>
        <xdr:cNvCxnSpPr/>
      </xdr:nvCxnSpPr>
      <xdr:spPr>
        <a:xfrm flipV="1">
          <a:off x="7861300" y="16769096"/>
          <a:ext cx="889000" cy="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53560</xdr:rowOff>
    </xdr:from>
    <xdr:ext cx="599010" cy="259045"/>
    <xdr:sp macro="" textlink="">
      <xdr:nvSpPr>
        <xdr:cNvPr id="459" name="テキスト ボックス 458"/>
        <xdr:cNvSpPr txBox="1"/>
      </xdr:nvSpPr>
      <xdr:spPr>
        <a:xfrm>
          <a:off x="8450795" y="168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148738</xdr:rowOff>
    </xdr:from>
    <xdr:to>
      <xdr:col>41</xdr:col>
      <xdr:colOff>50800</xdr:colOff>
      <xdr:row>97</xdr:row>
      <xdr:rowOff>151144</xdr:rowOff>
    </xdr:to>
    <xdr:cxnSp macro="">
      <xdr:nvCxnSpPr>
        <xdr:cNvPr id="460" name="直線コネクタ 459"/>
        <xdr:cNvCxnSpPr/>
      </xdr:nvCxnSpPr>
      <xdr:spPr>
        <a:xfrm>
          <a:off x="6972300" y="1677938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45572</xdr:rowOff>
    </xdr:from>
    <xdr:ext cx="599010" cy="259045"/>
    <xdr:sp macro="" textlink="">
      <xdr:nvSpPr>
        <xdr:cNvPr id="462" name="テキスト ボックス 461"/>
        <xdr:cNvSpPr txBox="1"/>
      </xdr:nvSpPr>
      <xdr:spPr>
        <a:xfrm>
          <a:off x="7561795" y="168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119202</xdr:rowOff>
    </xdr:from>
    <xdr:to>
      <xdr:col>55</xdr:col>
      <xdr:colOff>50800</xdr:colOff>
      <xdr:row>98</xdr:row>
      <xdr:rowOff>49352</xdr:rowOff>
    </xdr:to>
    <xdr:sp macro="" textlink="">
      <xdr:nvSpPr>
        <xdr:cNvPr id="470" name="楕円 469"/>
        <xdr:cNvSpPr/>
      </xdr:nvSpPr>
      <xdr:spPr>
        <a:xfrm>
          <a:off x="10426700" y="167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78579</xdr:rowOff>
    </xdr:from>
    <xdr:ext cx="599010" cy="259045"/>
    <xdr:sp macro="" textlink="">
      <xdr:nvSpPr>
        <xdr:cNvPr id="471" name="土木費該当値テキスト"/>
        <xdr:cNvSpPr txBox="1"/>
      </xdr:nvSpPr>
      <xdr:spPr>
        <a:xfrm>
          <a:off x="10528300" y="1653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153219</xdr:rowOff>
    </xdr:from>
    <xdr:to>
      <xdr:col>50</xdr:col>
      <xdr:colOff>165100</xdr:colOff>
      <xdr:row>98</xdr:row>
      <xdr:rowOff>83369</xdr:rowOff>
    </xdr:to>
    <xdr:sp macro="" textlink="">
      <xdr:nvSpPr>
        <xdr:cNvPr id="472" name="楕円 471"/>
        <xdr:cNvSpPr/>
      </xdr:nvSpPr>
      <xdr:spPr>
        <a:xfrm>
          <a:off x="9588500" y="167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74496</xdr:rowOff>
    </xdr:from>
    <xdr:ext cx="599010" cy="259045"/>
    <xdr:sp macro="" textlink="">
      <xdr:nvSpPr>
        <xdr:cNvPr id="473" name="テキスト ボックス 472"/>
        <xdr:cNvSpPr txBox="1"/>
      </xdr:nvSpPr>
      <xdr:spPr>
        <a:xfrm>
          <a:off x="9339795" y="1687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87646</xdr:rowOff>
    </xdr:from>
    <xdr:to>
      <xdr:col>46</xdr:col>
      <xdr:colOff>38100</xdr:colOff>
      <xdr:row>98</xdr:row>
      <xdr:rowOff>17796</xdr:rowOff>
    </xdr:to>
    <xdr:sp macro="" textlink="">
      <xdr:nvSpPr>
        <xdr:cNvPr id="474" name="楕円 473"/>
        <xdr:cNvSpPr/>
      </xdr:nvSpPr>
      <xdr:spPr>
        <a:xfrm>
          <a:off x="8699500" y="167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34323</xdr:rowOff>
    </xdr:from>
    <xdr:ext cx="599010" cy="259045"/>
    <xdr:sp macro="" textlink="">
      <xdr:nvSpPr>
        <xdr:cNvPr id="475" name="テキスト ボックス 474"/>
        <xdr:cNvSpPr txBox="1"/>
      </xdr:nvSpPr>
      <xdr:spPr>
        <a:xfrm>
          <a:off x="8450795" y="1649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100344</xdr:rowOff>
    </xdr:from>
    <xdr:to>
      <xdr:col>41</xdr:col>
      <xdr:colOff>101600</xdr:colOff>
      <xdr:row>98</xdr:row>
      <xdr:rowOff>30494</xdr:rowOff>
    </xdr:to>
    <xdr:sp macro="" textlink="">
      <xdr:nvSpPr>
        <xdr:cNvPr id="476" name="楕円 475"/>
        <xdr:cNvSpPr/>
      </xdr:nvSpPr>
      <xdr:spPr>
        <a:xfrm>
          <a:off x="7810500" y="16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47021</xdr:rowOff>
    </xdr:from>
    <xdr:ext cx="599010" cy="259045"/>
    <xdr:sp macro="" textlink="">
      <xdr:nvSpPr>
        <xdr:cNvPr id="477" name="テキスト ボックス 476"/>
        <xdr:cNvSpPr txBox="1"/>
      </xdr:nvSpPr>
      <xdr:spPr>
        <a:xfrm>
          <a:off x="7561795" y="165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97938</xdr:rowOff>
    </xdr:from>
    <xdr:to>
      <xdr:col>36</xdr:col>
      <xdr:colOff>165100</xdr:colOff>
      <xdr:row>98</xdr:row>
      <xdr:rowOff>28088</xdr:rowOff>
    </xdr:to>
    <xdr:sp macro="" textlink="">
      <xdr:nvSpPr>
        <xdr:cNvPr id="478" name="楕円 477"/>
        <xdr:cNvSpPr/>
      </xdr:nvSpPr>
      <xdr:spPr>
        <a:xfrm>
          <a:off x="6921500" y="167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44615</xdr:rowOff>
    </xdr:from>
    <xdr:ext cx="599010" cy="259045"/>
    <xdr:sp macro="" textlink="">
      <xdr:nvSpPr>
        <xdr:cNvPr id="479" name="テキスト ボックス 478"/>
        <xdr:cNvSpPr txBox="1"/>
      </xdr:nvSpPr>
      <xdr:spPr>
        <a:xfrm>
          <a:off x="6672795" y="1650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20721</xdr:rowOff>
    </xdr:from>
    <xdr:to>
      <xdr:col>85</xdr:col>
      <xdr:colOff>127000</xdr:colOff>
      <xdr:row>35</xdr:row>
      <xdr:rowOff>155222</xdr:rowOff>
    </xdr:to>
    <xdr:cxnSp macro="">
      <xdr:nvCxnSpPr>
        <xdr:cNvPr id="508" name="直線コネクタ 507"/>
        <xdr:cNvCxnSpPr/>
      </xdr:nvCxnSpPr>
      <xdr:spPr>
        <a:xfrm flipV="1">
          <a:off x="15481300" y="6021471"/>
          <a:ext cx="838200" cy="1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124071</xdr:rowOff>
    </xdr:from>
    <xdr:to>
      <xdr:col>81</xdr:col>
      <xdr:colOff>50800</xdr:colOff>
      <xdr:row>35</xdr:row>
      <xdr:rowOff>155222</xdr:rowOff>
    </xdr:to>
    <xdr:cxnSp macro="">
      <xdr:nvCxnSpPr>
        <xdr:cNvPr id="511" name="直線コネクタ 510"/>
        <xdr:cNvCxnSpPr/>
      </xdr:nvCxnSpPr>
      <xdr:spPr>
        <a:xfrm>
          <a:off x="14592300" y="6124821"/>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124071</xdr:rowOff>
    </xdr:from>
    <xdr:to>
      <xdr:col>76</xdr:col>
      <xdr:colOff>114300</xdr:colOff>
      <xdr:row>35</xdr:row>
      <xdr:rowOff>160701</xdr:rowOff>
    </xdr:to>
    <xdr:cxnSp macro="">
      <xdr:nvCxnSpPr>
        <xdr:cNvPr id="514" name="直線コネクタ 513"/>
        <xdr:cNvCxnSpPr/>
      </xdr:nvCxnSpPr>
      <xdr:spPr>
        <a:xfrm flipV="1">
          <a:off x="13703300" y="6124821"/>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127159</xdr:rowOff>
    </xdr:from>
    <xdr:ext cx="534377" cy="259045"/>
    <xdr:sp macro="" textlink="">
      <xdr:nvSpPr>
        <xdr:cNvPr id="516" name="テキスト ボックス 515"/>
        <xdr:cNvSpPr txBox="1"/>
      </xdr:nvSpPr>
      <xdr:spPr>
        <a:xfrm>
          <a:off x="14325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160701</xdr:rowOff>
    </xdr:from>
    <xdr:to>
      <xdr:col>71</xdr:col>
      <xdr:colOff>177800</xdr:colOff>
      <xdr:row>36</xdr:row>
      <xdr:rowOff>74137</xdr:rowOff>
    </xdr:to>
    <xdr:cxnSp macro="">
      <xdr:nvCxnSpPr>
        <xdr:cNvPr id="517" name="直線コネクタ 516"/>
        <xdr:cNvCxnSpPr/>
      </xdr:nvCxnSpPr>
      <xdr:spPr>
        <a:xfrm flipV="1">
          <a:off x="12814300" y="6161451"/>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117977</xdr:rowOff>
    </xdr:from>
    <xdr:ext cx="534377" cy="259045"/>
    <xdr:sp macro="" textlink="">
      <xdr:nvSpPr>
        <xdr:cNvPr id="519" name="テキスト ボックス 518"/>
        <xdr:cNvSpPr txBox="1"/>
      </xdr:nvSpPr>
      <xdr:spPr>
        <a:xfrm>
          <a:off x="13436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141371</xdr:rowOff>
    </xdr:from>
    <xdr:to>
      <xdr:col>85</xdr:col>
      <xdr:colOff>177800</xdr:colOff>
      <xdr:row>35</xdr:row>
      <xdr:rowOff>71521</xdr:rowOff>
    </xdr:to>
    <xdr:sp macro="" textlink="">
      <xdr:nvSpPr>
        <xdr:cNvPr id="527" name="楕円 526"/>
        <xdr:cNvSpPr/>
      </xdr:nvSpPr>
      <xdr:spPr>
        <a:xfrm>
          <a:off x="16268700" y="59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164248</xdr:rowOff>
    </xdr:from>
    <xdr:ext cx="534377" cy="259045"/>
    <xdr:sp macro="" textlink="">
      <xdr:nvSpPr>
        <xdr:cNvPr id="528" name="消防費該当値テキスト"/>
        <xdr:cNvSpPr txBox="1"/>
      </xdr:nvSpPr>
      <xdr:spPr>
        <a:xfrm>
          <a:off x="16370300" y="58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104422</xdr:rowOff>
    </xdr:from>
    <xdr:to>
      <xdr:col>81</xdr:col>
      <xdr:colOff>101600</xdr:colOff>
      <xdr:row>36</xdr:row>
      <xdr:rowOff>34572</xdr:rowOff>
    </xdr:to>
    <xdr:sp macro="" textlink="">
      <xdr:nvSpPr>
        <xdr:cNvPr id="529" name="楕円 528"/>
        <xdr:cNvSpPr/>
      </xdr:nvSpPr>
      <xdr:spPr>
        <a:xfrm>
          <a:off x="15430500" y="61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51099</xdr:rowOff>
    </xdr:from>
    <xdr:ext cx="534377" cy="259045"/>
    <xdr:sp macro="" textlink="">
      <xdr:nvSpPr>
        <xdr:cNvPr id="530" name="テキスト ボックス 529"/>
        <xdr:cNvSpPr txBox="1"/>
      </xdr:nvSpPr>
      <xdr:spPr>
        <a:xfrm>
          <a:off x="15214111" y="58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73271</xdr:rowOff>
    </xdr:from>
    <xdr:to>
      <xdr:col>76</xdr:col>
      <xdr:colOff>165100</xdr:colOff>
      <xdr:row>36</xdr:row>
      <xdr:rowOff>3421</xdr:rowOff>
    </xdr:to>
    <xdr:sp macro="" textlink="">
      <xdr:nvSpPr>
        <xdr:cNvPr id="531" name="楕円 530"/>
        <xdr:cNvSpPr/>
      </xdr:nvSpPr>
      <xdr:spPr>
        <a:xfrm>
          <a:off x="14541500" y="60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19948</xdr:rowOff>
    </xdr:from>
    <xdr:ext cx="534377" cy="259045"/>
    <xdr:sp macro="" textlink="">
      <xdr:nvSpPr>
        <xdr:cNvPr id="532" name="テキスト ボックス 531"/>
        <xdr:cNvSpPr txBox="1"/>
      </xdr:nvSpPr>
      <xdr:spPr>
        <a:xfrm>
          <a:off x="14325111" y="58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109901</xdr:rowOff>
    </xdr:from>
    <xdr:to>
      <xdr:col>72</xdr:col>
      <xdr:colOff>38100</xdr:colOff>
      <xdr:row>36</xdr:row>
      <xdr:rowOff>40051</xdr:rowOff>
    </xdr:to>
    <xdr:sp macro="" textlink="">
      <xdr:nvSpPr>
        <xdr:cNvPr id="533" name="楕円 532"/>
        <xdr:cNvSpPr/>
      </xdr:nvSpPr>
      <xdr:spPr>
        <a:xfrm>
          <a:off x="13652500" y="61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56578</xdr:rowOff>
    </xdr:from>
    <xdr:ext cx="534377" cy="259045"/>
    <xdr:sp macro="" textlink="">
      <xdr:nvSpPr>
        <xdr:cNvPr id="534" name="テキスト ボックス 533"/>
        <xdr:cNvSpPr txBox="1"/>
      </xdr:nvSpPr>
      <xdr:spPr>
        <a:xfrm>
          <a:off x="13436111" y="58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23337</xdr:rowOff>
    </xdr:from>
    <xdr:to>
      <xdr:col>67</xdr:col>
      <xdr:colOff>101600</xdr:colOff>
      <xdr:row>36</xdr:row>
      <xdr:rowOff>124937</xdr:rowOff>
    </xdr:to>
    <xdr:sp macro="" textlink="">
      <xdr:nvSpPr>
        <xdr:cNvPr id="535" name="楕円 534"/>
        <xdr:cNvSpPr/>
      </xdr:nvSpPr>
      <xdr:spPr>
        <a:xfrm>
          <a:off x="12763500" y="61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141464</xdr:rowOff>
    </xdr:from>
    <xdr:ext cx="534377" cy="259045"/>
    <xdr:sp macro="" textlink="">
      <xdr:nvSpPr>
        <xdr:cNvPr id="536" name="テキスト ボックス 535"/>
        <xdr:cNvSpPr txBox="1"/>
      </xdr:nvSpPr>
      <xdr:spPr>
        <a:xfrm>
          <a:off x="12547111" y="597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116766</xdr:rowOff>
    </xdr:from>
    <xdr:to>
      <xdr:col>85</xdr:col>
      <xdr:colOff>127000</xdr:colOff>
      <xdr:row>57</xdr:row>
      <xdr:rowOff>154024</xdr:rowOff>
    </xdr:to>
    <xdr:cxnSp macro="">
      <xdr:nvCxnSpPr>
        <xdr:cNvPr id="565" name="直線コネクタ 564"/>
        <xdr:cNvCxnSpPr/>
      </xdr:nvCxnSpPr>
      <xdr:spPr>
        <a:xfrm flipV="1">
          <a:off x="15481300" y="9889416"/>
          <a:ext cx="838200" cy="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9518</xdr:rowOff>
    </xdr:from>
    <xdr:to>
      <xdr:col>81</xdr:col>
      <xdr:colOff>50800</xdr:colOff>
      <xdr:row>57</xdr:row>
      <xdr:rowOff>154024</xdr:rowOff>
    </xdr:to>
    <xdr:cxnSp macro="">
      <xdr:nvCxnSpPr>
        <xdr:cNvPr id="568" name="直線コネクタ 567"/>
        <xdr:cNvCxnSpPr/>
      </xdr:nvCxnSpPr>
      <xdr:spPr>
        <a:xfrm>
          <a:off x="14592300" y="9610718"/>
          <a:ext cx="889000" cy="3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9518</xdr:rowOff>
    </xdr:from>
    <xdr:to>
      <xdr:col>76</xdr:col>
      <xdr:colOff>114300</xdr:colOff>
      <xdr:row>57</xdr:row>
      <xdr:rowOff>127174</xdr:rowOff>
    </xdr:to>
    <xdr:cxnSp macro="">
      <xdr:nvCxnSpPr>
        <xdr:cNvPr id="571" name="直線コネクタ 570"/>
        <xdr:cNvCxnSpPr/>
      </xdr:nvCxnSpPr>
      <xdr:spPr>
        <a:xfrm flipV="1">
          <a:off x="13703300" y="9610718"/>
          <a:ext cx="889000" cy="28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74137</xdr:rowOff>
    </xdr:from>
    <xdr:ext cx="534377" cy="259045"/>
    <xdr:sp macro="" textlink="">
      <xdr:nvSpPr>
        <xdr:cNvPr id="573" name="テキスト ボックス 572"/>
        <xdr:cNvSpPr txBox="1"/>
      </xdr:nvSpPr>
      <xdr:spPr>
        <a:xfrm>
          <a:off x="14325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84495</xdr:rowOff>
    </xdr:from>
    <xdr:to>
      <xdr:col>71</xdr:col>
      <xdr:colOff>177800</xdr:colOff>
      <xdr:row>57</xdr:row>
      <xdr:rowOff>127174</xdr:rowOff>
    </xdr:to>
    <xdr:cxnSp macro="">
      <xdr:nvCxnSpPr>
        <xdr:cNvPr id="574" name="直線コネクタ 573"/>
        <xdr:cNvCxnSpPr/>
      </xdr:nvCxnSpPr>
      <xdr:spPr>
        <a:xfrm>
          <a:off x="12814300" y="9857145"/>
          <a:ext cx="889000" cy="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78" name="テキスト ボックス 57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65966</xdr:rowOff>
    </xdr:from>
    <xdr:to>
      <xdr:col>85</xdr:col>
      <xdr:colOff>177800</xdr:colOff>
      <xdr:row>57</xdr:row>
      <xdr:rowOff>167566</xdr:rowOff>
    </xdr:to>
    <xdr:sp macro="" textlink="">
      <xdr:nvSpPr>
        <xdr:cNvPr id="584" name="楕円 583"/>
        <xdr:cNvSpPr/>
      </xdr:nvSpPr>
      <xdr:spPr>
        <a:xfrm>
          <a:off x="16268700" y="98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88843</xdr:rowOff>
    </xdr:from>
    <xdr:ext cx="599010" cy="259045"/>
    <xdr:sp macro="" textlink="">
      <xdr:nvSpPr>
        <xdr:cNvPr id="585" name="教育費該当値テキスト"/>
        <xdr:cNvSpPr txBox="1"/>
      </xdr:nvSpPr>
      <xdr:spPr>
        <a:xfrm>
          <a:off x="16370300" y="969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103224</xdr:rowOff>
    </xdr:from>
    <xdr:to>
      <xdr:col>81</xdr:col>
      <xdr:colOff>101600</xdr:colOff>
      <xdr:row>58</xdr:row>
      <xdr:rowOff>33374</xdr:rowOff>
    </xdr:to>
    <xdr:sp macro="" textlink="">
      <xdr:nvSpPr>
        <xdr:cNvPr id="586" name="楕円 585"/>
        <xdr:cNvSpPr/>
      </xdr:nvSpPr>
      <xdr:spPr>
        <a:xfrm>
          <a:off x="15430500" y="98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24501</xdr:rowOff>
    </xdr:from>
    <xdr:ext cx="599010" cy="259045"/>
    <xdr:sp macro="" textlink="">
      <xdr:nvSpPr>
        <xdr:cNvPr id="587" name="テキスト ボックス 586"/>
        <xdr:cNvSpPr txBox="1"/>
      </xdr:nvSpPr>
      <xdr:spPr>
        <a:xfrm>
          <a:off x="15181795" y="996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130168</xdr:rowOff>
    </xdr:from>
    <xdr:to>
      <xdr:col>76</xdr:col>
      <xdr:colOff>165100</xdr:colOff>
      <xdr:row>56</xdr:row>
      <xdr:rowOff>60318</xdr:rowOff>
    </xdr:to>
    <xdr:sp macro="" textlink="">
      <xdr:nvSpPr>
        <xdr:cNvPr id="588" name="楕円 587"/>
        <xdr:cNvSpPr/>
      </xdr:nvSpPr>
      <xdr:spPr>
        <a:xfrm>
          <a:off x="14541500" y="9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76845</xdr:rowOff>
    </xdr:from>
    <xdr:ext cx="599010" cy="259045"/>
    <xdr:sp macro="" textlink="">
      <xdr:nvSpPr>
        <xdr:cNvPr id="589" name="テキスト ボックス 588"/>
        <xdr:cNvSpPr txBox="1"/>
      </xdr:nvSpPr>
      <xdr:spPr>
        <a:xfrm>
          <a:off x="14292795" y="93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76374</xdr:rowOff>
    </xdr:from>
    <xdr:to>
      <xdr:col>72</xdr:col>
      <xdr:colOff>38100</xdr:colOff>
      <xdr:row>58</xdr:row>
      <xdr:rowOff>6524</xdr:rowOff>
    </xdr:to>
    <xdr:sp macro="" textlink="">
      <xdr:nvSpPr>
        <xdr:cNvPr id="590" name="楕円 589"/>
        <xdr:cNvSpPr/>
      </xdr:nvSpPr>
      <xdr:spPr>
        <a:xfrm>
          <a:off x="13652500" y="98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169101</xdr:rowOff>
    </xdr:from>
    <xdr:ext cx="599010" cy="259045"/>
    <xdr:sp macro="" textlink="">
      <xdr:nvSpPr>
        <xdr:cNvPr id="591" name="テキスト ボックス 590"/>
        <xdr:cNvSpPr txBox="1"/>
      </xdr:nvSpPr>
      <xdr:spPr>
        <a:xfrm>
          <a:off x="13403795" y="99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33695</xdr:rowOff>
    </xdr:from>
    <xdr:to>
      <xdr:col>67</xdr:col>
      <xdr:colOff>101600</xdr:colOff>
      <xdr:row>57</xdr:row>
      <xdr:rowOff>135295</xdr:rowOff>
    </xdr:to>
    <xdr:sp macro="" textlink="">
      <xdr:nvSpPr>
        <xdr:cNvPr id="592" name="楕円 591"/>
        <xdr:cNvSpPr/>
      </xdr:nvSpPr>
      <xdr:spPr>
        <a:xfrm>
          <a:off x="12763500" y="98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151822</xdr:rowOff>
    </xdr:from>
    <xdr:ext cx="599010" cy="259045"/>
    <xdr:sp macro="" textlink="">
      <xdr:nvSpPr>
        <xdr:cNvPr id="593" name="テキスト ボックス 592"/>
        <xdr:cNvSpPr txBox="1"/>
      </xdr:nvSpPr>
      <xdr:spPr>
        <a:xfrm>
          <a:off x="12514795" y="958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2871</xdr:rowOff>
    </xdr:from>
    <xdr:to>
      <xdr:col>85</xdr:col>
      <xdr:colOff>127000</xdr:colOff>
      <xdr:row>79</xdr:row>
      <xdr:rowOff>44405</xdr:rowOff>
    </xdr:to>
    <xdr:cxnSp macro="">
      <xdr:nvCxnSpPr>
        <xdr:cNvPr id="622" name="直線コネクタ 621"/>
        <xdr:cNvCxnSpPr/>
      </xdr:nvCxnSpPr>
      <xdr:spPr>
        <a:xfrm>
          <a:off x="15481300" y="13547421"/>
          <a:ext cx="8382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2871</xdr:rowOff>
    </xdr:from>
    <xdr:to>
      <xdr:col>81</xdr:col>
      <xdr:colOff>50800</xdr:colOff>
      <xdr:row>79</xdr:row>
      <xdr:rowOff>44450</xdr:rowOff>
    </xdr:to>
    <xdr:cxnSp macro="">
      <xdr:nvCxnSpPr>
        <xdr:cNvPr id="625" name="直線コネクタ 624"/>
        <xdr:cNvCxnSpPr/>
      </xdr:nvCxnSpPr>
      <xdr:spPr>
        <a:xfrm flipV="1">
          <a:off x="14592300" y="13547421"/>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129626</xdr:rowOff>
    </xdr:from>
    <xdr:to>
      <xdr:col>76</xdr:col>
      <xdr:colOff>114300</xdr:colOff>
      <xdr:row>79</xdr:row>
      <xdr:rowOff>44450</xdr:rowOff>
    </xdr:to>
    <xdr:cxnSp macro="">
      <xdr:nvCxnSpPr>
        <xdr:cNvPr id="628" name="直線コネクタ 627"/>
        <xdr:cNvCxnSpPr/>
      </xdr:nvCxnSpPr>
      <xdr:spPr>
        <a:xfrm>
          <a:off x="13703300" y="13331276"/>
          <a:ext cx="889000" cy="2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129626</xdr:rowOff>
    </xdr:from>
    <xdr:to>
      <xdr:col>71</xdr:col>
      <xdr:colOff>177800</xdr:colOff>
      <xdr:row>79</xdr:row>
      <xdr:rowOff>38582</xdr:rowOff>
    </xdr:to>
    <xdr:cxnSp macro="">
      <xdr:nvCxnSpPr>
        <xdr:cNvPr id="631" name="直線コネクタ 630"/>
        <xdr:cNvCxnSpPr/>
      </xdr:nvCxnSpPr>
      <xdr:spPr>
        <a:xfrm flipV="1">
          <a:off x="12814300" y="13331276"/>
          <a:ext cx="889000" cy="2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32134</xdr:rowOff>
    </xdr:from>
    <xdr:ext cx="534377" cy="259045"/>
    <xdr:sp macro="" textlink="">
      <xdr:nvSpPr>
        <xdr:cNvPr id="633" name="テキスト ボックス 632"/>
        <xdr:cNvSpPr txBox="1"/>
      </xdr:nvSpPr>
      <xdr:spPr>
        <a:xfrm>
          <a:off x="13436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165055</xdr:rowOff>
    </xdr:from>
    <xdr:to>
      <xdr:col>85</xdr:col>
      <xdr:colOff>177800</xdr:colOff>
      <xdr:row>79</xdr:row>
      <xdr:rowOff>95205</xdr:rowOff>
    </xdr:to>
    <xdr:sp macro="" textlink="">
      <xdr:nvSpPr>
        <xdr:cNvPr id="641" name="楕円 640"/>
        <xdr:cNvSpPr/>
      </xdr:nvSpPr>
      <xdr:spPr>
        <a:xfrm>
          <a:off x="162687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79982</xdr:rowOff>
    </xdr:from>
    <xdr:ext cx="313932" cy="259045"/>
    <xdr:sp macro="" textlink="">
      <xdr:nvSpPr>
        <xdr:cNvPr id="642" name="災害復旧費該当値テキスト"/>
        <xdr:cNvSpPr txBox="1"/>
      </xdr:nvSpPr>
      <xdr:spPr>
        <a:xfrm>
          <a:off x="16370300" y="13453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123521</xdr:rowOff>
    </xdr:from>
    <xdr:to>
      <xdr:col>81</xdr:col>
      <xdr:colOff>101600</xdr:colOff>
      <xdr:row>79</xdr:row>
      <xdr:rowOff>53671</xdr:rowOff>
    </xdr:to>
    <xdr:sp macro="" textlink="">
      <xdr:nvSpPr>
        <xdr:cNvPr id="643" name="楕円 642"/>
        <xdr:cNvSpPr/>
      </xdr:nvSpPr>
      <xdr:spPr>
        <a:xfrm>
          <a:off x="15430500" y="134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44798</xdr:rowOff>
    </xdr:from>
    <xdr:ext cx="534377" cy="259045"/>
    <xdr:sp macro="" textlink="">
      <xdr:nvSpPr>
        <xdr:cNvPr id="644" name="テキスト ボックス 643"/>
        <xdr:cNvSpPr txBox="1"/>
      </xdr:nvSpPr>
      <xdr:spPr>
        <a:xfrm>
          <a:off x="15214111" y="135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78826</xdr:rowOff>
    </xdr:from>
    <xdr:to>
      <xdr:col>72</xdr:col>
      <xdr:colOff>38100</xdr:colOff>
      <xdr:row>78</xdr:row>
      <xdr:rowOff>8976</xdr:rowOff>
    </xdr:to>
    <xdr:sp macro="" textlink="">
      <xdr:nvSpPr>
        <xdr:cNvPr id="647" name="楕円 646"/>
        <xdr:cNvSpPr/>
      </xdr:nvSpPr>
      <xdr:spPr>
        <a:xfrm>
          <a:off x="13652500" y="132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25503</xdr:rowOff>
    </xdr:from>
    <xdr:ext cx="534377" cy="259045"/>
    <xdr:sp macro="" textlink="">
      <xdr:nvSpPr>
        <xdr:cNvPr id="648" name="テキスト ボックス 647"/>
        <xdr:cNvSpPr txBox="1"/>
      </xdr:nvSpPr>
      <xdr:spPr>
        <a:xfrm>
          <a:off x="13436111" y="1305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159232</xdr:rowOff>
    </xdr:from>
    <xdr:to>
      <xdr:col>67</xdr:col>
      <xdr:colOff>101600</xdr:colOff>
      <xdr:row>79</xdr:row>
      <xdr:rowOff>89382</xdr:rowOff>
    </xdr:to>
    <xdr:sp macro="" textlink="">
      <xdr:nvSpPr>
        <xdr:cNvPr id="649" name="楕円 648"/>
        <xdr:cNvSpPr/>
      </xdr:nvSpPr>
      <xdr:spPr>
        <a:xfrm>
          <a:off x="12763500" y="13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80509</xdr:rowOff>
    </xdr:from>
    <xdr:ext cx="469744" cy="259045"/>
    <xdr:sp macro="" textlink="">
      <xdr:nvSpPr>
        <xdr:cNvPr id="650" name="テキスト ボックス 649"/>
        <xdr:cNvSpPr txBox="1"/>
      </xdr:nvSpPr>
      <xdr:spPr>
        <a:xfrm>
          <a:off x="12579428" y="136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7713</xdr:rowOff>
    </xdr:from>
    <xdr:to>
      <xdr:col>85</xdr:col>
      <xdr:colOff>127000</xdr:colOff>
      <xdr:row>95</xdr:row>
      <xdr:rowOff>64477</xdr:rowOff>
    </xdr:to>
    <xdr:cxnSp macro="">
      <xdr:nvCxnSpPr>
        <xdr:cNvPr id="679" name="直線コネクタ 678"/>
        <xdr:cNvCxnSpPr/>
      </xdr:nvCxnSpPr>
      <xdr:spPr>
        <a:xfrm flipV="1">
          <a:off x="15481300" y="16295463"/>
          <a:ext cx="838200" cy="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12443</xdr:rowOff>
    </xdr:from>
    <xdr:to>
      <xdr:col>81</xdr:col>
      <xdr:colOff>50800</xdr:colOff>
      <xdr:row>95</xdr:row>
      <xdr:rowOff>64477</xdr:rowOff>
    </xdr:to>
    <xdr:cxnSp macro="">
      <xdr:nvCxnSpPr>
        <xdr:cNvPr id="682" name="直線コネクタ 681"/>
        <xdr:cNvCxnSpPr/>
      </xdr:nvCxnSpPr>
      <xdr:spPr>
        <a:xfrm>
          <a:off x="14592300" y="163001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91841</xdr:rowOff>
    </xdr:from>
    <xdr:to>
      <xdr:col>76</xdr:col>
      <xdr:colOff>114300</xdr:colOff>
      <xdr:row>95</xdr:row>
      <xdr:rowOff>12443</xdr:rowOff>
    </xdr:to>
    <xdr:cxnSp macro="">
      <xdr:nvCxnSpPr>
        <xdr:cNvPr id="685" name="直線コネクタ 684"/>
        <xdr:cNvCxnSpPr/>
      </xdr:nvCxnSpPr>
      <xdr:spPr>
        <a:xfrm>
          <a:off x="13703300" y="16208141"/>
          <a:ext cx="8890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91841</xdr:rowOff>
    </xdr:from>
    <xdr:to>
      <xdr:col>71</xdr:col>
      <xdr:colOff>177800</xdr:colOff>
      <xdr:row>94</xdr:row>
      <xdr:rowOff>97146</xdr:rowOff>
    </xdr:to>
    <xdr:cxnSp macro="">
      <xdr:nvCxnSpPr>
        <xdr:cNvPr id="688" name="直線コネクタ 687"/>
        <xdr:cNvCxnSpPr/>
      </xdr:nvCxnSpPr>
      <xdr:spPr>
        <a:xfrm flipV="1">
          <a:off x="12814300" y="16208141"/>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128363</xdr:rowOff>
    </xdr:from>
    <xdr:to>
      <xdr:col>85</xdr:col>
      <xdr:colOff>177800</xdr:colOff>
      <xdr:row>95</xdr:row>
      <xdr:rowOff>58513</xdr:rowOff>
    </xdr:to>
    <xdr:sp macro="" textlink="">
      <xdr:nvSpPr>
        <xdr:cNvPr id="698" name="楕円 697"/>
        <xdr:cNvSpPr/>
      </xdr:nvSpPr>
      <xdr:spPr>
        <a:xfrm>
          <a:off x="16268700" y="1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151240</xdr:rowOff>
    </xdr:from>
    <xdr:ext cx="599010" cy="259045"/>
    <xdr:sp macro="" textlink="">
      <xdr:nvSpPr>
        <xdr:cNvPr id="699" name="公債費該当値テキスト"/>
        <xdr:cNvSpPr txBox="1"/>
      </xdr:nvSpPr>
      <xdr:spPr>
        <a:xfrm>
          <a:off x="16370300" y="160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13677</xdr:rowOff>
    </xdr:from>
    <xdr:to>
      <xdr:col>81</xdr:col>
      <xdr:colOff>101600</xdr:colOff>
      <xdr:row>95</xdr:row>
      <xdr:rowOff>115277</xdr:rowOff>
    </xdr:to>
    <xdr:sp macro="" textlink="">
      <xdr:nvSpPr>
        <xdr:cNvPr id="700" name="楕円 699"/>
        <xdr:cNvSpPr/>
      </xdr:nvSpPr>
      <xdr:spPr>
        <a:xfrm>
          <a:off x="15430500" y="163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131804</xdr:rowOff>
    </xdr:from>
    <xdr:ext cx="599010" cy="259045"/>
    <xdr:sp macro="" textlink="">
      <xdr:nvSpPr>
        <xdr:cNvPr id="701" name="テキスト ボックス 700"/>
        <xdr:cNvSpPr txBox="1"/>
      </xdr:nvSpPr>
      <xdr:spPr>
        <a:xfrm>
          <a:off x="15181795" y="160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133093</xdr:rowOff>
    </xdr:from>
    <xdr:to>
      <xdr:col>76</xdr:col>
      <xdr:colOff>165100</xdr:colOff>
      <xdr:row>95</xdr:row>
      <xdr:rowOff>63243</xdr:rowOff>
    </xdr:to>
    <xdr:sp macro="" textlink="">
      <xdr:nvSpPr>
        <xdr:cNvPr id="702" name="楕円 701"/>
        <xdr:cNvSpPr/>
      </xdr:nvSpPr>
      <xdr:spPr>
        <a:xfrm>
          <a:off x="14541500" y="162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79770</xdr:rowOff>
    </xdr:from>
    <xdr:ext cx="599010" cy="259045"/>
    <xdr:sp macro="" textlink="">
      <xdr:nvSpPr>
        <xdr:cNvPr id="703" name="テキスト ボックス 702"/>
        <xdr:cNvSpPr txBox="1"/>
      </xdr:nvSpPr>
      <xdr:spPr>
        <a:xfrm>
          <a:off x="14292795" y="1602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41041</xdr:rowOff>
    </xdr:from>
    <xdr:to>
      <xdr:col>72</xdr:col>
      <xdr:colOff>38100</xdr:colOff>
      <xdr:row>94</xdr:row>
      <xdr:rowOff>142641</xdr:rowOff>
    </xdr:to>
    <xdr:sp macro="" textlink="">
      <xdr:nvSpPr>
        <xdr:cNvPr id="704" name="楕円 703"/>
        <xdr:cNvSpPr/>
      </xdr:nvSpPr>
      <xdr:spPr>
        <a:xfrm>
          <a:off x="13652500" y="16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159168</xdr:rowOff>
    </xdr:from>
    <xdr:ext cx="599010" cy="259045"/>
    <xdr:sp macro="" textlink="">
      <xdr:nvSpPr>
        <xdr:cNvPr id="705" name="テキスト ボックス 704"/>
        <xdr:cNvSpPr txBox="1"/>
      </xdr:nvSpPr>
      <xdr:spPr>
        <a:xfrm>
          <a:off x="13403795" y="1593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46346</xdr:rowOff>
    </xdr:from>
    <xdr:to>
      <xdr:col>67</xdr:col>
      <xdr:colOff>101600</xdr:colOff>
      <xdr:row>94</xdr:row>
      <xdr:rowOff>147946</xdr:rowOff>
    </xdr:to>
    <xdr:sp macro="" textlink="">
      <xdr:nvSpPr>
        <xdr:cNvPr id="706" name="楕円 705"/>
        <xdr:cNvSpPr/>
      </xdr:nvSpPr>
      <xdr:spPr>
        <a:xfrm>
          <a:off x="12763500" y="161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164473</xdr:rowOff>
    </xdr:from>
    <xdr:ext cx="599010" cy="259045"/>
    <xdr:sp macro="" textlink="">
      <xdr:nvSpPr>
        <xdr:cNvPr id="707" name="テキスト ボックス 706"/>
        <xdr:cNvSpPr txBox="1"/>
      </xdr:nvSpPr>
      <xdr:spPr>
        <a:xfrm>
          <a:off x="12514795" y="15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106100</xdr:rowOff>
    </xdr:from>
    <xdr:ext cx="378565" cy="259045"/>
    <xdr:sp macro="" textlink="">
      <xdr:nvSpPr>
        <xdr:cNvPr id="744" name="テキスト ボックス 743"/>
        <xdr:cNvSpPr txBox="1"/>
      </xdr:nvSpPr>
      <xdr:spPr>
        <a:xfrm>
          <a:off x="20245017" y="644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農林水産費について、</a:t>
          </a:r>
          <a:r>
            <a:rPr lang="ja-JP" altLang="ja-JP" sz="1100">
              <a:solidFill>
                <a:schemeClr val="dk1"/>
              </a:solidFill>
              <a:effectLst/>
              <a:latin typeface="+mn-lt"/>
              <a:ea typeface="+mn-ea"/>
              <a:cs typeface="+mn-cs"/>
            </a:rPr>
            <a:t>本村では、村の面積の９５％を占める森林資源を活用し、産業の振興を図っている。材の搬出に係る補助や、不良材を木質ペレットに加工し、村内の宿泊施設等のボイラーで利用したり、木質バイオマス発電事業を行っている。このため類似団体と比較すると高水準となっている。</a:t>
          </a:r>
          <a:endParaRPr lang="ja-JP" altLang="ja-JP" sz="1400">
            <a:effectLst/>
          </a:endParaRPr>
        </a:p>
        <a:p>
          <a:r>
            <a:rPr lang="ja-JP" altLang="ja-JP" sz="1100">
              <a:solidFill>
                <a:schemeClr val="dk1"/>
              </a:solidFill>
              <a:effectLst/>
              <a:latin typeface="+mn-lt"/>
              <a:ea typeface="+mn-ea"/>
              <a:cs typeface="+mn-cs"/>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税収減に伴い財政調整基金からの繰入を行ったため、実質単年度収支が赤字となっている。</a:t>
          </a:r>
          <a:endParaRPr lang="ja-JP" altLang="ja-JP" sz="1400">
            <a:effectLst/>
          </a:endParaRPr>
        </a:p>
        <a:p>
          <a:r>
            <a:rPr kumimoji="1" lang="ja-JP" altLang="ja-JP" sz="1100">
              <a:solidFill>
                <a:schemeClr val="dk1"/>
              </a:solidFill>
              <a:effectLst/>
              <a:latin typeface="+mn-lt"/>
              <a:ea typeface="+mn-ea"/>
              <a:cs typeface="+mn-cs"/>
            </a:rPr>
            <a:t>今後も効率的な財政運営を図るとともに、計画的な基金管理運営を行う。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産業振興事業特別会計は、</a:t>
          </a:r>
          <a:r>
            <a:rPr kumimoji="1" lang="ja-JP" altLang="en-US" sz="1100">
              <a:solidFill>
                <a:schemeClr val="dk1"/>
              </a:solidFill>
              <a:effectLst/>
              <a:latin typeface="+mn-lt"/>
              <a:ea typeface="+mn-ea"/>
              <a:cs typeface="+mn-cs"/>
            </a:rPr>
            <a:t>産業振興並びに</a:t>
          </a:r>
          <a:r>
            <a:rPr kumimoji="1" lang="ja-JP" altLang="ja-JP" sz="1100">
              <a:solidFill>
                <a:schemeClr val="dk1"/>
              </a:solidFill>
              <a:effectLst/>
              <a:latin typeface="+mn-lt"/>
              <a:ea typeface="+mn-ea"/>
              <a:cs typeface="+mn-cs"/>
            </a:rPr>
            <a:t>雇用</a:t>
          </a:r>
          <a:r>
            <a:rPr kumimoji="1" lang="ja-JP" altLang="en-US" sz="1100">
              <a:solidFill>
                <a:schemeClr val="dk1"/>
              </a:solidFill>
              <a:effectLst/>
              <a:latin typeface="+mn-lt"/>
              <a:ea typeface="+mn-ea"/>
              <a:cs typeface="+mn-cs"/>
            </a:rPr>
            <a:t>対策の一環として、</a:t>
          </a:r>
          <a:r>
            <a:rPr kumimoji="1" lang="ja-JP" altLang="ja-JP" sz="1100">
              <a:solidFill>
                <a:schemeClr val="dk1"/>
              </a:solidFill>
              <a:effectLst/>
              <a:latin typeface="+mn-lt"/>
              <a:ea typeface="+mn-ea"/>
              <a:cs typeface="+mn-cs"/>
            </a:rPr>
            <a:t>特産品</a:t>
          </a:r>
          <a:r>
            <a:rPr kumimoji="1" lang="ja-JP" altLang="en-US" sz="1100">
              <a:solidFill>
                <a:schemeClr val="dk1"/>
              </a:solidFill>
              <a:effectLst/>
              <a:latin typeface="+mn-lt"/>
              <a:ea typeface="+mn-ea"/>
              <a:cs typeface="+mn-cs"/>
            </a:rPr>
            <a:t>開発や観光施設等の運営、林業の</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次産業に資する</a:t>
          </a:r>
          <a:r>
            <a:rPr kumimoji="1" lang="ja-JP" altLang="ja-JP" sz="1100">
              <a:solidFill>
                <a:schemeClr val="dk1"/>
              </a:solidFill>
              <a:effectLst/>
              <a:latin typeface="+mn-lt"/>
              <a:ea typeface="+mn-ea"/>
              <a:cs typeface="+mn-cs"/>
            </a:rPr>
            <a:t>事業を行っている。黒字</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の目処が立った事業は民間に委託しているため赤字額は年々減額となっている。また、既存事業も経営改善を図り、赤字額が縮小している。今後事業の育成をすすめ、直営から民間に移すなど計画的な事業運営を図り、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等の充当可能財源などが比較的多く、平成２３年度以降は地方債発行を抑制し、借入金の減少と償還が進んでいる。しかしながら平成２８年度以降は地方債の借入を行う予定のため、元利償還金が増加することが予想される。このため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基金等の充当可能財源などが比較的多く、平成２３年度以降は地方債発行を抑制し、借入金の減少と償還が進んでいる。しかしながら平成２８年度以降は地方債の借入を行</a:t>
          </a:r>
          <a:r>
            <a:rPr kumimoji="1" lang="ja-JP" altLang="en-US" sz="1100">
              <a:solidFill>
                <a:schemeClr val="dk1"/>
              </a:solidFill>
              <a:effectLst/>
              <a:latin typeface="+mn-lt"/>
              <a:ea typeface="+mn-ea"/>
              <a:cs typeface="+mn-cs"/>
            </a:rPr>
            <a:t>っているため</a:t>
          </a:r>
          <a:r>
            <a:rPr kumimoji="1" lang="ja-JP" altLang="ja-JP" sz="1100">
              <a:solidFill>
                <a:schemeClr val="dk1"/>
              </a:solidFill>
              <a:effectLst/>
              <a:latin typeface="+mn-lt"/>
              <a:ea typeface="+mn-ea"/>
              <a:cs typeface="+mn-cs"/>
            </a:rPr>
            <a:t>、元利償還金が増加することが予想される。このため健全な財政運営に努める。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地方債の借入や村直営事業の黒字化により基金取り崩し額が減額となり、条例に基づく積立額を下回ったため増額となった。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固定資産税収入の減少を補うだけの普通交付税の交付が見込めずに、一般財源の確保が今後益々厳しくなっていくことが予想される。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また固定資産の老朽化が進んでおり、改修並びに更新に係る費用が今後増加することが見込まれるため、基金の活用を見込んでいる。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国土保全事業や公共施設の更新事業、本村の健全な自治存続と振興発展を推進するための事業等に充当。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公共施設の更新に供えた繰入を行っており、基金残高が増加している。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条例に基づき適正に管理運営を行い、公共施設の更新等に備える。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地方債の借入や村直営事業の黒字化により基金取り崩し額が減額。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地方税の減少を補うほどの普通交付衛の交付は見込めないため、基金の活用を見込んでいる。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基金利子を積み立てており増加となっている。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条例に基づき適切な積立及び処分を行うものとする。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3179129</v>
      </c>
      <c r="BO4" s="372"/>
      <c r="BP4" s="372"/>
      <c r="BQ4" s="372"/>
      <c r="BR4" s="372"/>
      <c r="BS4" s="372"/>
      <c r="BT4" s="372"/>
      <c r="BU4" s="373"/>
      <c r="BV4" s="371">
        <v>3391847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10.7</v>
      </c>
      <c r="CU4" s="378"/>
      <c r="CV4" s="378"/>
      <c r="CW4" s="378"/>
      <c r="CX4" s="378"/>
      <c r="CY4" s="378"/>
      <c r="CZ4" s="378"/>
      <c r="DA4" s="379"/>
      <c r="DB4" s="377">
        <v>11.1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2987804</v>
      </c>
      <c r="BO5" s="409"/>
      <c r="BP5" s="409"/>
      <c r="BQ5" s="409"/>
      <c r="BR5" s="409"/>
      <c r="BS5" s="409"/>
      <c r="BT5" s="409"/>
      <c r="BU5" s="410"/>
      <c r="BV5" s="408">
        <v>3182014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73.2</v>
      </c>
      <c r="CU5" s="406"/>
      <c r="CV5" s="406"/>
      <c r="CW5" s="406"/>
      <c r="CX5" s="406"/>
      <c r="CY5" s="406"/>
      <c r="CZ5" s="406"/>
      <c r="DA5" s="407"/>
      <c r="DB5" s="405">
        <v>67.5</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191325</v>
      </c>
      <c r="BO6" s="409"/>
      <c r="BP6" s="409"/>
      <c r="BQ6" s="409"/>
      <c r="BR6" s="409"/>
      <c r="BS6" s="409"/>
      <c r="BT6" s="409"/>
      <c r="BU6" s="410"/>
      <c r="BV6" s="408">
        <v>209833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76</v>
      </c>
      <c r="CU6" s="446"/>
      <c r="CV6" s="446"/>
      <c r="CW6" s="446"/>
      <c r="CX6" s="446"/>
      <c r="CY6" s="446"/>
      <c r="CZ6" s="446"/>
      <c r="DA6" s="447"/>
      <c r="DB6" s="445">
        <v>70</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1763</v>
      </c>
      <c r="BO7" s="409"/>
      <c r="BP7" s="409"/>
      <c r="BQ7" s="409"/>
      <c r="BR7" s="409"/>
      <c r="BS7" s="409"/>
      <c r="BT7" s="409"/>
      <c r="BU7" s="410"/>
      <c r="BV7" s="408">
        <v>4363</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1763538</v>
      </c>
      <c r="CU7" s="409"/>
      <c r="CV7" s="409"/>
      <c r="CW7" s="409"/>
      <c r="CX7" s="409"/>
      <c r="CY7" s="409"/>
      <c r="CZ7" s="409"/>
      <c r="DA7" s="410"/>
      <c r="DB7" s="408">
        <v>1850020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189562</v>
      </c>
      <c r="BO8" s="409"/>
      <c r="BP8" s="409"/>
      <c r="BQ8" s="409"/>
      <c r="BR8" s="409"/>
      <c r="BS8" s="409"/>
      <c r="BT8" s="409"/>
      <c r="BU8" s="410"/>
      <c r="BV8" s="408">
        <v>205470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0.99</v>
      </c>
      <c r="CU8" s="449"/>
      <c r="CV8" s="449"/>
      <c r="CW8" s="449"/>
      <c r="CX8" s="449"/>
      <c r="CY8" s="449"/>
      <c r="CZ8" s="449"/>
      <c r="DA8" s="450"/>
      <c r="DB8" s="448">
        <v>0.99</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1230</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-461</v>
      </c>
      <c r="BO9" s="409"/>
      <c r="BP9" s="409"/>
      <c r="BQ9" s="409"/>
      <c r="BR9" s="409"/>
      <c r="BS9" s="409"/>
      <c r="BT9" s="409"/>
      <c r="BU9" s="410"/>
      <c r="BV9" s="408">
        <v>-88617</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23.3</v>
      </c>
      <c r="CU9" s="406"/>
      <c r="CV9" s="406"/>
      <c r="CW9" s="406"/>
      <c r="CX9" s="406"/>
      <c r="CY9" s="406"/>
      <c r="CZ9" s="406"/>
      <c r="DA9" s="407"/>
      <c r="DB9" s="405">
        <v>20.7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1306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0</v>
      </c>
      <c r="BO10" s="409"/>
      <c r="BP10" s="409"/>
      <c r="BQ10" s="409"/>
      <c r="BR10" s="409"/>
      <c r="BS10" s="409"/>
      <c r="BT10" s="409"/>
      <c r="BU10" s="410"/>
      <c r="BV10" s="408">
        <v>532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1223</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109</v>
      </c>
      <c r="AV12" s="441"/>
      <c r="AW12" s="441"/>
      <c r="AX12" s="441"/>
      <c r="AY12" s="442" t="s">
        <v>130</v>
      </c>
      <c r="AZ12" s="443"/>
      <c r="BA12" s="443"/>
      <c r="BB12" s="443"/>
      <c r="BC12" s="443"/>
      <c r="BD12" s="443"/>
      <c r="BE12" s="443"/>
      <c r="BF12" s="443"/>
      <c r="BG12" s="443"/>
      <c r="BH12" s="443"/>
      <c r="BI12" s="443"/>
      <c r="BJ12" s="443"/>
      <c r="BK12" s="443"/>
      <c r="BL12" s="443"/>
      <c r="BM12" s="444"/>
      <c r="BN12" s="408">
        <v>1700</v>
      </c>
      <c r="BO12" s="409"/>
      <c r="BP12" s="409"/>
      <c r="BQ12" s="409"/>
      <c r="BR12" s="409"/>
      <c r="BS12" s="409"/>
      <c r="BT12" s="409"/>
      <c r="BU12" s="410"/>
      <c r="BV12" s="408">
        <v>18000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1210</v>
      </c>
      <c r="S13" s="490"/>
      <c r="T13" s="490"/>
      <c r="U13" s="490"/>
      <c r="V13" s="491"/>
      <c r="W13" s="424" t="s">
        <v>134</v>
      </c>
      <c r="X13" s="425"/>
      <c r="Y13" s="425"/>
      <c r="Z13" s="425"/>
      <c r="AA13" s="425"/>
      <c r="AB13" s="415"/>
      <c r="AC13" s="459">
        <v>128</v>
      </c>
      <c r="AD13" s="460"/>
      <c r="AE13" s="460"/>
      <c r="AF13" s="460"/>
      <c r="AG13" s="499"/>
      <c r="AH13" s="459">
        <v>122</v>
      </c>
      <c r="AI13" s="460"/>
      <c r="AJ13" s="460"/>
      <c r="AK13" s="460"/>
      <c r="AL13" s="461"/>
      <c r="AM13" s="437" t="s">
        <v>135</v>
      </c>
      <c r="AN13" s="438"/>
      <c r="AO13" s="438"/>
      <c r="AP13" s="438"/>
      <c r="AQ13" s="438"/>
      <c r="AR13" s="438"/>
      <c r="AS13" s="438"/>
      <c r="AT13" s="439"/>
      <c r="AU13" s="440" t="s">
        <v>120</v>
      </c>
      <c r="AV13" s="441"/>
      <c r="AW13" s="441"/>
      <c r="AX13" s="441"/>
      <c r="AY13" s="442" t="s">
        <v>136</v>
      </c>
      <c r="AZ13" s="443"/>
      <c r="BA13" s="443"/>
      <c r="BB13" s="443"/>
      <c r="BC13" s="443"/>
      <c r="BD13" s="443"/>
      <c r="BE13" s="443"/>
      <c r="BF13" s="443"/>
      <c r="BG13" s="443"/>
      <c r="BH13" s="443"/>
      <c r="BI13" s="443"/>
      <c r="BJ13" s="443"/>
      <c r="BK13" s="443"/>
      <c r="BL13" s="443"/>
      <c r="BM13" s="444"/>
      <c r="BN13" s="408">
        <v>-2161</v>
      </c>
      <c r="BO13" s="409"/>
      <c r="BP13" s="409"/>
      <c r="BQ13" s="409"/>
      <c r="BR13" s="409"/>
      <c r="BS13" s="409"/>
      <c r="BT13" s="409"/>
      <c r="BU13" s="410"/>
      <c r="BV13" s="408">
        <v>-106085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7.9</v>
      </c>
      <c r="CU13" s="406"/>
      <c r="CV13" s="406"/>
      <c r="CW13" s="406"/>
      <c r="CX13" s="406"/>
      <c r="CY13" s="406"/>
      <c r="CZ13" s="406"/>
      <c r="DA13" s="407"/>
      <c r="DB13" s="405">
        <v>8.3000000000000007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1278</v>
      </c>
      <c r="S14" s="490"/>
      <c r="T14" s="490"/>
      <c r="U14" s="490"/>
      <c r="V14" s="491"/>
      <c r="W14" s="398"/>
      <c r="X14" s="399"/>
      <c r="Y14" s="399"/>
      <c r="Z14" s="399"/>
      <c r="AA14" s="399"/>
      <c r="AB14" s="388"/>
      <c r="AC14" s="492">
        <v>22.2</v>
      </c>
      <c r="AD14" s="493"/>
      <c r="AE14" s="493"/>
      <c r="AF14" s="493"/>
      <c r="AG14" s="494"/>
      <c r="AH14" s="492">
        <v>19.8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1264</v>
      </c>
      <c r="S15" s="490"/>
      <c r="T15" s="490"/>
      <c r="U15" s="490"/>
      <c r="V15" s="491"/>
      <c r="W15" s="424" t="s">
        <v>142</v>
      </c>
      <c r="X15" s="425"/>
      <c r="Y15" s="425"/>
      <c r="Z15" s="425"/>
      <c r="AA15" s="425"/>
      <c r="AB15" s="415"/>
      <c r="AC15" s="459">
        <v>116</v>
      </c>
      <c r="AD15" s="460"/>
      <c r="AE15" s="460"/>
      <c r="AF15" s="460"/>
      <c r="AG15" s="499"/>
      <c r="AH15" s="459">
        <v>140</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1272533</v>
      </c>
      <c r="BO15" s="372"/>
      <c r="BP15" s="372"/>
      <c r="BQ15" s="372"/>
      <c r="BR15" s="372"/>
      <c r="BS15" s="372"/>
      <c r="BT15" s="372"/>
      <c r="BU15" s="373"/>
      <c r="BV15" s="371">
        <v>1345264</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20.100000000000001</v>
      </c>
      <c r="AD16" s="493"/>
      <c r="AE16" s="493"/>
      <c r="AF16" s="493"/>
      <c r="AG16" s="494"/>
      <c r="AH16" s="492">
        <v>22.7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1294381</v>
      </c>
      <c r="BO16" s="409"/>
      <c r="BP16" s="409"/>
      <c r="BQ16" s="409"/>
      <c r="BR16" s="409"/>
      <c r="BS16" s="409"/>
      <c r="BT16" s="409"/>
      <c r="BU16" s="410"/>
      <c r="BV16" s="408">
        <v>1358980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146</v>
      </c>
      <c r="S17" s="510"/>
      <c r="T17" s="510"/>
      <c r="U17" s="510"/>
      <c r="V17" s="511"/>
      <c r="W17" s="424" t="s">
        <v>149</v>
      </c>
      <c r="X17" s="425"/>
      <c r="Y17" s="425"/>
      <c r="Z17" s="425"/>
      <c r="AA17" s="425"/>
      <c r="AB17" s="415"/>
      <c r="AC17" s="459">
        <v>333</v>
      </c>
      <c r="AD17" s="460"/>
      <c r="AE17" s="460"/>
      <c r="AF17" s="460"/>
      <c r="AG17" s="499"/>
      <c r="AH17" s="459">
        <v>354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1676371</v>
      </c>
      <c r="BO17" s="409"/>
      <c r="BP17" s="409"/>
      <c r="BQ17" s="409"/>
      <c r="BR17" s="409"/>
      <c r="BS17" s="409"/>
      <c r="BT17" s="409"/>
      <c r="BU17" s="410"/>
      <c r="BV17" s="408">
        <v>1772599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181.85</v>
      </c>
      <c r="M18" s="521"/>
      <c r="N18" s="521"/>
      <c r="O18" s="521"/>
      <c r="P18" s="521"/>
      <c r="Q18" s="521"/>
      <c r="R18" s="522"/>
      <c r="S18" s="522"/>
      <c r="T18" s="522"/>
      <c r="U18" s="522"/>
      <c r="V18" s="523"/>
      <c r="W18" s="426"/>
      <c r="X18" s="427"/>
      <c r="Y18" s="427"/>
      <c r="Z18" s="427"/>
      <c r="AA18" s="427"/>
      <c r="AB18" s="418"/>
      <c r="AC18" s="524">
        <v>57.7</v>
      </c>
      <c r="AD18" s="525"/>
      <c r="AE18" s="525"/>
      <c r="AF18" s="525"/>
      <c r="AG18" s="526"/>
      <c r="AH18" s="524">
        <v>57.5</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1300074</v>
      </c>
      <c r="BO18" s="409"/>
      <c r="BP18" s="409"/>
      <c r="BQ18" s="409"/>
      <c r="BR18" s="409"/>
      <c r="BS18" s="409"/>
      <c r="BT18" s="409"/>
      <c r="BU18" s="410"/>
      <c r="BV18" s="408">
        <v>1255221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1994606</v>
      </c>
      <c r="BO19" s="409"/>
      <c r="BP19" s="409"/>
      <c r="BQ19" s="409"/>
      <c r="BR19" s="409"/>
      <c r="BS19" s="409"/>
      <c r="BT19" s="409"/>
      <c r="BU19" s="410"/>
      <c r="BV19" s="408">
        <v>2159999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578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2372465</v>
      </c>
      <c r="BO23" s="409"/>
      <c r="BP23" s="409"/>
      <c r="BQ23" s="409"/>
      <c r="BR23" s="409"/>
      <c r="BS23" s="409"/>
      <c r="BT23" s="409"/>
      <c r="BU23" s="410"/>
      <c r="BV23" s="408">
        <v>2230828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5500</v>
      </c>
      <c r="R24" s="460"/>
      <c r="S24" s="460"/>
      <c r="T24" s="460"/>
      <c r="U24" s="460"/>
      <c r="V24" s="499"/>
      <c r="W24" s="558"/>
      <c r="X24" s="546"/>
      <c r="Y24" s="547"/>
      <c r="Z24" s="458" t="s">
        <v>165</v>
      </c>
      <c r="AA24" s="438"/>
      <c r="AB24" s="438"/>
      <c r="AC24" s="438"/>
      <c r="AD24" s="438"/>
      <c r="AE24" s="438"/>
      <c r="AF24" s="438"/>
      <c r="AG24" s="439"/>
      <c r="AH24" s="459">
        <v>31</v>
      </c>
      <c r="AI24" s="460"/>
      <c r="AJ24" s="460"/>
      <c r="AK24" s="460"/>
      <c r="AL24" s="499"/>
      <c r="AM24" s="459">
        <v>83917</v>
      </c>
      <c r="AN24" s="460"/>
      <c r="AO24" s="460"/>
      <c r="AP24" s="460"/>
      <c r="AQ24" s="460"/>
      <c r="AR24" s="499"/>
      <c r="AS24" s="459">
        <v>2707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2290641</v>
      </c>
      <c r="BO24" s="409"/>
      <c r="BP24" s="409"/>
      <c r="BQ24" s="409"/>
      <c r="BR24" s="409"/>
      <c r="BS24" s="409"/>
      <c r="BT24" s="409"/>
      <c r="BU24" s="410"/>
      <c r="BV24" s="408">
        <v>2126095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t="s">
        <v>132</v>
      </c>
      <c r="M25" s="460"/>
      <c r="N25" s="460"/>
      <c r="O25" s="460"/>
      <c r="P25" s="499"/>
      <c r="Q25" s="459" t="s">
        <v>132</v>
      </c>
      <c r="R25" s="460"/>
      <c r="S25" s="460"/>
      <c r="T25" s="460"/>
      <c r="U25" s="460"/>
      <c r="V25" s="499"/>
      <c r="W25" s="558"/>
      <c r="X25" s="546"/>
      <c r="Y25" s="547"/>
      <c r="Z25" s="458" t="s">
        <v>168</v>
      </c>
      <c r="AA25" s="438"/>
      <c r="AB25" s="438"/>
      <c r="AC25" s="438"/>
      <c r="AD25" s="438"/>
      <c r="AE25" s="438"/>
      <c r="AF25" s="438"/>
      <c r="AG25" s="439"/>
      <c r="AH25" s="459" t="s">
        <v>132</v>
      </c>
      <c r="AI25" s="460"/>
      <c r="AJ25" s="460"/>
      <c r="AK25" s="460"/>
      <c r="AL25" s="499"/>
      <c r="AM25" s="459" t="s">
        <v>132</v>
      </c>
      <c r="AN25" s="460"/>
      <c r="AO25" s="460"/>
      <c r="AP25" s="460"/>
      <c r="AQ25" s="460"/>
      <c r="AR25" s="499"/>
      <c r="AS25" s="459" t="s">
        <v>132</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584</v>
      </c>
      <c r="BO25" s="372"/>
      <c r="BP25" s="372"/>
      <c r="BQ25" s="372"/>
      <c r="BR25" s="372"/>
      <c r="BS25" s="372"/>
      <c r="BT25" s="372"/>
      <c r="BU25" s="373"/>
      <c r="BV25" s="371">
        <v>5297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4300</v>
      </c>
      <c r="R26" s="460"/>
      <c r="S26" s="460"/>
      <c r="T26" s="460"/>
      <c r="U26" s="460"/>
      <c r="V26" s="499"/>
      <c r="W26" s="558"/>
      <c r="X26" s="546"/>
      <c r="Y26" s="547"/>
      <c r="Z26" s="458" t="s">
        <v>171</v>
      </c>
      <c r="AA26" s="568"/>
      <c r="AB26" s="568"/>
      <c r="AC26" s="568"/>
      <c r="AD26" s="568"/>
      <c r="AE26" s="568"/>
      <c r="AF26" s="568"/>
      <c r="AG26" s="569"/>
      <c r="AH26" s="459">
        <v>1</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140</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2016</v>
      </c>
      <c r="R27" s="460"/>
      <c r="S27" s="460"/>
      <c r="T27" s="460"/>
      <c r="U27" s="460"/>
      <c r="V27" s="499"/>
      <c r="W27" s="558"/>
      <c r="X27" s="546"/>
      <c r="Y27" s="547"/>
      <c r="Z27" s="458" t="s">
        <v>176</v>
      </c>
      <c r="AA27" s="438"/>
      <c r="AB27" s="438"/>
      <c r="AC27" s="438"/>
      <c r="AD27" s="438"/>
      <c r="AE27" s="438"/>
      <c r="AF27" s="438"/>
      <c r="AG27" s="439"/>
      <c r="AH27" s="459" t="s">
        <v>132</v>
      </c>
      <c r="AI27" s="460"/>
      <c r="AJ27" s="460"/>
      <c r="AK27" s="460"/>
      <c r="AL27" s="499"/>
      <c r="AM27" s="459" t="s">
        <v>132</v>
      </c>
      <c r="AN27" s="460"/>
      <c r="AO27" s="460"/>
      <c r="AP27" s="460"/>
      <c r="AQ27" s="460"/>
      <c r="AR27" s="499"/>
      <c r="AS27" s="459" t="s">
        <v>132</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91526</v>
      </c>
      <c r="BO27" s="582"/>
      <c r="BP27" s="582"/>
      <c r="BQ27" s="582"/>
      <c r="BR27" s="582"/>
      <c r="BS27" s="582"/>
      <c r="BT27" s="582"/>
      <c r="BU27" s="583"/>
      <c r="BV27" s="581">
        <v>91515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1610</v>
      </c>
      <c r="R28" s="460"/>
      <c r="S28" s="460"/>
      <c r="T28" s="460"/>
      <c r="U28" s="460"/>
      <c r="V28" s="499"/>
      <c r="W28" s="558"/>
      <c r="X28" s="546"/>
      <c r="Y28" s="547"/>
      <c r="Z28" s="458" t="s">
        <v>179</v>
      </c>
      <c r="AA28" s="438"/>
      <c r="AB28" s="438"/>
      <c r="AC28" s="438"/>
      <c r="AD28" s="438"/>
      <c r="AE28" s="438"/>
      <c r="AF28" s="438"/>
      <c r="AG28" s="439"/>
      <c r="AH28" s="459" t="s">
        <v>132</v>
      </c>
      <c r="AI28" s="460"/>
      <c r="AJ28" s="460"/>
      <c r="AK28" s="460"/>
      <c r="AL28" s="499"/>
      <c r="AM28" s="459" t="s">
        <v>140</v>
      </c>
      <c r="AN28" s="460"/>
      <c r="AO28" s="460"/>
      <c r="AP28" s="460"/>
      <c r="AQ28" s="460"/>
      <c r="AR28" s="499"/>
      <c r="AS28" s="459" t="s">
        <v>132</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879928</v>
      </c>
      <c r="BO28" s="372"/>
      <c r="BP28" s="372"/>
      <c r="BQ28" s="372"/>
      <c r="BR28" s="372"/>
      <c r="BS28" s="372"/>
      <c r="BT28" s="372"/>
      <c r="BU28" s="373"/>
      <c r="BV28" s="371">
        <v>714628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6</v>
      </c>
      <c r="M29" s="460"/>
      <c r="N29" s="460"/>
      <c r="O29" s="460"/>
      <c r="P29" s="499"/>
      <c r="Q29" s="459">
        <v>1463</v>
      </c>
      <c r="R29" s="460"/>
      <c r="S29" s="460"/>
      <c r="T29" s="460"/>
      <c r="U29" s="460"/>
      <c r="V29" s="499"/>
      <c r="W29" s="559"/>
      <c r="X29" s="560"/>
      <c r="Y29" s="561"/>
      <c r="Z29" s="458" t="s">
        <v>182</v>
      </c>
      <c r="AA29" s="438"/>
      <c r="AB29" s="438"/>
      <c r="AC29" s="438"/>
      <c r="AD29" s="438"/>
      <c r="AE29" s="438"/>
      <c r="AF29" s="438"/>
      <c r="AG29" s="439"/>
      <c r="AH29" s="459">
        <v>31</v>
      </c>
      <c r="AI29" s="460"/>
      <c r="AJ29" s="460"/>
      <c r="AK29" s="460"/>
      <c r="AL29" s="499"/>
      <c r="AM29" s="459">
        <v>83917</v>
      </c>
      <c r="AN29" s="460"/>
      <c r="AO29" s="460"/>
      <c r="AP29" s="460"/>
      <c r="AQ29" s="460"/>
      <c r="AR29" s="499"/>
      <c r="AS29" s="459">
        <v>2707</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477917</v>
      </c>
      <c r="BO29" s="409"/>
      <c r="BP29" s="409"/>
      <c r="BQ29" s="409"/>
      <c r="BR29" s="409"/>
      <c r="BS29" s="409"/>
      <c r="BT29" s="409"/>
      <c r="BU29" s="410"/>
      <c r="BV29" s="408">
        <v>477446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90.7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4244229</v>
      </c>
      <c r="BO30" s="582"/>
      <c r="BP30" s="582"/>
      <c r="BQ30" s="582"/>
      <c r="BR30" s="582"/>
      <c r="BS30" s="582"/>
      <c r="BT30" s="582"/>
      <c r="BU30" s="583"/>
      <c r="BV30" s="581">
        <v>4207398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多野藤岡広域市町村圏振興整備組合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上野振興公社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へき地診療所事業特別会計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IF('各会計、関係団体の財政状況及び健全化判断比率'!B32="","",'各会計、関係団体の財政状況及び健全化判断比率'!B32)</f>
        <v>生活排水処理事業特別会計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多野藤岡医療事務市町村組合（病院事業会計）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慰霊の園</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上野村産業振興事業特別会計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上野村後期高齢者医療特別会計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多野藤岡医療事務市町村組合（老健施設会計）</v>
      </c>
      <c r="BZ36" s="595"/>
      <c r="CA36" s="595"/>
      <c r="CB36" s="595"/>
      <c r="CC36" s="595"/>
      <c r="CD36" s="595"/>
      <c r="CE36" s="595"/>
      <c r="CF36" s="595"/>
      <c r="CG36" s="595"/>
      <c r="CH36" s="595"/>
      <c r="CI36" s="595"/>
      <c r="CJ36" s="595"/>
      <c r="CK36" s="595"/>
      <c r="CL36" s="595"/>
      <c r="CM36" s="595"/>
      <c r="CN36" s="193"/>
      <c r="CO36" s="594">
        <f t="shared" si="3"/>
        <v>18</v>
      </c>
      <c r="CP36" s="594"/>
      <c r="CQ36" s="595" t="str">
        <f>IF('各会計、関係団体の財政状況及び健全化判断比率'!BS9="","",'各会計、関係団体の財政状況及び健全化判断比率'!BS9)</f>
        <v>上野村きのこセンター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群馬県市町村会館管理組合</v>
      </c>
      <c r="BZ37" s="595"/>
      <c r="CA37" s="595"/>
      <c r="CB37" s="595"/>
      <c r="CC37" s="595"/>
      <c r="CD37" s="595"/>
      <c r="CE37" s="595"/>
      <c r="CF37" s="595"/>
      <c r="CG37" s="595"/>
      <c r="CH37" s="595"/>
      <c r="CI37" s="595"/>
      <c r="CJ37" s="595"/>
      <c r="CK37" s="595"/>
      <c r="CL37" s="595"/>
      <c r="CM37" s="595"/>
      <c r="CN37" s="193"/>
      <c r="CO37" s="594">
        <f t="shared" si="3"/>
        <v>19</v>
      </c>
      <c r="CP37" s="594"/>
      <c r="CQ37" s="595" t="str">
        <f>IF('各会計、関係団体の財政状況及び健全化判断比率'!BS10="","",'各会計、関係団体の財政状況及び健全化判断比率'!BS10)</f>
        <v>ゆーぱる上野</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群馬県市町村総合事務組合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群馬県後期高齢者医療広域連合（一般会計）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群馬県後期高齢者医療広域連合（事業会計）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W2T9t17giCDySXkHq6ljVbtDleK+/BoFtUih5LGPy/1PR4F4TcIaLUEs7szVipB3yBfJ1kNjwFj5CijjD5pZ2w==" saltValue="G1U107VM5Uwsq4VOj440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1607102</v>
      </c>
      <c r="S5" s="611"/>
      <c r="T5" s="611"/>
      <c r="U5" s="611"/>
      <c r="V5" s="611"/>
      <c r="W5" s="611"/>
      <c r="X5" s="611"/>
      <c r="Y5" s="612"/>
      <c r="Z5" s="613">
        <v>50.6</v>
      </c>
      <c r="AA5" s="613"/>
      <c r="AB5" s="613"/>
      <c r="AC5" s="613"/>
      <c r="AD5" s="614">
        <v>1607102</v>
      </c>
      <c r="AE5" s="614"/>
      <c r="AF5" s="614"/>
      <c r="AG5" s="614"/>
      <c r="AH5" s="614"/>
      <c r="AI5" s="614"/>
      <c r="AJ5" s="614"/>
      <c r="AK5" s="614"/>
      <c r="AL5" s="615">
        <v>94</v>
      </c>
      <c r="AM5" s="616"/>
      <c r="AN5" s="616"/>
      <c r="AO5" s="617"/>
      <c r="AP5" s="607" t="s">
        <v>221</v>
      </c>
      <c r="AQ5" s="608"/>
      <c r="AR5" s="608"/>
      <c r="AS5" s="608"/>
      <c r="AT5" s="608"/>
      <c r="AU5" s="608"/>
      <c r="AV5" s="608"/>
      <c r="AW5" s="608"/>
      <c r="AX5" s="608"/>
      <c r="AY5" s="608"/>
      <c r="AZ5" s="608"/>
      <c r="BA5" s="608"/>
      <c r="BB5" s="608"/>
      <c r="BC5" s="608"/>
      <c r="BD5" s="608"/>
      <c r="BE5" s="608"/>
      <c r="BF5" s="609"/>
      <c r="BG5" s="621">
        <v>1605194</v>
      </c>
      <c r="BH5" s="622"/>
      <c r="BI5" s="622"/>
      <c r="BJ5" s="622"/>
      <c r="BK5" s="622"/>
      <c r="BL5" s="622"/>
      <c r="BM5" s="622"/>
      <c r="BN5" s="623"/>
      <c r="BO5" s="624">
        <v>99.9</v>
      </c>
      <c r="BP5" s="624"/>
      <c r="BQ5" s="624"/>
      <c r="BR5" s="624"/>
      <c r="BS5" s="625" t="s">
        <v>140</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41962</v>
      </c>
      <c r="S6" s="622"/>
      <c r="T6" s="622"/>
      <c r="U6" s="622"/>
      <c r="V6" s="622"/>
      <c r="W6" s="622"/>
      <c r="X6" s="622"/>
      <c r="Y6" s="623"/>
      <c r="Z6" s="624">
        <v>1.3</v>
      </c>
      <c r="AA6" s="624"/>
      <c r="AB6" s="624"/>
      <c r="AC6" s="624"/>
      <c r="AD6" s="625">
        <v>41962</v>
      </c>
      <c r="AE6" s="625"/>
      <c r="AF6" s="625"/>
      <c r="AG6" s="625"/>
      <c r="AH6" s="625"/>
      <c r="AI6" s="625"/>
      <c r="AJ6" s="625"/>
      <c r="AK6" s="625"/>
      <c r="AL6" s="626">
        <v>2.5</v>
      </c>
      <c r="AM6" s="627"/>
      <c r="AN6" s="627"/>
      <c r="AO6" s="628"/>
      <c r="AP6" s="618" t="s">
        <v>226</v>
      </c>
      <c r="AQ6" s="619"/>
      <c r="AR6" s="619"/>
      <c r="AS6" s="619"/>
      <c r="AT6" s="619"/>
      <c r="AU6" s="619"/>
      <c r="AV6" s="619"/>
      <c r="AW6" s="619"/>
      <c r="AX6" s="619"/>
      <c r="AY6" s="619"/>
      <c r="AZ6" s="619"/>
      <c r="BA6" s="619"/>
      <c r="BB6" s="619"/>
      <c r="BC6" s="619"/>
      <c r="BD6" s="619"/>
      <c r="BE6" s="619"/>
      <c r="BF6" s="620"/>
      <c r="BG6" s="621">
        <v>1605194</v>
      </c>
      <c r="BH6" s="622"/>
      <c r="BI6" s="622"/>
      <c r="BJ6" s="622"/>
      <c r="BK6" s="622"/>
      <c r="BL6" s="622"/>
      <c r="BM6" s="622"/>
      <c r="BN6" s="623"/>
      <c r="BO6" s="624">
        <v>99.9</v>
      </c>
      <c r="BP6" s="624"/>
      <c r="BQ6" s="624"/>
      <c r="BR6" s="624"/>
      <c r="BS6" s="625" t="s">
        <v>132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32988</v>
      </c>
      <c r="CS6" s="622"/>
      <c r="CT6" s="622"/>
      <c r="CU6" s="622"/>
      <c r="CV6" s="622"/>
      <c r="CW6" s="622"/>
      <c r="CX6" s="622"/>
      <c r="CY6" s="623"/>
      <c r="CZ6" s="615">
        <v>1.1000000000000001</v>
      </c>
      <c r="DA6" s="616"/>
      <c r="DB6" s="616"/>
      <c r="DC6" s="635"/>
      <c r="DD6" s="630" t="s">
        <v>140</v>
      </c>
      <c r="DE6" s="622"/>
      <c r="DF6" s="622"/>
      <c r="DG6" s="622"/>
      <c r="DH6" s="622"/>
      <c r="DI6" s="622"/>
      <c r="DJ6" s="622"/>
      <c r="DK6" s="622"/>
      <c r="DL6" s="622"/>
      <c r="DM6" s="622"/>
      <c r="DN6" s="622"/>
      <c r="DO6" s="622"/>
      <c r="DP6" s="623"/>
      <c r="DQ6" s="630">
        <v>32988</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140</v>
      </c>
      <c r="S7" s="622"/>
      <c r="T7" s="622"/>
      <c r="U7" s="622"/>
      <c r="V7" s="622"/>
      <c r="W7" s="622"/>
      <c r="X7" s="622"/>
      <c r="Y7" s="623"/>
      <c r="Z7" s="624">
        <v>0</v>
      </c>
      <c r="AA7" s="624"/>
      <c r="AB7" s="624"/>
      <c r="AC7" s="624"/>
      <c r="AD7" s="625">
        <v>140</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38807</v>
      </c>
      <c r="BH7" s="622"/>
      <c r="BI7" s="622"/>
      <c r="BJ7" s="622"/>
      <c r="BK7" s="622"/>
      <c r="BL7" s="622"/>
      <c r="BM7" s="622"/>
      <c r="BN7" s="623"/>
      <c r="BO7" s="624">
        <v>2.4</v>
      </c>
      <c r="BP7" s="624"/>
      <c r="BQ7" s="624"/>
      <c r="BR7" s="624"/>
      <c r="BS7" s="625" t="s">
        <v>132</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553929</v>
      </c>
      <c r="CS7" s="622"/>
      <c r="CT7" s="622"/>
      <c r="CU7" s="622"/>
      <c r="CV7" s="622"/>
      <c r="CW7" s="622"/>
      <c r="CX7" s="622"/>
      <c r="CY7" s="623"/>
      <c r="CZ7" s="624">
        <v>18.5</v>
      </c>
      <c r="DA7" s="624"/>
      <c r="DB7" s="624"/>
      <c r="DC7" s="624"/>
      <c r="DD7" s="630">
        <v>185029</v>
      </c>
      <c r="DE7" s="622"/>
      <c r="DF7" s="622"/>
      <c r="DG7" s="622"/>
      <c r="DH7" s="622"/>
      <c r="DI7" s="622"/>
      <c r="DJ7" s="622"/>
      <c r="DK7" s="622"/>
      <c r="DL7" s="622"/>
      <c r="DM7" s="622"/>
      <c r="DN7" s="622"/>
      <c r="DO7" s="622"/>
      <c r="DP7" s="623"/>
      <c r="DQ7" s="630">
        <v>371041</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389</v>
      </c>
      <c r="S8" s="622"/>
      <c r="T8" s="622"/>
      <c r="U8" s="622"/>
      <c r="V8" s="622"/>
      <c r="W8" s="622"/>
      <c r="X8" s="622"/>
      <c r="Y8" s="623"/>
      <c r="Z8" s="624">
        <v>0</v>
      </c>
      <c r="AA8" s="624"/>
      <c r="AB8" s="624"/>
      <c r="AC8" s="624"/>
      <c r="AD8" s="625">
        <v>389</v>
      </c>
      <c r="AE8" s="625"/>
      <c r="AF8" s="625"/>
      <c r="AG8" s="625"/>
      <c r="AH8" s="625"/>
      <c r="AI8" s="625"/>
      <c r="AJ8" s="625"/>
      <c r="AK8" s="625"/>
      <c r="AL8" s="626">
        <v>0</v>
      </c>
      <c r="AM8" s="627"/>
      <c r="AN8" s="627"/>
      <c r="AO8" s="628"/>
      <c r="AP8" s="618" t="s">
        <v>232</v>
      </c>
      <c r="AQ8" s="619"/>
      <c r="AR8" s="619"/>
      <c r="AS8" s="619"/>
      <c r="AT8" s="619"/>
      <c r="AU8" s="619"/>
      <c r="AV8" s="619"/>
      <c r="AW8" s="619"/>
      <c r="AX8" s="619"/>
      <c r="AY8" s="619"/>
      <c r="AZ8" s="619"/>
      <c r="BA8" s="619"/>
      <c r="BB8" s="619"/>
      <c r="BC8" s="619"/>
      <c r="BD8" s="619"/>
      <c r="BE8" s="619"/>
      <c r="BF8" s="620"/>
      <c r="BG8" s="621">
        <v>1859</v>
      </c>
      <c r="BH8" s="622"/>
      <c r="BI8" s="622"/>
      <c r="BJ8" s="622"/>
      <c r="BK8" s="622"/>
      <c r="BL8" s="622"/>
      <c r="BM8" s="622"/>
      <c r="BN8" s="623"/>
      <c r="BO8" s="624">
        <v>0.1</v>
      </c>
      <c r="BP8" s="624"/>
      <c r="BQ8" s="624"/>
      <c r="BR8" s="624"/>
      <c r="BS8" s="630" t="s">
        <v>140</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332427</v>
      </c>
      <c r="CS8" s="622"/>
      <c r="CT8" s="622"/>
      <c r="CU8" s="622"/>
      <c r="CV8" s="622"/>
      <c r="CW8" s="622"/>
      <c r="CX8" s="622"/>
      <c r="CY8" s="623"/>
      <c r="CZ8" s="624">
        <v>11.1</v>
      </c>
      <c r="DA8" s="624"/>
      <c r="DB8" s="624"/>
      <c r="DC8" s="624"/>
      <c r="DD8" s="630">
        <v>227</v>
      </c>
      <c r="DE8" s="622"/>
      <c r="DF8" s="622"/>
      <c r="DG8" s="622"/>
      <c r="DH8" s="622"/>
      <c r="DI8" s="622"/>
      <c r="DJ8" s="622"/>
      <c r="DK8" s="622"/>
      <c r="DL8" s="622"/>
      <c r="DM8" s="622"/>
      <c r="DN8" s="622"/>
      <c r="DO8" s="622"/>
      <c r="DP8" s="623"/>
      <c r="DQ8" s="630">
        <v>242572</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396</v>
      </c>
      <c r="S9" s="622"/>
      <c r="T9" s="622"/>
      <c r="U9" s="622"/>
      <c r="V9" s="622"/>
      <c r="W9" s="622"/>
      <c r="X9" s="622"/>
      <c r="Y9" s="623"/>
      <c r="Z9" s="624">
        <v>0</v>
      </c>
      <c r="AA9" s="624"/>
      <c r="AB9" s="624"/>
      <c r="AC9" s="624"/>
      <c r="AD9" s="625">
        <v>396</v>
      </c>
      <c r="AE9" s="625"/>
      <c r="AF9" s="625"/>
      <c r="AG9" s="625"/>
      <c r="AH9" s="625"/>
      <c r="AI9" s="625"/>
      <c r="AJ9" s="625"/>
      <c r="AK9" s="625"/>
      <c r="AL9" s="626">
        <v>0</v>
      </c>
      <c r="AM9" s="627"/>
      <c r="AN9" s="627"/>
      <c r="AO9" s="628"/>
      <c r="AP9" s="618" t="s">
        <v>235</v>
      </c>
      <c r="AQ9" s="619"/>
      <c r="AR9" s="619"/>
      <c r="AS9" s="619"/>
      <c r="AT9" s="619"/>
      <c r="AU9" s="619"/>
      <c r="AV9" s="619"/>
      <c r="AW9" s="619"/>
      <c r="AX9" s="619"/>
      <c r="AY9" s="619"/>
      <c r="AZ9" s="619"/>
      <c r="BA9" s="619"/>
      <c r="BB9" s="619"/>
      <c r="BC9" s="619"/>
      <c r="BD9" s="619"/>
      <c r="BE9" s="619"/>
      <c r="BF9" s="620"/>
      <c r="BG9" s="621">
        <v>31654</v>
      </c>
      <c r="BH9" s="622"/>
      <c r="BI9" s="622"/>
      <c r="BJ9" s="622"/>
      <c r="BK9" s="622"/>
      <c r="BL9" s="622"/>
      <c r="BM9" s="622"/>
      <c r="BN9" s="623"/>
      <c r="BO9" s="624">
        <v>2</v>
      </c>
      <c r="BP9" s="624"/>
      <c r="BQ9" s="624"/>
      <c r="BR9" s="624"/>
      <c r="BS9" s="630" t="s">
        <v>140</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232296</v>
      </c>
      <c r="CS9" s="622"/>
      <c r="CT9" s="622"/>
      <c r="CU9" s="622"/>
      <c r="CV9" s="622"/>
      <c r="CW9" s="622"/>
      <c r="CX9" s="622"/>
      <c r="CY9" s="623"/>
      <c r="CZ9" s="624">
        <v>7.8</v>
      </c>
      <c r="DA9" s="624"/>
      <c r="DB9" s="624"/>
      <c r="DC9" s="624"/>
      <c r="DD9" s="630">
        <v>25765</v>
      </c>
      <c r="DE9" s="622"/>
      <c r="DF9" s="622"/>
      <c r="DG9" s="622"/>
      <c r="DH9" s="622"/>
      <c r="DI9" s="622"/>
      <c r="DJ9" s="622"/>
      <c r="DK9" s="622"/>
      <c r="DL9" s="622"/>
      <c r="DM9" s="622"/>
      <c r="DN9" s="622"/>
      <c r="DO9" s="622"/>
      <c r="DP9" s="623"/>
      <c r="DQ9" s="630">
        <v>133120</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24" t="s">
        <v>140</v>
      </c>
      <c r="AA10" s="624"/>
      <c r="AB10" s="624"/>
      <c r="AC10" s="624"/>
      <c r="AD10" s="625" t="s">
        <v>140</v>
      </c>
      <c r="AE10" s="625"/>
      <c r="AF10" s="625"/>
      <c r="AG10" s="625"/>
      <c r="AH10" s="625"/>
      <c r="AI10" s="625"/>
      <c r="AJ10" s="625"/>
      <c r="AK10" s="625"/>
      <c r="AL10" s="626" t="s">
        <v>140</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2875</v>
      </c>
      <c r="BH10" s="622"/>
      <c r="BI10" s="622"/>
      <c r="BJ10" s="622"/>
      <c r="BK10" s="622"/>
      <c r="BL10" s="622"/>
      <c r="BM10" s="622"/>
      <c r="BN10" s="623"/>
      <c r="BO10" s="624">
        <v>0.2</v>
      </c>
      <c r="BP10" s="624"/>
      <c r="BQ10" s="624"/>
      <c r="BR10" s="624"/>
      <c r="BS10" s="630" t="s">
        <v>140</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238</v>
      </c>
      <c r="CS10" s="622"/>
      <c r="CT10" s="622"/>
      <c r="CU10" s="622"/>
      <c r="CV10" s="622"/>
      <c r="CW10" s="622"/>
      <c r="CX10" s="622"/>
      <c r="CY10" s="623"/>
      <c r="CZ10" s="624" t="s">
        <v>140</v>
      </c>
      <c r="DA10" s="624"/>
      <c r="DB10" s="624"/>
      <c r="DC10" s="624"/>
      <c r="DD10" s="630" t="s">
        <v>132</v>
      </c>
      <c r="DE10" s="622"/>
      <c r="DF10" s="622"/>
      <c r="DG10" s="622"/>
      <c r="DH10" s="622"/>
      <c r="DI10" s="622"/>
      <c r="DJ10" s="622"/>
      <c r="DK10" s="622"/>
      <c r="DL10" s="622"/>
      <c r="DM10" s="622"/>
      <c r="DN10" s="622"/>
      <c r="DO10" s="622"/>
      <c r="DP10" s="623"/>
      <c r="DQ10" s="630" t="s">
        <v>238</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140</v>
      </c>
      <c r="AA11" s="624"/>
      <c r="AB11" s="624"/>
      <c r="AC11" s="624"/>
      <c r="AD11" s="625" t="s">
        <v>140</v>
      </c>
      <c r="AE11" s="625"/>
      <c r="AF11" s="625"/>
      <c r="AG11" s="625"/>
      <c r="AH11" s="625"/>
      <c r="AI11" s="625"/>
      <c r="AJ11" s="625"/>
      <c r="AK11" s="625"/>
      <c r="AL11" s="626" t="s">
        <v>140</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2419</v>
      </c>
      <c r="BH11" s="622"/>
      <c r="BI11" s="622"/>
      <c r="BJ11" s="622"/>
      <c r="BK11" s="622"/>
      <c r="BL11" s="622"/>
      <c r="BM11" s="622"/>
      <c r="BN11" s="623"/>
      <c r="BO11" s="624">
        <v>0.2</v>
      </c>
      <c r="BP11" s="624"/>
      <c r="BQ11" s="624"/>
      <c r="BR11" s="624"/>
      <c r="BS11" s="630" t="s">
        <v>140</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795633</v>
      </c>
      <c r="CS11" s="622"/>
      <c r="CT11" s="622"/>
      <c r="CU11" s="622"/>
      <c r="CV11" s="622"/>
      <c r="CW11" s="622"/>
      <c r="CX11" s="622"/>
      <c r="CY11" s="623"/>
      <c r="CZ11" s="624">
        <v>26.6</v>
      </c>
      <c r="DA11" s="624"/>
      <c r="DB11" s="624"/>
      <c r="DC11" s="624"/>
      <c r="DD11" s="630">
        <v>563819</v>
      </c>
      <c r="DE11" s="622"/>
      <c r="DF11" s="622"/>
      <c r="DG11" s="622"/>
      <c r="DH11" s="622"/>
      <c r="DI11" s="622"/>
      <c r="DJ11" s="622"/>
      <c r="DK11" s="622"/>
      <c r="DL11" s="622"/>
      <c r="DM11" s="622"/>
      <c r="DN11" s="622"/>
      <c r="DO11" s="622"/>
      <c r="DP11" s="623"/>
      <c r="DQ11" s="630">
        <v>216159</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22358</v>
      </c>
      <c r="S12" s="622"/>
      <c r="T12" s="622"/>
      <c r="U12" s="622"/>
      <c r="V12" s="622"/>
      <c r="W12" s="622"/>
      <c r="X12" s="622"/>
      <c r="Y12" s="623"/>
      <c r="Z12" s="624">
        <v>0.7</v>
      </c>
      <c r="AA12" s="624"/>
      <c r="AB12" s="624"/>
      <c r="AC12" s="624"/>
      <c r="AD12" s="625">
        <v>22358</v>
      </c>
      <c r="AE12" s="625"/>
      <c r="AF12" s="625"/>
      <c r="AG12" s="625"/>
      <c r="AH12" s="625"/>
      <c r="AI12" s="625"/>
      <c r="AJ12" s="625"/>
      <c r="AK12" s="625"/>
      <c r="AL12" s="626">
        <v>1.3</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1557814</v>
      </c>
      <c r="BH12" s="622"/>
      <c r="BI12" s="622"/>
      <c r="BJ12" s="622"/>
      <c r="BK12" s="622"/>
      <c r="BL12" s="622"/>
      <c r="BM12" s="622"/>
      <c r="BN12" s="623"/>
      <c r="BO12" s="624">
        <v>96.9</v>
      </c>
      <c r="BP12" s="624"/>
      <c r="BQ12" s="624"/>
      <c r="BR12" s="624"/>
      <c r="BS12" s="630" t="s">
        <v>132</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100273</v>
      </c>
      <c r="CS12" s="622"/>
      <c r="CT12" s="622"/>
      <c r="CU12" s="622"/>
      <c r="CV12" s="622"/>
      <c r="CW12" s="622"/>
      <c r="CX12" s="622"/>
      <c r="CY12" s="623"/>
      <c r="CZ12" s="624">
        <v>3.4</v>
      </c>
      <c r="DA12" s="624"/>
      <c r="DB12" s="624"/>
      <c r="DC12" s="624"/>
      <c r="DD12" s="630">
        <v>13460</v>
      </c>
      <c r="DE12" s="622"/>
      <c r="DF12" s="622"/>
      <c r="DG12" s="622"/>
      <c r="DH12" s="622"/>
      <c r="DI12" s="622"/>
      <c r="DJ12" s="622"/>
      <c r="DK12" s="622"/>
      <c r="DL12" s="622"/>
      <c r="DM12" s="622"/>
      <c r="DN12" s="622"/>
      <c r="DO12" s="622"/>
      <c r="DP12" s="623"/>
      <c r="DQ12" s="630">
        <v>44474</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24" t="s">
        <v>140</v>
      </c>
      <c r="AA13" s="624"/>
      <c r="AB13" s="624"/>
      <c r="AC13" s="624"/>
      <c r="AD13" s="625" t="s">
        <v>132</v>
      </c>
      <c r="AE13" s="625"/>
      <c r="AF13" s="625"/>
      <c r="AG13" s="625"/>
      <c r="AH13" s="625"/>
      <c r="AI13" s="625"/>
      <c r="AJ13" s="625"/>
      <c r="AK13" s="625"/>
      <c r="AL13" s="626" t="s">
        <v>140</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1549537</v>
      </c>
      <c r="BH13" s="622"/>
      <c r="BI13" s="622"/>
      <c r="BJ13" s="622"/>
      <c r="BK13" s="622"/>
      <c r="BL13" s="622"/>
      <c r="BM13" s="622"/>
      <c r="BN13" s="623"/>
      <c r="BO13" s="624">
        <v>96.4</v>
      </c>
      <c r="BP13" s="624"/>
      <c r="BQ13" s="624"/>
      <c r="BR13" s="624"/>
      <c r="BS13" s="630" t="s">
        <v>140</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188784</v>
      </c>
      <c r="CS13" s="622"/>
      <c r="CT13" s="622"/>
      <c r="CU13" s="622"/>
      <c r="CV13" s="622"/>
      <c r="CW13" s="622"/>
      <c r="CX13" s="622"/>
      <c r="CY13" s="623"/>
      <c r="CZ13" s="624">
        <v>6.3</v>
      </c>
      <c r="DA13" s="624"/>
      <c r="DB13" s="624"/>
      <c r="DC13" s="624"/>
      <c r="DD13" s="630">
        <v>137557</v>
      </c>
      <c r="DE13" s="622"/>
      <c r="DF13" s="622"/>
      <c r="DG13" s="622"/>
      <c r="DH13" s="622"/>
      <c r="DI13" s="622"/>
      <c r="DJ13" s="622"/>
      <c r="DK13" s="622"/>
      <c r="DL13" s="622"/>
      <c r="DM13" s="622"/>
      <c r="DN13" s="622"/>
      <c r="DO13" s="622"/>
      <c r="DP13" s="623"/>
      <c r="DQ13" s="630">
        <v>72043</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140</v>
      </c>
      <c r="S14" s="622"/>
      <c r="T14" s="622"/>
      <c r="U14" s="622"/>
      <c r="V14" s="622"/>
      <c r="W14" s="622"/>
      <c r="X14" s="622"/>
      <c r="Y14" s="623"/>
      <c r="Z14" s="624" t="s">
        <v>238</v>
      </c>
      <c r="AA14" s="624"/>
      <c r="AB14" s="624"/>
      <c r="AC14" s="624"/>
      <c r="AD14" s="625" t="s">
        <v>140</v>
      </c>
      <c r="AE14" s="625"/>
      <c r="AF14" s="625"/>
      <c r="AG14" s="625"/>
      <c r="AH14" s="625"/>
      <c r="AI14" s="625"/>
      <c r="AJ14" s="625"/>
      <c r="AK14" s="625"/>
      <c r="AL14" s="626" t="s">
        <v>140</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3847</v>
      </c>
      <c r="BH14" s="622"/>
      <c r="BI14" s="622"/>
      <c r="BJ14" s="622"/>
      <c r="BK14" s="622"/>
      <c r="BL14" s="622"/>
      <c r="BM14" s="622"/>
      <c r="BN14" s="623"/>
      <c r="BO14" s="624">
        <v>0.2</v>
      </c>
      <c r="BP14" s="624"/>
      <c r="BQ14" s="624"/>
      <c r="BR14" s="624"/>
      <c r="BS14" s="630" t="s">
        <v>140</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113879</v>
      </c>
      <c r="CS14" s="622"/>
      <c r="CT14" s="622"/>
      <c r="CU14" s="622"/>
      <c r="CV14" s="622"/>
      <c r="CW14" s="622"/>
      <c r="CX14" s="622"/>
      <c r="CY14" s="623"/>
      <c r="CZ14" s="624">
        <v>3.8</v>
      </c>
      <c r="DA14" s="624"/>
      <c r="DB14" s="624"/>
      <c r="DC14" s="624"/>
      <c r="DD14" s="630">
        <v>24336</v>
      </c>
      <c r="DE14" s="622"/>
      <c r="DF14" s="622"/>
      <c r="DG14" s="622"/>
      <c r="DH14" s="622"/>
      <c r="DI14" s="622"/>
      <c r="DJ14" s="622"/>
      <c r="DK14" s="622"/>
      <c r="DL14" s="622"/>
      <c r="DM14" s="622"/>
      <c r="DN14" s="622"/>
      <c r="DO14" s="622"/>
      <c r="DP14" s="623"/>
      <c r="DQ14" s="630">
        <v>94147</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13048</v>
      </c>
      <c r="S15" s="622"/>
      <c r="T15" s="622"/>
      <c r="U15" s="622"/>
      <c r="V15" s="622"/>
      <c r="W15" s="622"/>
      <c r="X15" s="622"/>
      <c r="Y15" s="623"/>
      <c r="Z15" s="624">
        <v>0.4</v>
      </c>
      <c r="AA15" s="624"/>
      <c r="AB15" s="624"/>
      <c r="AC15" s="624"/>
      <c r="AD15" s="625">
        <v>13048</v>
      </c>
      <c r="AE15" s="625"/>
      <c r="AF15" s="625"/>
      <c r="AG15" s="625"/>
      <c r="AH15" s="625"/>
      <c r="AI15" s="625"/>
      <c r="AJ15" s="625"/>
      <c r="AK15" s="625"/>
      <c r="AL15" s="626">
        <v>0.8</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4726</v>
      </c>
      <c r="BH15" s="622"/>
      <c r="BI15" s="622"/>
      <c r="BJ15" s="622"/>
      <c r="BK15" s="622"/>
      <c r="BL15" s="622"/>
      <c r="BM15" s="622"/>
      <c r="BN15" s="623"/>
      <c r="BO15" s="624">
        <v>0.3</v>
      </c>
      <c r="BP15" s="624"/>
      <c r="BQ15" s="624"/>
      <c r="BR15" s="624"/>
      <c r="BS15" s="630" t="s">
        <v>140</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173714</v>
      </c>
      <c r="CS15" s="622"/>
      <c r="CT15" s="622"/>
      <c r="CU15" s="622"/>
      <c r="CV15" s="622"/>
      <c r="CW15" s="622"/>
      <c r="CX15" s="622"/>
      <c r="CY15" s="623"/>
      <c r="CZ15" s="624">
        <v>5.8</v>
      </c>
      <c r="DA15" s="624"/>
      <c r="DB15" s="624"/>
      <c r="DC15" s="624"/>
      <c r="DD15" s="630">
        <v>30568</v>
      </c>
      <c r="DE15" s="622"/>
      <c r="DF15" s="622"/>
      <c r="DG15" s="622"/>
      <c r="DH15" s="622"/>
      <c r="DI15" s="622"/>
      <c r="DJ15" s="622"/>
      <c r="DK15" s="622"/>
      <c r="DL15" s="622"/>
      <c r="DM15" s="622"/>
      <c r="DN15" s="622"/>
      <c r="DO15" s="622"/>
      <c r="DP15" s="623"/>
      <c r="DQ15" s="630">
        <v>132856</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140</v>
      </c>
      <c r="S16" s="622"/>
      <c r="T16" s="622"/>
      <c r="U16" s="622"/>
      <c r="V16" s="622"/>
      <c r="W16" s="622"/>
      <c r="X16" s="622"/>
      <c r="Y16" s="623"/>
      <c r="Z16" s="624" t="s">
        <v>238</v>
      </c>
      <c r="AA16" s="624"/>
      <c r="AB16" s="624"/>
      <c r="AC16" s="624"/>
      <c r="AD16" s="625" t="s">
        <v>140</v>
      </c>
      <c r="AE16" s="625"/>
      <c r="AF16" s="625"/>
      <c r="AG16" s="625"/>
      <c r="AH16" s="625"/>
      <c r="AI16" s="625"/>
      <c r="AJ16" s="625"/>
      <c r="AK16" s="625"/>
      <c r="AL16" s="626" t="s">
        <v>140</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24" t="s">
        <v>238</v>
      </c>
      <c r="BP16" s="624"/>
      <c r="BQ16" s="624"/>
      <c r="BR16" s="624"/>
      <c r="BS16" s="630" t="s">
        <v>140</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15</v>
      </c>
      <c r="CS16" s="622"/>
      <c r="CT16" s="622"/>
      <c r="CU16" s="622"/>
      <c r="CV16" s="622"/>
      <c r="CW16" s="622"/>
      <c r="CX16" s="622"/>
      <c r="CY16" s="623"/>
      <c r="CZ16" s="624">
        <v>0</v>
      </c>
      <c r="DA16" s="624"/>
      <c r="DB16" s="624"/>
      <c r="DC16" s="624"/>
      <c r="DD16" s="630" t="s">
        <v>238</v>
      </c>
      <c r="DE16" s="622"/>
      <c r="DF16" s="622"/>
      <c r="DG16" s="622"/>
      <c r="DH16" s="622"/>
      <c r="DI16" s="622"/>
      <c r="DJ16" s="622"/>
      <c r="DK16" s="622"/>
      <c r="DL16" s="622"/>
      <c r="DM16" s="622"/>
      <c r="DN16" s="622"/>
      <c r="DO16" s="622"/>
      <c r="DP16" s="623"/>
      <c r="DQ16" s="630">
        <v>15</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22</v>
      </c>
      <c r="S17" s="622"/>
      <c r="T17" s="622"/>
      <c r="U17" s="622"/>
      <c r="V17" s="622"/>
      <c r="W17" s="622"/>
      <c r="X17" s="622"/>
      <c r="Y17" s="623"/>
      <c r="Z17" s="624">
        <v>0</v>
      </c>
      <c r="AA17" s="624"/>
      <c r="AB17" s="624"/>
      <c r="AC17" s="624"/>
      <c r="AD17" s="625">
        <v>22</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24" t="s">
        <v>238</v>
      </c>
      <c r="BP17" s="624"/>
      <c r="BQ17" s="624"/>
      <c r="BR17" s="624"/>
      <c r="BS17" s="630" t="s">
        <v>140</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463866</v>
      </c>
      <c r="CS17" s="622"/>
      <c r="CT17" s="622"/>
      <c r="CU17" s="622"/>
      <c r="CV17" s="622"/>
      <c r="CW17" s="622"/>
      <c r="CX17" s="622"/>
      <c r="CY17" s="623"/>
      <c r="CZ17" s="624">
        <v>15.5</v>
      </c>
      <c r="DA17" s="624"/>
      <c r="DB17" s="624"/>
      <c r="DC17" s="624"/>
      <c r="DD17" s="630" t="s">
        <v>140</v>
      </c>
      <c r="DE17" s="622"/>
      <c r="DF17" s="622"/>
      <c r="DG17" s="622"/>
      <c r="DH17" s="622"/>
      <c r="DI17" s="622"/>
      <c r="DJ17" s="622"/>
      <c r="DK17" s="622"/>
      <c r="DL17" s="622"/>
      <c r="DM17" s="622"/>
      <c r="DN17" s="622"/>
      <c r="DO17" s="622"/>
      <c r="DP17" s="623"/>
      <c r="DQ17" s="630">
        <v>463866</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141691</v>
      </c>
      <c r="S18" s="622"/>
      <c r="T18" s="622"/>
      <c r="U18" s="622"/>
      <c r="V18" s="622"/>
      <c r="W18" s="622"/>
      <c r="X18" s="622"/>
      <c r="Y18" s="623"/>
      <c r="Z18" s="624">
        <v>4.5</v>
      </c>
      <c r="AA18" s="624"/>
      <c r="AB18" s="624"/>
      <c r="AC18" s="624"/>
      <c r="AD18" s="625">
        <v>20827</v>
      </c>
      <c r="AE18" s="625"/>
      <c r="AF18" s="625"/>
      <c r="AG18" s="625"/>
      <c r="AH18" s="625"/>
      <c r="AI18" s="625"/>
      <c r="AJ18" s="625"/>
      <c r="AK18" s="625"/>
      <c r="AL18" s="626">
        <v>1.2</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24" t="s">
        <v>140</v>
      </c>
      <c r="BP18" s="624"/>
      <c r="BQ18" s="624"/>
      <c r="BR18" s="624"/>
      <c r="BS18" s="630" t="s">
        <v>140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140</v>
      </c>
      <c r="CS18" s="622"/>
      <c r="CT18" s="622"/>
      <c r="CU18" s="622"/>
      <c r="CV18" s="622"/>
      <c r="CW18" s="622"/>
      <c r="CX18" s="622"/>
      <c r="CY18" s="623"/>
      <c r="CZ18" s="624" t="s">
        <v>238</v>
      </c>
      <c r="DA18" s="624"/>
      <c r="DB18" s="624"/>
      <c r="DC18" s="624"/>
      <c r="DD18" s="630" t="s">
        <v>140</v>
      </c>
      <c r="DE18" s="622"/>
      <c r="DF18" s="622"/>
      <c r="DG18" s="622"/>
      <c r="DH18" s="622"/>
      <c r="DI18" s="622"/>
      <c r="DJ18" s="622"/>
      <c r="DK18" s="622"/>
      <c r="DL18" s="622"/>
      <c r="DM18" s="622"/>
      <c r="DN18" s="622"/>
      <c r="DO18" s="622"/>
      <c r="DP18" s="623"/>
      <c r="DQ18" s="630" t="s">
        <v>238</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20827</v>
      </c>
      <c r="S19" s="622"/>
      <c r="T19" s="622"/>
      <c r="U19" s="622"/>
      <c r="V19" s="622"/>
      <c r="W19" s="622"/>
      <c r="X19" s="622"/>
      <c r="Y19" s="623"/>
      <c r="Z19" s="624">
        <v>0.7</v>
      </c>
      <c r="AA19" s="624"/>
      <c r="AB19" s="624"/>
      <c r="AC19" s="624"/>
      <c r="AD19" s="625">
        <v>20827</v>
      </c>
      <c r="AE19" s="625"/>
      <c r="AF19" s="625"/>
      <c r="AG19" s="625"/>
      <c r="AH19" s="625"/>
      <c r="AI19" s="625"/>
      <c r="AJ19" s="625"/>
      <c r="AK19" s="625"/>
      <c r="AL19" s="626">
        <v>1.2</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1908</v>
      </c>
      <c r="BH19" s="622"/>
      <c r="BI19" s="622"/>
      <c r="BJ19" s="622"/>
      <c r="BK19" s="622"/>
      <c r="BL19" s="622"/>
      <c r="BM19" s="622"/>
      <c r="BN19" s="623"/>
      <c r="BO19" s="624">
        <v>0.1</v>
      </c>
      <c r="BP19" s="624"/>
      <c r="BQ19" s="624"/>
      <c r="BR19" s="624"/>
      <c r="BS19" s="630" t="s">
        <v>140</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238</v>
      </c>
      <c r="DA19" s="624"/>
      <c r="DB19" s="624"/>
      <c r="DC19" s="624"/>
      <c r="DD19" s="630" t="s">
        <v>140</v>
      </c>
      <c r="DE19" s="622"/>
      <c r="DF19" s="622"/>
      <c r="DG19" s="622"/>
      <c r="DH19" s="622"/>
      <c r="DI19" s="622"/>
      <c r="DJ19" s="622"/>
      <c r="DK19" s="622"/>
      <c r="DL19" s="622"/>
      <c r="DM19" s="622"/>
      <c r="DN19" s="622"/>
      <c r="DO19" s="622"/>
      <c r="DP19" s="623"/>
      <c r="DQ19" s="630" t="s">
        <v>140</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120864</v>
      </c>
      <c r="S20" s="622"/>
      <c r="T20" s="622"/>
      <c r="U20" s="622"/>
      <c r="V20" s="622"/>
      <c r="W20" s="622"/>
      <c r="X20" s="622"/>
      <c r="Y20" s="623"/>
      <c r="Z20" s="624">
        <v>3.8</v>
      </c>
      <c r="AA20" s="624"/>
      <c r="AB20" s="624"/>
      <c r="AC20" s="624"/>
      <c r="AD20" s="625" t="s">
        <v>140</v>
      </c>
      <c r="AE20" s="625"/>
      <c r="AF20" s="625"/>
      <c r="AG20" s="625"/>
      <c r="AH20" s="625"/>
      <c r="AI20" s="625"/>
      <c r="AJ20" s="625"/>
      <c r="AK20" s="625"/>
      <c r="AL20" s="626" t="s">
        <v>140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1908</v>
      </c>
      <c r="BH20" s="622"/>
      <c r="BI20" s="622"/>
      <c r="BJ20" s="622"/>
      <c r="BK20" s="622"/>
      <c r="BL20" s="622"/>
      <c r="BM20" s="622"/>
      <c r="BN20" s="623"/>
      <c r="BO20" s="624">
        <v>0.1</v>
      </c>
      <c r="BP20" s="624"/>
      <c r="BQ20" s="624"/>
      <c r="BR20" s="624"/>
      <c r="BS20" s="630" t="s">
        <v>238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2987804</v>
      </c>
      <c r="CS20" s="622"/>
      <c r="CT20" s="622"/>
      <c r="CU20" s="622"/>
      <c r="CV20" s="622"/>
      <c r="CW20" s="622"/>
      <c r="CX20" s="622"/>
      <c r="CY20" s="623"/>
      <c r="CZ20" s="624">
        <v>100</v>
      </c>
      <c r="DA20" s="624"/>
      <c r="DB20" s="624"/>
      <c r="DC20" s="624"/>
      <c r="DD20" s="630">
        <v>980761</v>
      </c>
      <c r="DE20" s="622"/>
      <c r="DF20" s="622"/>
      <c r="DG20" s="622"/>
      <c r="DH20" s="622"/>
      <c r="DI20" s="622"/>
      <c r="DJ20" s="622"/>
      <c r="DK20" s="622"/>
      <c r="DL20" s="622"/>
      <c r="DM20" s="622"/>
      <c r="DN20" s="622"/>
      <c r="DO20" s="622"/>
      <c r="DP20" s="623"/>
      <c r="DQ20" s="630">
        <v>1803281</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140</v>
      </c>
      <c r="S21" s="622"/>
      <c r="T21" s="622"/>
      <c r="U21" s="622"/>
      <c r="V21" s="622"/>
      <c r="W21" s="622"/>
      <c r="X21" s="622"/>
      <c r="Y21" s="623"/>
      <c r="Z21" s="624" t="s">
        <v>140</v>
      </c>
      <c r="AA21" s="624"/>
      <c r="AB21" s="624"/>
      <c r="AC21" s="624"/>
      <c r="AD21" s="625" t="s">
        <v>140</v>
      </c>
      <c r="AE21" s="625"/>
      <c r="AF21" s="625"/>
      <c r="AG21" s="625"/>
      <c r="AH21" s="625"/>
      <c r="AI21" s="625"/>
      <c r="AJ21" s="625"/>
      <c r="AK21" s="625"/>
      <c r="AL21" s="626" t="s">
        <v>140</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1908</v>
      </c>
      <c r="BH21" s="622"/>
      <c r="BI21" s="622"/>
      <c r="BJ21" s="622"/>
      <c r="BK21" s="622"/>
      <c r="BL21" s="622"/>
      <c r="BM21" s="622"/>
      <c r="BN21" s="623"/>
      <c r="BO21" s="624">
        <v>0.1</v>
      </c>
      <c r="BP21" s="624"/>
      <c r="BQ21" s="624"/>
      <c r="BR21" s="624"/>
      <c r="BS21" s="630" t="s">
        <v>132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1827108</v>
      </c>
      <c r="S22" s="622"/>
      <c r="T22" s="622"/>
      <c r="U22" s="622"/>
      <c r="V22" s="622"/>
      <c r="W22" s="622"/>
      <c r="X22" s="622"/>
      <c r="Y22" s="623"/>
      <c r="Z22" s="624">
        <v>57.5</v>
      </c>
      <c r="AA22" s="624"/>
      <c r="AB22" s="624"/>
      <c r="AC22" s="624"/>
      <c r="AD22" s="625">
        <v>1706244</v>
      </c>
      <c r="AE22" s="625"/>
      <c r="AF22" s="625"/>
      <c r="AG22" s="625"/>
      <c r="AH22" s="625"/>
      <c r="AI22" s="625"/>
      <c r="AJ22" s="625"/>
      <c r="AK22" s="625"/>
      <c r="AL22" s="626">
        <v>99.8</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140</v>
      </c>
      <c r="BH22" s="622"/>
      <c r="BI22" s="622"/>
      <c r="BJ22" s="622"/>
      <c r="BK22" s="622"/>
      <c r="BL22" s="622"/>
      <c r="BM22" s="622"/>
      <c r="BN22" s="623"/>
      <c r="BO22" s="624" t="s">
        <v>132</v>
      </c>
      <c r="BP22" s="624"/>
      <c r="BQ22" s="624"/>
      <c r="BR22" s="624"/>
      <c r="BS22" s="630" t="s">
        <v>140</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689</v>
      </c>
      <c r="S23" s="622"/>
      <c r="T23" s="622"/>
      <c r="U23" s="622"/>
      <c r="V23" s="622"/>
      <c r="W23" s="622"/>
      <c r="X23" s="622"/>
      <c r="Y23" s="623"/>
      <c r="Z23" s="624">
        <v>0</v>
      </c>
      <c r="AA23" s="624"/>
      <c r="AB23" s="624"/>
      <c r="AC23" s="624"/>
      <c r="AD23" s="625">
        <v>689</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238</v>
      </c>
      <c r="BH23" s="622"/>
      <c r="BI23" s="622"/>
      <c r="BJ23" s="622"/>
      <c r="BK23" s="622"/>
      <c r="BL23" s="622"/>
      <c r="BM23" s="622"/>
      <c r="BN23" s="623"/>
      <c r="BO23" s="624" t="s">
        <v>140</v>
      </c>
      <c r="BP23" s="624"/>
      <c r="BQ23" s="624"/>
      <c r="BR23" s="624"/>
      <c r="BS23" s="630" t="s">
        <v>140</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520</v>
      </c>
      <c r="S24" s="622"/>
      <c r="T24" s="622"/>
      <c r="U24" s="622"/>
      <c r="V24" s="622"/>
      <c r="W24" s="622"/>
      <c r="X24" s="622"/>
      <c r="Y24" s="623"/>
      <c r="Z24" s="624">
        <v>0</v>
      </c>
      <c r="AA24" s="624"/>
      <c r="AB24" s="624"/>
      <c r="AC24" s="624"/>
      <c r="AD24" s="625" t="s">
        <v>140</v>
      </c>
      <c r="AE24" s="625"/>
      <c r="AF24" s="625"/>
      <c r="AG24" s="625"/>
      <c r="AH24" s="625"/>
      <c r="AI24" s="625"/>
      <c r="AJ24" s="625"/>
      <c r="AK24" s="625"/>
      <c r="AL24" s="626" t="s">
        <v>132</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140</v>
      </c>
      <c r="BH24" s="622"/>
      <c r="BI24" s="622"/>
      <c r="BJ24" s="622"/>
      <c r="BK24" s="622"/>
      <c r="BL24" s="622"/>
      <c r="BM24" s="622"/>
      <c r="BN24" s="623"/>
      <c r="BO24" s="624" t="s">
        <v>140</v>
      </c>
      <c r="BP24" s="624"/>
      <c r="BQ24" s="624"/>
      <c r="BR24" s="624"/>
      <c r="BS24" s="630" t="s">
        <v>140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840992</v>
      </c>
      <c r="CS24" s="611"/>
      <c r="CT24" s="611"/>
      <c r="CU24" s="611"/>
      <c r="CV24" s="611"/>
      <c r="CW24" s="611"/>
      <c r="CX24" s="611"/>
      <c r="CY24" s="612"/>
      <c r="CZ24" s="615">
        <v>28.1</v>
      </c>
      <c r="DA24" s="616"/>
      <c r="DB24" s="616"/>
      <c r="DC24" s="635"/>
      <c r="DD24" s="656">
        <v>757397</v>
      </c>
      <c r="DE24" s="611"/>
      <c r="DF24" s="611"/>
      <c r="DG24" s="611"/>
      <c r="DH24" s="611"/>
      <c r="DI24" s="611"/>
      <c r="DJ24" s="611"/>
      <c r="DK24" s="612"/>
      <c r="DL24" s="656">
        <v>729931</v>
      </c>
      <c r="DM24" s="611"/>
      <c r="DN24" s="611"/>
      <c r="DO24" s="611"/>
      <c r="DP24" s="611"/>
      <c r="DQ24" s="611"/>
      <c r="DR24" s="611"/>
      <c r="DS24" s="611"/>
      <c r="DT24" s="611"/>
      <c r="DU24" s="611"/>
      <c r="DV24" s="612"/>
      <c r="DW24" s="615">
        <v>41.1</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74476</v>
      </c>
      <c r="S25" s="622"/>
      <c r="T25" s="622"/>
      <c r="U25" s="622"/>
      <c r="V25" s="622"/>
      <c r="W25" s="622"/>
      <c r="X25" s="622"/>
      <c r="Y25" s="623"/>
      <c r="Z25" s="624">
        <v>2.2999999999999998</v>
      </c>
      <c r="AA25" s="624"/>
      <c r="AB25" s="624"/>
      <c r="AC25" s="624"/>
      <c r="AD25" s="625">
        <v>1802</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132</v>
      </c>
      <c r="BH25" s="622"/>
      <c r="BI25" s="622"/>
      <c r="BJ25" s="622"/>
      <c r="BK25" s="622"/>
      <c r="BL25" s="622"/>
      <c r="BM25" s="622"/>
      <c r="BN25" s="623"/>
      <c r="BO25" s="624" t="s">
        <v>140</v>
      </c>
      <c r="BP25" s="624"/>
      <c r="BQ25" s="624"/>
      <c r="BR25" s="624"/>
      <c r="BS25" s="630" t="s">
        <v>140</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257406</v>
      </c>
      <c r="CS25" s="645"/>
      <c r="CT25" s="645"/>
      <c r="CU25" s="645"/>
      <c r="CV25" s="645"/>
      <c r="CW25" s="645"/>
      <c r="CX25" s="645"/>
      <c r="CY25" s="646"/>
      <c r="CZ25" s="626">
        <v>8.6</v>
      </c>
      <c r="DA25" s="657"/>
      <c r="DB25" s="657"/>
      <c r="DC25" s="659"/>
      <c r="DD25" s="630">
        <v>228023</v>
      </c>
      <c r="DE25" s="645"/>
      <c r="DF25" s="645"/>
      <c r="DG25" s="645"/>
      <c r="DH25" s="645"/>
      <c r="DI25" s="645"/>
      <c r="DJ25" s="645"/>
      <c r="DK25" s="646"/>
      <c r="DL25" s="630">
        <v>228023</v>
      </c>
      <c r="DM25" s="645"/>
      <c r="DN25" s="645"/>
      <c r="DO25" s="645"/>
      <c r="DP25" s="645"/>
      <c r="DQ25" s="645"/>
      <c r="DR25" s="645"/>
      <c r="DS25" s="645"/>
      <c r="DT25" s="645"/>
      <c r="DU25" s="645"/>
      <c r="DV25" s="646"/>
      <c r="DW25" s="626">
        <v>12.8</v>
      </c>
      <c r="DX25" s="657"/>
      <c r="DY25" s="657"/>
      <c r="DZ25" s="657"/>
      <c r="EA25" s="657"/>
      <c r="EB25" s="657"/>
      <c r="EC25" s="658"/>
    </row>
    <row r="26" spans="2:133" ht="11.25" customHeight="1">
      <c r="B26" s="618" t="s">
        <v>289</v>
      </c>
      <c r="C26" s="619"/>
      <c r="D26" s="619"/>
      <c r="E26" s="619"/>
      <c r="F26" s="619"/>
      <c r="G26" s="619"/>
      <c r="H26" s="619"/>
      <c r="I26" s="619"/>
      <c r="J26" s="619"/>
      <c r="K26" s="619"/>
      <c r="L26" s="619"/>
      <c r="M26" s="619"/>
      <c r="N26" s="619"/>
      <c r="O26" s="619"/>
      <c r="P26" s="619"/>
      <c r="Q26" s="620"/>
      <c r="R26" s="621">
        <v>1141</v>
      </c>
      <c r="S26" s="622"/>
      <c r="T26" s="622"/>
      <c r="U26" s="622"/>
      <c r="V26" s="622"/>
      <c r="W26" s="622"/>
      <c r="X26" s="622"/>
      <c r="Y26" s="623"/>
      <c r="Z26" s="624">
        <v>0</v>
      </c>
      <c r="AA26" s="624"/>
      <c r="AB26" s="624"/>
      <c r="AC26" s="624"/>
      <c r="AD26" s="625" t="s">
        <v>140</v>
      </c>
      <c r="AE26" s="625"/>
      <c r="AF26" s="625"/>
      <c r="AG26" s="625"/>
      <c r="AH26" s="625"/>
      <c r="AI26" s="625"/>
      <c r="AJ26" s="625"/>
      <c r="AK26" s="625"/>
      <c r="AL26" s="626" t="s">
        <v>238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132</v>
      </c>
      <c r="BP26" s="624"/>
      <c r="BQ26" s="624"/>
      <c r="BR26" s="624"/>
      <c r="BS26" s="630" t="s">
        <v>140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154176</v>
      </c>
      <c r="CS26" s="622"/>
      <c r="CT26" s="622"/>
      <c r="CU26" s="622"/>
      <c r="CV26" s="622"/>
      <c r="CW26" s="622"/>
      <c r="CX26" s="622"/>
      <c r="CY26" s="623"/>
      <c r="CZ26" s="626">
        <v>5.2</v>
      </c>
      <c r="DA26" s="657"/>
      <c r="DB26" s="657"/>
      <c r="DC26" s="659"/>
      <c r="DD26" s="630">
        <v>129795</v>
      </c>
      <c r="DE26" s="622"/>
      <c r="DF26" s="622"/>
      <c r="DG26" s="622"/>
      <c r="DH26" s="622"/>
      <c r="DI26" s="622"/>
      <c r="DJ26" s="622"/>
      <c r="DK26" s="623"/>
      <c r="DL26" s="630" t="s">
        <v>140</v>
      </c>
      <c r="DM26" s="622"/>
      <c r="DN26" s="622"/>
      <c r="DO26" s="622"/>
      <c r="DP26" s="622"/>
      <c r="DQ26" s="622"/>
      <c r="DR26" s="622"/>
      <c r="DS26" s="622"/>
      <c r="DT26" s="622"/>
      <c r="DU26" s="622"/>
      <c r="DV26" s="623"/>
      <c r="DW26" s="626" t="s">
        <v>140</v>
      </c>
      <c r="DX26" s="657"/>
      <c r="DY26" s="657"/>
      <c r="DZ26" s="657"/>
      <c r="EA26" s="657"/>
      <c r="EB26" s="657"/>
      <c r="EC26" s="658"/>
    </row>
    <row r="27" spans="2:133" ht="11.25" customHeight="1">
      <c r="B27" s="618" t="s">
        <v>292</v>
      </c>
      <c r="C27" s="619"/>
      <c r="D27" s="619"/>
      <c r="E27" s="619"/>
      <c r="F27" s="619"/>
      <c r="G27" s="619"/>
      <c r="H27" s="619"/>
      <c r="I27" s="619"/>
      <c r="J27" s="619"/>
      <c r="K27" s="619"/>
      <c r="L27" s="619"/>
      <c r="M27" s="619"/>
      <c r="N27" s="619"/>
      <c r="O27" s="619"/>
      <c r="P27" s="619"/>
      <c r="Q27" s="620"/>
      <c r="R27" s="621">
        <v>257310</v>
      </c>
      <c r="S27" s="622"/>
      <c r="T27" s="622"/>
      <c r="U27" s="622"/>
      <c r="V27" s="622"/>
      <c r="W27" s="622"/>
      <c r="X27" s="622"/>
      <c r="Y27" s="623"/>
      <c r="Z27" s="624">
        <v>8.1</v>
      </c>
      <c r="AA27" s="624"/>
      <c r="AB27" s="624"/>
      <c r="AC27" s="624"/>
      <c r="AD27" s="625" t="s">
        <v>140</v>
      </c>
      <c r="AE27" s="625"/>
      <c r="AF27" s="625"/>
      <c r="AG27" s="625"/>
      <c r="AH27" s="625"/>
      <c r="AI27" s="625"/>
      <c r="AJ27" s="625"/>
      <c r="AK27" s="625"/>
      <c r="AL27" s="626" t="s">
        <v>140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1607102</v>
      </c>
      <c r="BH27" s="622"/>
      <c r="BI27" s="622"/>
      <c r="BJ27" s="622"/>
      <c r="BK27" s="622"/>
      <c r="BL27" s="622"/>
      <c r="BM27" s="622"/>
      <c r="BN27" s="623"/>
      <c r="BO27" s="624">
        <v>100</v>
      </c>
      <c r="BP27" s="624"/>
      <c r="BQ27" s="624"/>
      <c r="BR27" s="624"/>
      <c r="BS27" s="630" t="s">
        <v>238</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119720</v>
      </c>
      <c r="CS27" s="645"/>
      <c r="CT27" s="645"/>
      <c r="CU27" s="645"/>
      <c r="CV27" s="645"/>
      <c r="CW27" s="645"/>
      <c r="CX27" s="645"/>
      <c r="CY27" s="646"/>
      <c r="CZ27" s="626">
        <v>4</v>
      </c>
      <c r="DA27" s="657"/>
      <c r="DB27" s="657"/>
      <c r="DC27" s="659"/>
      <c r="DD27" s="630">
        <v>65508</v>
      </c>
      <c r="DE27" s="645"/>
      <c r="DF27" s="645"/>
      <c r="DG27" s="645"/>
      <c r="DH27" s="645"/>
      <c r="DI27" s="645"/>
      <c r="DJ27" s="645"/>
      <c r="DK27" s="646"/>
      <c r="DL27" s="630">
        <v>38042</v>
      </c>
      <c r="DM27" s="645"/>
      <c r="DN27" s="645"/>
      <c r="DO27" s="645"/>
      <c r="DP27" s="645"/>
      <c r="DQ27" s="645"/>
      <c r="DR27" s="645"/>
      <c r="DS27" s="645"/>
      <c r="DT27" s="645"/>
      <c r="DU27" s="645"/>
      <c r="DV27" s="646"/>
      <c r="DW27" s="626">
        <v>2.1</v>
      </c>
      <c r="DX27" s="657"/>
      <c r="DY27" s="657"/>
      <c r="DZ27" s="657"/>
      <c r="EA27" s="657"/>
      <c r="EB27" s="657"/>
      <c r="EC27" s="658"/>
    </row>
    <row r="28" spans="2:133" ht="11.25" customHeight="1">
      <c r="B28" s="663" t="s">
        <v>295</v>
      </c>
      <c r="C28" s="664"/>
      <c r="D28" s="664"/>
      <c r="E28" s="664"/>
      <c r="F28" s="664"/>
      <c r="G28" s="664"/>
      <c r="H28" s="664"/>
      <c r="I28" s="664"/>
      <c r="J28" s="664"/>
      <c r="K28" s="664"/>
      <c r="L28" s="664"/>
      <c r="M28" s="664"/>
      <c r="N28" s="664"/>
      <c r="O28" s="664"/>
      <c r="P28" s="664"/>
      <c r="Q28" s="665"/>
      <c r="R28" s="621" t="s">
        <v>140</v>
      </c>
      <c r="S28" s="622"/>
      <c r="T28" s="622"/>
      <c r="U28" s="622"/>
      <c r="V28" s="622"/>
      <c r="W28" s="622"/>
      <c r="X28" s="622"/>
      <c r="Y28" s="623"/>
      <c r="Z28" s="624" t="s">
        <v>238</v>
      </c>
      <c r="AA28" s="624"/>
      <c r="AB28" s="624"/>
      <c r="AC28" s="624"/>
      <c r="AD28" s="625" t="s">
        <v>140</v>
      </c>
      <c r="AE28" s="625"/>
      <c r="AF28" s="625"/>
      <c r="AG28" s="625"/>
      <c r="AH28" s="625"/>
      <c r="AI28" s="625"/>
      <c r="AJ28" s="625"/>
      <c r="AK28" s="625"/>
      <c r="AL28" s="626" t="s">
        <v>140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463866</v>
      </c>
      <c r="CS28" s="622"/>
      <c r="CT28" s="622"/>
      <c r="CU28" s="622"/>
      <c r="CV28" s="622"/>
      <c r="CW28" s="622"/>
      <c r="CX28" s="622"/>
      <c r="CY28" s="623"/>
      <c r="CZ28" s="626">
        <v>15.5</v>
      </c>
      <c r="DA28" s="657"/>
      <c r="DB28" s="657"/>
      <c r="DC28" s="659"/>
      <c r="DD28" s="630">
        <v>463866</v>
      </c>
      <c r="DE28" s="622"/>
      <c r="DF28" s="622"/>
      <c r="DG28" s="622"/>
      <c r="DH28" s="622"/>
      <c r="DI28" s="622"/>
      <c r="DJ28" s="622"/>
      <c r="DK28" s="623"/>
      <c r="DL28" s="630">
        <v>463866</v>
      </c>
      <c r="DM28" s="622"/>
      <c r="DN28" s="622"/>
      <c r="DO28" s="622"/>
      <c r="DP28" s="622"/>
      <c r="DQ28" s="622"/>
      <c r="DR28" s="622"/>
      <c r="DS28" s="622"/>
      <c r="DT28" s="622"/>
      <c r="DU28" s="622"/>
      <c r="DV28" s="623"/>
      <c r="DW28" s="626">
        <v>26.1</v>
      </c>
      <c r="DX28" s="657"/>
      <c r="DY28" s="657"/>
      <c r="DZ28" s="657"/>
      <c r="EA28" s="657"/>
      <c r="EB28" s="657"/>
      <c r="EC28" s="658"/>
    </row>
    <row r="29" spans="2:133" ht="11.25" customHeight="1">
      <c r="B29" s="618" t="s">
        <v>297</v>
      </c>
      <c r="C29" s="619"/>
      <c r="D29" s="619"/>
      <c r="E29" s="619"/>
      <c r="F29" s="619"/>
      <c r="G29" s="619"/>
      <c r="H29" s="619"/>
      <c r="I29" s="619"/>
      <c r="J29" s="619"/>
      <c r="K29" s="619"/>
      <c r="L29" s="619"/>
      <c r="M29" s="619"/>
      <c r="N29" s="619"/>
      <c r="O29" s="619"/>
      <c r="P29" s="619"/>
      <c r="Q29" s="620"/>
      <c r="R29" s="621">
        <v>100327</v>
      </c>
      <c r="S29" s="622"/>
      <c r="T29" s="622"/>
      <c r="U29" s="622"/>
      <c r="V29" s="622"/>
      <c r="W29" s="622"/>
      <c r="X29" s="622"/>
      <c r="Y29" s="623"/>
      <c r="Z29" s="624">
        <v>3.2</v>
      </c>
      <c r="AA29" s="624"/>
      <c r="AB29" s="624"/>
      <c r="AC29" s="624"/>
      <c r="AD29" s="625" t="s">
        <v>140</v>
      </c>
      <c r="AE29" s="625"/>
      <c r="AF29" s="625"/>
      <c r="AG29" s="625"/>
      <c r="AH29" s="625"/>
      <c r="AI29" s="625"/>
      <c r="AJ29" s="625"/>
      <c r="AK29" s="625"/>
      <c r="AL29" s="626" t="s">
        <v>140</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463866</v>
      </c>
      <c r="CS29" s="645"/>
      <c r="CT29" s="645"/>
      <c r="CU29" s="645"/>
      <c r="CV29" s="645"/>
      <c r="CW29" s="645"/>
      <c r="CX29" s="645"/>
      <c r="CY29" s="646"/>
      <c r="CZ29" s="626">
        <v>15.5</v>
      </c>
      <c r="DA29" s="657"/>
      <c r="DB29" s="657"/>
      <c r="DC29" s="659"/>
      <c r="DD29" s="630">
        <v>463866</v>
      </c>
      <c r="DE29" s="645"/>
      <c r="DF29" s="645"/>
      <c r="DG29" s="645"/>
      <c r="DH29" s="645"/>
      <c r="DI29" s="645"/>
      <c r="DJ29" s="645"/>
      <c r="DK29" s="646"/>
      <c r="DL29" s="630">
        <v>463866</v>
      </c>
      <c r="DM29" s="645"/>
      <c r="DN29" s="645"/>
      <c r="DO29" s="645"/>
      <c r="DP29" s="645"/>
      <c r="DQ29" s="645"/>
      <c r="DR29" s="645"/>
      <c r="DS29" s="645"/>
      <c r="DT29" s="645"/>
      <c r="DU29" s="645"/>
      <c r="DV29" s="646"/>
      <c r="DW29" s="626">
        <v>26.1</v>
      </c>
      <c r="DX29" s="657"/>
      <c r="DY29" s="657"/>
      <c r="DZ29" s="657"/>
      <c r="EA29" s="657"/>
      <c r="EB29" s="657"/>
      <c r="EC29" s="658"/>
    </row>
    <row r="30" spans="2:133" ht="11.25" customHeight="1">
      <c r="B30" s="618" t="s">
        <v>301</v>
      </c>
      <c r="C30" s="619"/>
      <c r="D30" s="619"/>
      <c r="E30" s="619"/>
      <c r="F30" s="619"/>
      <c r="G30" s="619"/>
      <c r="H30" s="619"/>
      <c r="I30" s="619"/>
      <c r="J30" s="619"/>
      <c r="K30" s="619"/>
      <c r="L30" s="619"/>
      <c r="M30" s="619"/>
      <c r="N30" s="619"/>
      <c r="O30" s="619"/>
      <c r="P30" s="619"/>
      <c r="Q30" s="620"/>
      <c r="R30" s="621">
        <v>6356</v>
      </c>
      <c r="S30" s="622"/>
      <c r="T30" s="622"/>
      <c r="U30" s="622"/>
      <c r="V30" s="622"/>
      <c r="W30" s="622"/>
      <c r="X30" s="622"/>
      <c r="Y30" s="623"/>
      <c r="Z30" s="624">
        <v>0.2</v>
      </c>
      <c r="AA30" s="624"/>
      <c r="AB30" s="624"/>
      <c r="AC30" s="624"/>
      <c r="AD30" s="625" t="s">
        <v>140</v>
      </c>
      <c r="AE30" s="625"/>
      <c r="AF30" s="625"/>
      <c r="AG30" s="625"/>
      <c r="AH30" s="625"/>
      <c r="AI30" s="625"/>
      <c r="AJ30" s="625"/>
      <c r="AK30" s="625"/>
      <c r="AL30" s="626" t="s">
        <v>140</v>
      </c>
      <c r="AM30" s="627"/>
      <c r="AN30" s="627"/>
      <c r="AO30" s="628"/>
      <c r="AP30" s="669" t="s">
        <v>302</v>
      </c>
      <c r="AQ30" s="670"/>
      <c r="AR30" s="670"/>
      <c r="AS30" s="670"/>
      <c r="AT30" s="675" t="s">
        <v>303</v>
      </c>
      <c r="AU30" s="210"/>
      <c r="AV30" s="210"/>
      <c r="AW30" s="210"/>
      <c r="AX30" s="607" t="s">
        <v>182</v>
      </c>
      <c r="AY30" s="608"/>
      <c r="AZ30" s="608"/>
      <c r="BA30" s="608"/>
      <c r="BB30" s="608"/>
      <c r="BC30" s="608"/>
      <c r="BD30" s="608"/>
      <c r="BE30" s="608"/>
      <c r="BF30" s="609"/>
      <c r="BG30" s="681">
        <v>100</v>
      </c>
      <c r="BH30" s="682"/>
      <c r="BI30" s="682"/>
      <c r="BJ30" s="682"/>
      <c r="BK30" s="682"/>
      <c r="BL30" s="682"/>
      <c r="BM30" s="616">
        <v>99.9</v>
      </c>
      <c r="BN30" s="682"/>
      <c r="BO30" s="682"/>
      <c r="BP30" s="682"/>
      <c r="BQ30" s="683"/>
      <c r="BR30" s="681">
        <v>100</v>
      </c>
      <c r="BS30" s="682"/>
      <c r="BT30" s="682"/>
      <c r="BU30" s="682"/>
      <c r="BV30" s="682"/>
      <c r="BW30" s="682"/>
      <c r="BX30" s="616">
        <v>100</v>
      </c>
      <c r="BY30" s="682"/>
      <c r="BZ30" s="682"/>
      <c r="CA30" s="682"/>
      <c r="CB30" s="683"/>
      <c r="CD30" s="686"/>
      <c r="CE30" s="687"/>
      <c r="CF30" s="636" t="s">
        <v>304</v>
      </c>
      <c r="CG30" s="637"/>
      <c r="CH30" s="637"/>
      <c r="CI30" s="637"/>
      <c r="CJ30" s="637"/>
      <c r="CK30" s="637"/>
      <c r="CL30" s="637"/>
      <c r="CM30" s="637"/>
      <c r="CN30" s="637"/>
      <c r="CO30" s="637"/>
      <c r="CP30" s="637"/>
      <c r="CQ30" s="638"/>
      <c r="CR30" s="621">
        <v>445503</v>
      </c>
      <c r="CS30" s="622"/>
      <c r="CT30" s="622"/>
      <c r="CU30" s="622"/>
      <c r="CV30" s="622"/>
      <c r="CW30" s="622"/>
      <c r="CX30" s="622"/>
      <c r="CY30" s="623"/>
      <c r="CZ30" s="626">
        <v>14.9</v>
      </c>
      <c r="DA30" s="657"/>
      <c r="DB30" s="657"/>
      <c r="DC30" s="659"/>
      <c r="DD30" s="630">
        <v>445503</v>
      </c>
      <c r="DE30" s="622"/>
      <c r="DF30" s="622"/>
      <c r="DG30" s="622"/>
      <c r="DH30" s="622"/>
      <c r="DI30" s="622"/>
      <c r="DJ30" s="622"/>
      <c r="DK30" s="623"/>
      <c r="DL30" s="630">
        <v>445503</v>
      </c>
      <c r="DM30" s="622"/>
      <c r="DN30" s="622"/>
      <c r="DO30" s="622"/>
      <c r="DP30" s="622"/>
      <c r="DQ30" s="622"/>
      <c r="DR30" s="622"/>
      <c r="DS30" s="622"/>
      <c r="DT30" s="622"/>
      <c r="DU30" s="622"/>
      <c r="DV30" s="623"/>
      <c r="DW30" s="626">
        <v>25.1</v>
      </c>
      <c r="DX30" s="657"/>
      <c r="DY30" s="657"/>
      <c r="DZ30" s="657"/>
      <c r="EA30" s="657"/>
      <c r="EB30" s="657"/>
      <c r="EC30" s="658"/>
    </row>
    <row r="31" spans="2:133" ht="11.25" customHeight="1">
      <c r="B31" s="618" t="s">
        <v>305</v>
      </c>
      <c r="C31" s="619"/>
      <c r="D31" s="619"/>
      <c r="E31" s="619"/>
      <c r="F31" s="619"/>
      <c r="G31" s="619"/>
      <c r="H31" s="619"/>
      <c r="I31" s="619"/>
      <c r="J31" s="619"/>
      <c r="K31" s="619"/>
      <c r="L31" s="619"/>
      <c r="M31" s="619"/>
      <c r="N31" s="619"/>
      <c r="O31" s="619"/>
      <c r="P31" s="619"/>
      <c r="Q31" s="620"/>
      <c r="R31" s="621">
        <v>2546</v>
      </c>
      <c r="S31" s="622"/>
      <c r="T31" s="622"/>
      <c r="U31" s="622"/>
      <c r="V31" s="622"/>
      <c r="W31" s="622"/>
      <c r="X31" s="622"/>
      <c r="Y31" s="623"/>
      <c r="Z31" s="624">
        <v>0.1</v>
      </c>
      <c r="AA31" s="624"/>
      <c r="AB31" s="624"/>
      <c r="AC31" s="624"/>
      <c r="AD31" s="625" t="s">
        <v>238</v>
      </c>
      <c r="AE31" s="625"/>
      <c r="AF31" s="625"/>
      <c r="AG31" s="625"/>
      <c r="AH31" s="625"/>
      <c r="AI31" s="625"/>
      <c r="AJ31" s="625"/>
      <c r="AK31" s="625"/>
      <c r="AL31" s="626" t="s">
        <v>132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99.3</v>
      </c>
      <c r="BH31" s="645"/>
      <c r="BI31" s="645"/>
      <c r="BJ31" s="645"/>
      <c r="BK31" s="645"/>
      <c r="BL31" s="645"/>
      <c r="BM31" s="627">
        <v>99.1</v>
      </c>
      <c r="BN31" s="679"/>
      <c r="BO31" s="679"/>
      <c r="BP31" s="679"/>
      <c r="BQ31" s="680"/>
      <c r="BR31" s="678">
        <v>99.7</v>
      </c>
      <c r="BS31" s="645"/>
      <c r="BT31" s="645"/>
      <c r="BU31" s="645"/>
      <c r="BV31" s="645"/>
      <c r="BW31" s="645"/>
      <c r="BX31" s="627">
        <v>99.5</v>
      </c>
      <c r="BY31" s="679"/>
      <c r="BZ31" s="679"/>
      <c r="CA31" s="679"/>
      <c r="CB31" s="680"/>
      <c r="CD31" s="686"/>
      <c r="CE31" s="687"/>
      <c r="CF31" s="636" t="s">
        <v>308</v>
      </c>
      <c r="CG31" s="637"/>
      <c r="CH31" s="637"/>
      <c r="CI31" s="637"/>
      <c r="CJ31" s="637"/>
      <c r="CK31" s="637"/>
      <c r="CL31" s="637"/>
      <c r="CM31" s="637"/>
      <c r="CN31" s="637"/>
      <c r="CO31" s="637"/>
      <c r="CP31" s="637"/>
      <c r="CQ31" s="638"/>
      <c r="CR31" s="621">
        <v>18363</v>
      </c>
      <c r="CS31" s="645"/>
      <c r="CT31" s="645"/>
      <c r="CU31" s="645"/>
      <c r="CV31" s="645"/>
      <c r="CW31" s="645"/>
      <c r="CX31" s="645"/>
      <c r="CY31" s="646"/>
      <c r="CZ31" s="626">
        <v>0.6</v>
      </c>
      <c r="DA31" s="657"/>
      <c r="DB31" s="657"/>
      <c r="DC31" s="659"/>
      <c r="DD31" s="630">
        <v>18363</v>
      </c>
      <c r="DE31" s="645"/>
      <c r="DF31" s="645"/>
      <c r="DG31" s="645"/>
      <c r="DH31" s="645"/>
      <c r="DI31" s="645"/>
      <c r="DJ31" s="645"/>
      <c r="DK31" s="646"/>
      <c r="DL31" s="630">
        <v>18363</v>
      </c>
      <c r="DM31" s="645"/>
      <c r="DN31" s="645"/>
      <c r="DO31" s="645"/>
      <c r="DP31" s="645"/>
      <c r="DQ31" s="645"/>
      <c r="DR31" s="645"/>
      <c r="DS31" s="645"/>
      <c r="DT31" s="645"/>
      <c r="DU31" s="645"/>
      <c r="DV31" s="646"/>
      <c r="DW31" s="626">
        <v>1</v>
      </c>
      <c r="DX31" s="657"/>
      <c r="DY31" s="657"/>
      <c r="DZ31" s="657"/>
      <c r="EA31" s="657"/>
      <c r="EB31" s="657"/>
      <c r="EC31" s="658"/>
    </row>
    <row r="32" spans="2:133" ht="11.25" customHeight="1">
      <c r="B32" s="618" t="s">
        <v>309</v>
      </c>
      <c r="C32" s="619"/>
      <c r="D32" s="619"/>
      <c r="E32" s="619"/>
      <c r="F32" s="619"/>
      <c r="G32" s="619"/>
      <c r="H32" s="619"/>
      <c r="I32" s="619"/>
      <c r="J32" s="619"/>
      <c r="K32" s="619"/>
      <c r="L32" s="619"/>
      <c r="M32" s="619"/>
      <c r="N32" s="619"/>
      <c r="O32" s="619"/>
      <c r="P32" s="619"/>
      <c r="Q32" s="620"/>
      <c r="R32" s="621">
        <v>1700</v>
      </c>
      <c r="S32" s="622"/>
      <c r="T32" s="622"/>
      <c r="U32" s="622"/>
      <c r="V32" s="622"/>
      <c r="W32" s="622"/>
      <c r="X32" s="622"/>
      <c r="Y32" s="623"/>
      <c r="Z32" s="624">
        <v>0.1</v>
      </c>
      <c r="AA32" s="624"/>
      <c r="AB32" s="624"/>
      <c r="AC32" s="624"/>
      <c r="AD32" s="625" t="s">
        <v>140</v>
      </c>
      <c r="AE32" s="625"/>
      <c r="AF32" s="625"/>
      <c r="AG32" s="625"/>
      <c r="AH32" s="625"/>
      <c r="AI32" s="625"/>
      <c r="AJ32" s="625"/>
      <c r="AK32" s="625"/>
      <c r="AL32" s="626" t="s">
        <v>140</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100</v>
      </c>
      <c r="BH32" s="691"/>
      <c r="BI32" s="691"/>
      <c r="BJ32" s="691"/>
      <c r="BK32" s="691"/>
      <c r="BL32" s="691"/>
      <c r="BM32" s="692">
        <v>100</v>
      </c>
      <c r="BN32" s="691"/>
      <c r="BO32" s="691"/>
      <c r="BP32" s="691"/>
      <c r="BQ32" s="693"/>
      <c r="BR32" s="690">
        <v>100</v>
      </c>
      <c r="BS32" s="691"/>
      <c r="BT32" s="691"/>
      <c r="BU32" s="691"/>
      <c r="BV32" s="691"/>
      <c r="BW32" s="691"/>
      <c r="BX32" s="692">
        <v>100</v>
      </c>
      <c r="BY32" s="691"/>
      <c r="BZ32" s="691"/>
      <c r="CA32" s="691"/>
      <c r="CB32" s="693"/>
      <c r="CD32" s="688"/>
      <c r="CE32" s="689"/>
      <c r="CF32" s="636" t="s">
        <v>311</v>
      </c>
      <c r="CG32" s="637"/>
      <c r="CH32" s="637"/>
      <c r="CI32" s="637"/>
      <c r="CJ32" s="637"/>
      <c r="CK32" s="637"/>
      <c r="CL32" s="637"/>
      <c r="CM32" s="637"/>
      <c r="CN32" s="637"/>
      <c r="CO32" s="637"/>
      <c r="CP32" s="637"/>
      <c r="CQ32" s="638"/>
      <c r="CR32" s="621" t="s">
        <v>140</v>
      </c>
      <c r="CS32" s="622"/>
      <c r="CT32" s="622"/>
      <c r="CU32" s="622"/>
      <c r="CV32" s="622"/>
      <c r="CW32" s="622"/>
      <c r="CX32" s="622"/>
      <c r="CY32" s="623"/>
      <c r="CZ32" s="626" t="s">
        <v>140</v>
      </c>
      <c r="DA32" s="657"/>
      <c r="DB32" s="657"/>
      <c r="DC32" s="659"/>
      <c r="DD32" s="630" t="s">
        <v>140</v>
      </c>
      <c r="DE32" s="622"/>
      <c r="DF32" s="622"/>
      <c r="DG32" s="622"/>
      <c r="DH32" s="622"/>
      <c r="DI32" s="622"/>
      <c r="DJ32" s="622"/>
      <c r="DK32" s="623"/>
      <c r="DL32" s="630" t="s">
        <v>140</v>
      </c>
      <c r="DM32" s="622"/>
      <c r="DN32" s="622"/>
      <c r="DO32" s="622"/>
      <c r="DP32" s="622"/>
      <c r="DQ32" s="622"/>
      <c r="DR32" s="622"/>
      <c r="DS32" s="622"/>
      <c r="DT32" s="622"/>
      <c r="DU32" s="622"/>
      <c r="DV32" s="623"/>
      <c r="DW32" s="626" t="s">
        <v>238</v>
      </c>
      <c r="DX32" s="657"/>
      <c r="DY32" s="657"/>
      <c r="DZ32" s="657"/>
      <c r="EA32" s="657"/>
      <c r="EB32" s="657"/>
      <c r="EC32" s="658"/>
    </row>
    <row r="33" spans="2:133" ht="11.25" customHeight="1">
      <c r="B33" s="618" t="s">
        <v>312</v>
      </c>
      <c r="C33" s="619"/>
      <c r="D33" s="619"/>
      <c r="E33" s="619"/>
      <c r="F33" s="619"/>
      <c r="G33" s="619"/>
      <c r="H33" s="619"/>
      <c r="I33" s="619"/>
      <c r="J33" s="619"/>
      <c r="K33" s="619"/>
      <c r="L33" s="619"/>
      <c r="M33" s="619"/>
      <c r="N33" s="619"/>
      <c r="O33" s="619"/>
      <c r="P33" s="619"/>
      <c r="Q33" s="620"/>
      <c r="R33" s="621">
        <v>42833</v>
      </c>
      <c r="S33" s="622"/>
      <c r="T33" s="622"/>
      <c r="U33" s="622"/>
      <c r="V33" s="622"/>
      <c r="W33" s="622"/>
      <c r="X33" s="622"/>
      <c r="Y33" s="623"/>
      <c r="Z33" s="624">
        <v>1.3</v>
      </c>
      <c r="AA33" s="624"/>
      <c r="AB33" s="624"/>
      <c r="AC33" s="624"/>
      <c r="AD33" s="625" t="s">
        <v>140</v>
      </c>
      <c r="AE33" s="625"/>
      <c r="AF33" s="625"/>
      <c r="AG33" s="625"/>
      <c r="AH33" s="625"/>
      <c r="AI33" s="625"/>
      <c r="AJ33" s="625"/>
      <c r="AK33" s="625"/>
      <c r="AL33" s="626" t="s">
        <v>238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1166051</v>
      </c>
      <c r="CS33" s="645"/>
      <c r="CT33" s="645"/>
      <c r="CU33" s="645"/>
      <c r="CV33" s="645"/>
      <c r="CW33" s="645"/>
      <c r="CX33" s="645"/>
      <c r="CY33" s="646"/>
      <c r="CZ33" s="626">
        <v>39</v>
      </c>
      <c r="DA33" s="657"/>
      <c r="DB33" s="657"/>
      <c r="DC33" s="659"/>
      <c r="DD33" s="630">
        <v>796271</v>
      </c>
      <c r="DE33" s="645"/>
      <c r="DF33" s="645"/>
      <c r="DG33" s="645"/>
      <c r="DH33" s="645"/>
      <c r="DI33" s="645"/>
      <c r="DJ33" s="645"/>
      <c r="DK33" s="646"/>
      <c r="DL33" s="630">
        <v>570143</v>
      </c>
      <c r="DM33" s="645"/>
      <c r="DN33" s="645"/>
      <c r="DO33" s="645"/>
      <c r="DP33" s="645"/>
      <c r="DQ33" s="645"/>
      <c r="DR33" s="645"/>
      <c r="DS33" s="645"/>
      <c r="DT33" s="645"/>
      <c r="DU33" s="645"/>
      <c r="DV33" s="646"/>
      <c r="DW33" s="626">
        <v>32.1</v>
      </c>
      <c r="DX33" s="657"/>
      <c r="DY33" s="657"/>
      <c r="DZ33" s="657"/>
      <c r="EA33" s="657"/>
      <c r="EB33" s="657"/>
      <c r="EC33" s="658"/>
    </row>
    <row r="34" spans="2:133" ht="11.25" customHeight="1">
      <c r="B34" s="618" t="s">
        <v>314</v>
      </c>
      <c r="C34" s="619"/>
      <c r="D34" s="619"/>
      <c r="E34" s="619"/>
      <c r="F34" s="619"/>
      <c r="G34" s="619"/>
      <c r="H34" s="619"/>
      <c r="I34" s="619"/>
      <c r="J34" s="619"/>
      <c r="K34" s="619"/>
      <c r="L34" s="619"/>
      <c r="M34" s="619"/>
      <c r="N34" s="619"/>
      <c r="O34" s="619"/>
      <c r="P34" s="619"/>
      <c r="Q34" s="620"/>
      <c r="R34" s="621">
        <v>276983</v>
      </c>
      <c r="S34" s="622"/>
      <c r="T34" s="622"/>
      <c r="U34" s="622"/>
      <c r="V34" s="622"/>
      <c r="W34" s="622"/>
      <c r="X34" s="622"/>
      <c r="Y34" s="623"/>
      <c r="Z34" s="624">
        <v>8.6999999999999993</v>
      </c>
      <c r="AA34" s="624"/>
      <c r="AB34" s="624"/>
      <c r="AC34" s="624"/>
      <c r="AD34" s="625">
        <v>810</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701894</v>
      </c>
      <c r="CS34" s="622"/>
      <c r="CT34" s="622"/>
      <c r="CU34" s="622"/>
      <c r="CV34" s="622"/>
      <c r="CW34" s="622"/>
      <c r="CX34" s="622"/>
      <c r="CY34" s="623"/>
      <c r="CZ34" s="626">
        <v>23.5</v>
      </c>
      <c r="DA34" s="657"/>
      <c r="DB34" s="657"/>
      <c r="DC34" s="659"/>
      <c r="DD34" s="630">
        <v>434233</v>
      </c>
      <c r="DE34" s="622"/>
      <c r="DF34" s="622"/>
      <c r="DG34" s="622"/>
      <c r="DH34" s="622"/>
      <c r="DI34" s="622"/>
      <c r="DJ34" s="622"/>
      <c r="DK34" s="623"/>
      <c r="DL34" s="630">
        <v>304905</v>
      </c>
      <c r="DM34" s="622"/>
      <c r="DN34" s="622"/>
      <c r="DO34" s="622"/>
      <c r="DP34" s="622"/>
      <c r="DQ34" s="622"/>
      <c r="DR34" s="622"/>
      <c r="DS34" s="622"/>
      <c r="DT34" s="622"/>
      <c r="DU34" s="622"/>
      <c r="DV34" s="623"/>
      <c r="DW34" s="626">
        <v>17.2</v>
      </c>
      <c r="DX34" s="657"/>
      <c r="DY34" s="657"/>
      <c r="DZ34" s="657"/>
      <c r="EA34" s="657"/>
      <c r="EB34" s="657"/>
      <c r="EC34" s="658"/>
    </row>
    <row r="35" spans="2:133" ht="11.25" customHeight="1">
      <c r="B35" s="618" t="s">
        <v>318</v>
      </c>
      <c r="C35" s="619"/>
      <c r="D35" s="619"/>
      <c r="E35" s="619"/>
      <c r="F35" s="619"/>
      <c r="G35" s="619"/>
      <c r="H35" s="619"/>
      <c r="I35" s="619"/>
      <c r="J35" s="619"/>
      <c r="K35" s="619"/>
      <c r="L35" s="619"/>
      <c r="M35" s="619"/>
      <c r="N35" s="619"/>
      <c r="O35" s="619"/>
      <c r="P35" s="619"/>
      <c r="Q35" s="620"/>
      <c r="R35" s="621">
        <v>587140</v>
      </c>
      <c r="S35" s="622"/>
      <c r="T35" s="622"/>
      <c r="U35" s="622"/>
      <c r="V35" s="622"/>
      <c r="W35" s="622"/>
      <c r="X35" s="622"/>
      <c r="Y35" s="623"/>
      <c r="Z35" s="624">
        <v>18.5</v>
      </c>
      <c r="AA35" s="624"/>
      <c r="AB35" s="624"/>
      <c r="AC35" s="624"/>
      <c r="AD35" s="625" t="s">
        <v>140</v>
      </c>
      <c r="AE35" s="625"/>
      <c r="AF35" s="625"/>
      <c r="AG35" s="625"/>
      <c r="AH35" s="625"/>
      <c r="AI35" s="625"/>
      <c r="AJ35" s="625"/>
      <c r="AK35" s="625"/>
      <c r="AL35" s="626" t="s">
        <v>140</v>
      </c>
      <c r="AM35" s="627"/>
      <c r="AN35" s="627"/>
      <c r="AO35" s="628"/>
      <c r="AP35" s="214"/>
      <c r="AQ35" s="694" t="s">
        <v>319</v>
      </c>
      <c r="AR35" s="695"/>
      <c r="AS35" s="695"/>
      <c r="AT35" s="695"/>
      <c r="AU35" s="695"/>
      <c r="AV35" s="695"/>
      <c r="AW35" s="695"/>
      <c r="AX35" s="695"/>
      <c r="AY35" s="696"/>
      <c r="AZ35" s="610">
        <v>116833</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459</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32527</v>
      </c>
      <c r="CS35" s="645"/>
      <c r="CT35" s="645"/>
      <c r="CU35" s="645"/>
      <c r="CV35" s="645"/>
      <c r="CW35" s="645"/>
      <c r="CX35" s="645"/>
      <c r="CY35" s="646"/>
      <c r="CZ35" s="626">
        <v>1.1000000000000001</v>
      </c>
      <c r="DA35" s="657"/>
      <c r="DB35" s="657"/>
      <c r="DC35" s="659"/>
      <c r="DD35" s="630">
        <v>26373</v>
      </c>
      <c r="DE35" s="645"/>
      <c r="DF35" s="645"/>
      <c r="DG35" s="645"/>
      <c r="DH35" s="645"/>
      <c r="DI35" s="645"/>
      <c r="DJ35" s="645"/>
      <c r="DK35" s="646"/>
      <c r="DL35" s="630">
        <v>26037</v>
      </c>
      <c r="DM35" s="645"/>
      <c r="DN35" s="645"/>
      <c r="DO35" s="645"/>
      <c r="DP35" s="645"/>
      <c r="DQ35" s="645"/>
      <c r="DR35" s="645"/>
      <c r="DS35" s="645"/>
      <c r="DT35" s="645"/>
      <c r="DU35" s="645"/>
      <c r="DV35" s="646"/>
      <c r="DW35" s="626">
        <v>1.5</v>
      </c>
      <c r="DX35" s="657"/>
      <c r="DY35" s="657"/>
      <c r="DZ35" s="657"/>
      <c r="EA35" s="657"/>
      <c r="EB35" s="657"/>
      <c r="EC35" s="658"/>
    </row>
    <row r="36" spans="2:133" ht="11.25" customHeight="1">
      <c r="B36" s="618" t="s">
        <v>322</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140</v>
      </c>
      <c r="AA36" s="624"/>
      <c r="AB36" s="624"/>
      <c r="AC36" s="624"/>
      <c r="AD36" s="625" t="s">
        <v>238</v>
      </c>
      <c r="AE36" s="625"/>
      <c r="AF36" s="625"/>
      <c r="AG36" s="625"/>
      <c r="AH36" s="625"/>
      <c r="AI36" s="625"/>
      <c r="AJ36" s="625"/>
      <c r="AK36" s="625"/>
      <c r="AL36" s="626" t="s">
        <v>238</v>
      </c>
      <c r="AM36" s="627"/>
      <c r="AN36" s="627"/>
      <c r="AO36" s="628"/>
      <c r="AQ36" s="698" t="s">
        <v>323</v>
      </c>
      <c r="AR36" s="699"/>
      <c r="AS36" s="699"/>
      <c r="AT36" s="699"/>
      <c r="AU36" s="699"/>
      <c r="AV36" s="699"/>
      <c r="AW36" s="699"/>
      <c r="AX36" s="699"/>
      <c r="AY36" s="700"/>
      <c r="AZ36" s="621">
        <v>14000</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-762</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262589</v>
      </c>
      <c r="CS36" s="622"/>
      <c r="CT36" s="622"/>
      <c r="CU36" s="622"/>
      <c r="CV36" s="622"/>
      <c r="CW36" s="622"/>
      <c r="CX36" s="622"/>
      <c r="CY36" s="623"/>
      <c r="CZ36" s="626">
        <v>8.8000000000000007</v>
      </c>
      <c r="DA36" s="657"/>
      <c r="DB36" s="657"/>
      <c r="DC36" s="659"/>
      <c r="DD36" s="630">
        <v>234843</v>
      </c>
      <c r="DE36" s="622"/>
      <c r="DF36" s="622"/>
      <c r="DG36" s="622"/>
      <c r="DH36" s="622"/>
      <c r="DI36" s="622"/>
      <c r="DJ36" s="622"/>
      <c r="DK36" s="623"/>
      <c r="DL36" s="630">
        <v>160203</v>
      </c>
      <c r="DM36" s="622"/>
      <c r="DN36" s="622"/>
      <c r="DO36" s="622"/>
      <c r="DP36" s="622"/>
      <c r="DQ36" s="622"/>
      <c r="DR36" s="622"/>
      <c r="DS36" s="622"/>
      <c r="DT36" s="622"/>
      <c r="DU36" s="622"/>
      <c r="DV36" s="623"/>
      <c r="DW36" s="626">
        <v>9</v>
      </c>
      <c r="DX36" s="657"/>
      <c r="DY36" s="657"/>
      <c r="DZ36" s="657"/>
      <c r="EA36" s="657"/>
      <c r="EB36" s="657"/>
      <c r="EC36" s="658"/>
    </row>
    <row r="37" spans="2:133" ht="11.25" customHeight="1">
      <c r="B37" s="618" t="s">
        <v>326</v>
      </c>
      <c r="C37" s="619"/>
      <c r="D37" s="619"/>
      <c r="E37" s="619"/>
      <c r="F37" s="619"/>
      <c r="G37" s="619"/>
      <c r="H37" s="619"/>
      <c r="I37" s="619"/>
      <c r="J37" s="619"/>
      <c r="K37" s="619"/>
      <c r="L37" s="619"/>
      <c r="M37" s="619"/>
      <c r="N37" s="619"/>
      <c r="O37" s="619"/>
      <c r="P37" s="619"/>
      <c r="Q37" s="620"/>
      <c r="R37" s="621">
        <v>66340</v>
      </c>
      <c r="S37" s="622"/>
      <c r="T37" s="622"/>
      <c r="U37" s="622"/>
      <c r="V37" s="622"/>
      <c r="W37" s="622"/>
      <c r="X37" s="622"/>
      <c r="Y37" s="623"/>
      <c r="Z37" s="624">
        <v>2.1</v>
      </c>
      <c r="AA37" s="624"/>
      <c r="AB37" s="624"/>
      <c r="AC37" s="624"/>
      <c r="AD37" s="625" t="s">
        <v>140</v>
      </c>
      <c r="AE37" s="625"/>
      <c r="AF37" s="625"/>
      <c r="AG37" s="625"/>
      <c r="AH37" s="625"/>
      <c r="AI37" s="625"/>
      <c r="AJ37" s="625"/>
      <c r="AK37" s="625"/>
      <c r="AL37" s="626" t="s">
        <v>140</v>
      </c>
      <c r="AM37" s="627"/>
      <c r="AN37" s="627"/>
      <c r="AO37" s="628"/>
      <c r="AQ37" s="698" t="s">
        <v>327</v>
      </c>
      <c r="AR37" s="699"/>
      <c r="AS37" s="699"/>
      <c r="AT37" s="699"/>
      <c r="AU37" s="699"/>
      <c r="AV37" s="699"/>
      <c r="AW37" s="699"/>
      <c r="AX37" s="699"/>
      <c r="AY37" s="700"/>
      <c r="AZ37" s="621">
        <v>10004</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189</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93473</v>
      </c>
      <c r="CS37" s="645"/>
      <c r="CT37" s="645"/>
      <c r="CU37" s="645"/>
      <c r="CV37" s="645"/>
      <c r="CW37" s="645"/>
      <c r="CX37" s="645"/>
      <c r="CY37" s="646"/>
      <c r="CZ37" s="626">
        <v>3.1</v>
      </c>
      <c r="DA37" s="657"/>
      <c r="DB37" s="657"/>
      <c r="DC37" s="659"/>
      <c r="DD37" s="630">
        <v>93473</v>
      </c>
      <c r="DE37" s="645"/>
      <c r="DF37" s="645"/>
      <c r="DG37" s="645"/>
      <c r="DH37" s="645"/>
      <c r="DI37" s="645"/>
      <c r="DJ37" s="645"/>
      <c r="DK37" s="646"/>
      <c r="DL37" s="630">
        <v>92785</v>
      </c>
      <c r="DM37" s="645"/>
      <c r="DN37" s="645"/>
      <c r="DO37" s="645"/>
      <c r="DP37" s="645"/>
      <c r="DQ37" s="645"/>
      <c r="DR37" s="645"/>
      <c r="DS37" s="645"/>
      <c r="DT37" s="645"/>
      <c r="DU37" s="645"/>
      <c r="DV37" s="646"/>
      <c r="DW37" s="626">
        <v>5.2</v>
      </c>
      <c r="DX37" s="657"/>
      <c r="DY37" s="657"/>
      <c r="DZ37" s="657"/>
      <c r="EA37" s="657"/>
      <c r="EB37" s="657"/>
      <c r="EC37" s="658"/>
    </row>
    <row r="38" spans="2:133" ht="11.25" customHeight="1">
      <c r="B38" s="666" t="s">
        <v>330</v>
      </c>
      <c r="C38" s="667"/>
      <c r="D38" s="667"/>
      <c r="E38" s="667"/>
      <c r="F38" s="667"/>
      <c r="G38" s="667"/>
      <c r="H38" s="667"/>
      <c r="I38" s="667"/>
      <c r="J38" s="667"/>
      <c r="K38" s="667"/>
      <c r="L38" s="667"/>
      <c r="M38" s="667"/>
      <c r="N38" s="667"/>
      <c r="O38" s="667"/>
      <c r="P38" s="667"/>
      <c r="Q38" s="668"/>
      <c r="R38" s="701">
        <v>3179129</v>
      </c>
      <c r="S38" s="702"/>
      <c r="T38" s="702"/>
      <c r="U38" s="702"/>
      <c r="V38" s="702"/>
      <c r="W38" s="702"/>
      <c r="X38" s="702"/>
      <c r="Y38" s="703"/>
      <c r="Z38" s="704">
        <v>100</v>
      </c>
      <c r="AA38" s="704"/>
      <c r="AB38" s="704"/>
      <c r="AC38" s="704"/>
      <c r="AD38" s="705">
        <v>1709545</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2334</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302</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106829</v>
      </c>
      <c r="CS38" s="622"/>
      <c r="CT38" s="622"/>
      <c r="CU38" s="622"/>
      <c r="CV38" s="622"/>
      <c r="CW38" s="622"/>
      <c r="CX38" s="622"/>
      <c r="CY38" s="623"/>
      <c r="CZ38" s="626">
        <v>3.6</v>
      </c>
      <c r="DA38" s="657"/>
      <c r="DB38" s="657"/>
      <c r="DC38" s="659"/>
      <c r="DD38" s="630">
        <v>95332</v>
      </c>
      <c r="DE38" s="622"/>
      <c r="DF38" s="622"/>
      <c r="DG38" s="622"/>
      <c r="DH38" s="622"/>
      <c r="DI38" s="622"/>
      <c r="DJ38" s="622"/>
      <c r="DK38" s="623"/>
      <c r="DL38" s="630">
        <v>78998</v>
      </c>
      <c r="DM38" s="622"/>
      <c r="DN38" s="622"/>
      <c r="DO38" s="622"/>
      <c r="DP38" s="622"/>
      <c r="DQ38" s="622"/>
      <c r="DR38" s="622"/>
      <c r="DS38" s="622"/>
      <c r="DT38" s="622"/>
      <c r="DU38" s="622"/>
      <c r="DV38" s="623"/>
      <c r="DW38" s="626">
        <v>4.4000000000000004</v>
      </c>
      <c r="DX38" s="657"/>
      <c r="DY38" s="657"/>
      <c r="DZ38" s="657"/>
      <c r="EA38" s="657"/>
      <c r="EB38" s="657"/>
      <c r="EC38" s="658"/>
    </row>
    <row r="39" spans="2:133" ht="11.25" customHeight="1">
      <c r="AQ39" s="698" t="s">
        <v>334</v>
      </c>
      <c r="AR39" s="699"/>
      <c r="AS39" s="699"/>
      <c r="AT39" s="699"/>
      <c r="AU39" s="699"/>
      <c r="AV39" s="699"/>
      <c r="AW39" s="699"/>
      <c r="AX39" s="699"/>
      <c r="AY39" s="700"/>
      <c r="AZ39" s="621" t="s">
        <v>238</v>
      </c>
      <c r="BA39" s="622"/>
      <c r="BB39" s="622"/>
      <c r="BC39" s="622"/>
      <c r="BD39" s="645"/>
      <c r="BE39" s="645"/>
      <c r="BF39" s="680"/>
      <c r="BG39" s="712" t="s">
        <v>335</v>
      </c>
      <c r="BH39" s="713"/>
      <c r="BI39" s="713"/>
      <c r="BJ39" s="713"/>
      <c r="BK39" s="713"/>
      <c r="BL39" s="215"/>
      <c r="BM39" s="637" t="s">
        <v>336</v>
      </c>
      <c r="BN39" s="637"/>
      <c r="BO39" s="637"/>
      <c r="BP39" s="637"/>
      <c r="BQ39" s="637"/>
      <c r="BR39" s="637"/>
      <c r="BS39" s="637"/>
      <c r="BT39" s="637"/>
      <c r="BU39" s="638"/>
      <c r="BV39" s="621">
        <v>59</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37302</v>
      </c>
      <c r="CS39" s="645"/>
      <c r="CT39" s="645"/>
      <c r="CU39" s="645"/>
      <c r="CV39" s="645"/>
      <c r="CW39" s="645"/>
      <c r="CX39" s="645"/>
      <c r="CY39" s="646"/>
      <c r="CZ39" s="626">
        <v>1.2</v>
      </c>
      <c r="DA39" s="657"/>
      <c r="DB39" s="657"/>
      <c r="DC39" s="659"/>
      <c r="DD39" s="630">
        <v>580</v>
      </c>
      <c r="DE39" s="645"/>
      <c r="DF39" s="645"/>
      <c r="DG39" s="645"/>
      <c r="DH39" s="645"/>
      <c r="DI39" s="645"/>
      <c r="DJ39" s="645"/>
      <c r="DK39" s="646"/>
      <c r="DL39" s="630" t="s">
        <v>238</v>
      </c>
      <c r="DM39" s="645"/>
      <c r="DN39" s="645"/>
      <c r="DO39" s="645"/>
      <c r="DP39" s="645"/>
      <c r="DQ39" s="645"/>
      <c r="DR39" s="645"/>
      <c r="DS39" s="645"/>
      <c r="DT39" s="645"/>
      <c r="DU39" s="645"/>
      <c r="DV39" s="646"/>
      <c r="DW39" s="626" t="s">
        <v>140</v>
      </c>
      <c r="DX39" s="657"/>
      <c r="DY39" s="657"/>
      <c r="DZ39" s="657"/>
      <c r="EA39" s="657"/>
      <c r="EB39" s="657"/>
      <c r="EC39" s="658"/>
    </row>
    <row r="40" spans="2:133" ht="11.25" customHeight="1">
      <c r="AQ40" s="698" t="s">
        <v>338</v>
      </c>
      <c r="AR40" s="699"/>
      <c r="AS40" s="699"/>
      <c r="AT40" s="699"/>
      <c r="AU40" s="699"/>
      <c r="AV40" s="699"/>
      <c r="AW40" s="699"/>
      <c r="AX40" s="699"/>
      <c r="AY40" s="700"/>
      <c r="AZ40" s="621">
        <v>15494</v>
      </c>
      <c r="BA40" s="622"/>
      <c r="BB40" s="622"/>
      <c r="BC40" s="622"/>
      <c r="BD40" s="645"/>
      <c r="BE40" s="645"/>
      <c r="BF40" s="680"/>
      <c r="BG40" s="712"/>
      <c r="BH40" s="713"/>
      <c r="BI40" s="713"/>
      <c r="BJ40" s="713"/>
      <c r="BK40" s="713"/>
      <c r="BL40" s="215"/>
      <c r="BM40" s="637" t="s">
        <v>339</v>
      </c>
      <c r="BN40" s="637"/>
      <c r="BO40" s="637"/>
      <c r="BP40" s="637"/>
      <c r="BQ40" s="637"/>
      <c r="BR40" s="637"/>
      <c r="BS40" s="637"/>
      <c r="BT40" s="637"/>
      <c r="BU40" s="638"/>
      <c r="BV40" s="621">
        <v>182</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24910</v>
      </c>
      <c r="CS40" s="622"/>
      <c r="CT40" s="622"/>
      <c r="CU40" s="622"/>
      <c r="CV40" s="622"/>
      <c r="CW40" s="622"/>
      <c r="CX40" s="622"/>
      <c r="CY40" s="623"/>
      <c r="CZ40" s="626">
        <v>0.8</v>
      </c>
      <c r="DA40" s="657"/>
      <c r="DB40" s="657"/>
      <c r="DC40" s="659"/>
      <c r="DD40" s="630">
        <v>4910</v>
      </c>
      <c r="DE40" s="622"/>
      <c r="DF40" s="622"/>
      <c r="DG40" s="622"/>
      <c r="DH40" s="622"/>
      <c r="DI40" s="622"/>
      <c r="DJ40" s="622"/>
      <c r="DK40" s="623"/>
      <c r="DL40" s="630" t="s">
        <v>238</v>
      </c>
      <c r="DM40" s="622"/>
      <c r="DN40" s="622"/>
      <c r="DO40" s="622"/>
      <c r="DP40" s="622"/>
      <c r="DQ40" s="622"/>
      <c r="DR40" s="622"/>
      <c r="DS40" s="622"/>
      <c r="DT40" s="622"/>
      <c r="DU40" s="622"/>
      <c r="DV40" s="623"/>
      <c r="DW40" s="626" t="s">
        <v>132</v>
      </c>
      <c r="DX40" s="657"/>
      <c r="DY40" s="657"/>
      <c r="DZ40" s="657"/>
      <c r="EA40" s="657"/>
      <c r="EB40" s="657"/>
      <c r="EC40" s="658"/>
    </row>
    <row r="41" spans="2:133" ht="11.25" customHeight="1">
      <c r="AQ41" s="708" t="s">
        <v>341</v>
      </c>
      <c r="AR41" s="709"/>
      <c r="AS41" s="709"/>
      <c r="AT41" s="709"/>
      <c r="AU41" s="709"/>
      <c r="AV41" s="709"/>
      <c r="AW41" s="709"/>
      <c r="AX41" s="709"/>
      <c r="AY41" s="710"/>
      <c r="AZ41" s="701">
        <v>75001</v>
      </c>
      <c r="BA41" s="702"/>
      <c r="BB41" s="702"/>
      <c r="BC41" s="702"/>
      <c r="BD41" s="691"/>
      <c r="BE41" s="691"/>
      <c r="BF41" s="693"/>
      <c r="BG41" s="714"/>
      <c r="BH41" s="715"/>
      <c r="BI41" s="715"/>
      <c r="BJ41" s="715"/>
      <c r="BK41" s="715"/>
      <c r="BL41" s="216"/>
      <c r="BM41" s="648" t="s">
        <v>342</v>
      </c>
      <c r="BN41" s="648"/>
      <c r="BO41" s="648"/>
      <c r="BP41" s="648"/>
      <c r="BQ41" s="648"/>
      <c r="BR41" s="648"/>
      <c r="BS41" s="648"/>
      <c r="BT41" s="648"/>
      <c r="BU41" s="649"/>
      <c r="BV41" s="701">
        <v>404</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140</v>
      </c>
      <c r="CS41" s="645"/>
      <c r="CT41" s="645"/>
      <c r="CU41" s="645"/>
      <c r="CV41" s="645"/>
      <c r="CW41" s="645"/>
      <c r="CX41" s="645"/>
      <c r="CY41" s="646"/>
      <c r="CZ41" s="626" t="s">
        <v>140</v>
      </c>
      <c r="DA41" s="657"/>
      <c r="DB41" s="657"/>
      <c r="DC41" s="659"/>
      <c r="DD41" s="630" t="s">
        <v>140</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980761</v>
      </c>
      <c r="CS42" s="622"/>
      <c r="CT42" s="622"/>
      <c r="CU42" s="622"/>
      <c r="CV42" s="622"/>
      <c r="CW42" s="622"/>
      <c r="CX42" s="622"/>
      <c r="CY42" s="623"/>
      <c r="CZ42" s="626">
        <v>32.799999999999997</v>
      </c>
      <c r="DA42" s="627"/>
      <c r="DB42" s="627"/>
      <c r="DC42" s="722"/>
      <c r="DD42" s="630">
        <v>249613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21652</v>
      </c>
      <c r="CS43" s="645"/>
      <c r="CT43" s="645"/>
      <c r="CU43" s="645"/>
      <c r="CV43" s="645"/>
      <c r="CW43" s="645"/>
      <c r="CX43" s="645"/>
      <c r="CY43" s="646"/>
      <c r="CZ43" s="626">
        <v>0.7</v>
      </c>
      <c r="DA43" s="657"/>
      <c r="DB43" s="657"/>
      <c r="DC43" s="659"/>
      <c r="DD43" s="630">
        <v>21652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980761</v>
      </c>
      <c r="CS44" s="622"/>
      <c r="CT44" s="622"/>
      <c r="CU44" s="622"/>
      <c r="CV44" s="622"/>
      <c r="CW44" s="622"/>
      <c r="CX44" s="622"/>
      <c r="CY44" s="623"/>
      <c r="CZ44" s="626">
        <v>32.799999999999997</v>
      </c>
      <c r="DA44" s="627"/>
      <c r="DB44" s="627"/>
      <c r="DC44" s="722"/>
      <c r="DD44" s="630">
        <v>249613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421198</v>
      </c>
      <c r="CS45" s="645"/>
      <c r="CT45" s="645"/>
      <c r="CU45" s="645"/>
      <c r="CV45" s="645"/>
      <c r="CW45" s="645"/>
      <c r="CX45" s="645"/>
      <c r="CY45" s="646"/>
      <c r="CZ45" s="626">
        <v>14.1</v>
      </c>
      <c r="DA45" s="657"/>
      <c r="DB45" s="657"/>
      <c r="DC45" s="659"/>
      <c r="DD45" s="630">
        <v>40950</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458793</v>
      </c>
      <c r="CS46" s="622"/>
      <c r="CT46" s="622"/>
      <c r="CU46" s="622"/>
      <c r="CV46" s="622"/>
      <c r="CW46" s="622"/>
      <c r="CX46" s="622"/>
      <c r="CY46" s="623"/>
      <c r="CZ46" s="626">
        <v>15.4</v>
      </c>
      <c r="DA46" s="627"/>
      <c r="DB46" s="627"/>
      <c r="DC46" s="722"/>
      <c r="DD46" s="630">
        <v>199093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238</v>
      </c>
      <c r="CS47" s="645"/>
      <c r="CT47" s="645"/>
      <c r="CU47" s="645"/>
      <c r="CV47" s="645"/>
      <c r="CW47" s="645"/>
      <c r="CX47" s="645"/>
      <c r="CY47" s="646"/>
      <c r="CZ47" s="626" t="s">
        <v>132</v>
      </c>
      <c r="DA47" s="657"/>
      <c r="DB47" s="657"/>
      <c r="DC47" s="659"/>
      <c r="DD47" s="630" t="s">
        <v>238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238</v>
      </c>
      <c r="CS48" s="622"/>
      <c r="CT48" s="622"/>
      <c r="CU48" s="622"/>
      <c r="CV48" s="622"/>
      <c r="CW48" s="622"/>
      <c r="CX48" s="622"/>
      <c r="CY48" s="623"/>
      <c r="CZ48" s="626" t="s">
        <v>140</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2987804</v>
      </c>
      <c r="CS49" s="691"/>
      <c r="CT49" s="691"/>
      <c r="CU49" s="691"/>
      <c r="CV49" s="691"/>
      <c r="CW49" s="691"/>
      <c r="CX49" s="691"/>
      <c r="CY49" s="723"/>
      <c r="CZ49" s="706">
        <v>100</v>
      </c>
      <c r="DA49" s="724"/>
      <c r="DB49" s="724"/>
      <c r="DC49" s="725"/>
      <c r="DD49" s="726">
        <v>1803281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Ft3fACHgNgWm4IrXyYzSAVt7obn579k6jL3jo+t2SLxOjKFXC1LiIRBR9QOsMGZ59VN8mD8rZwVV9pRtDty5nQ==" saltValue="kmj4ID+etVjfizreiZvf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2938</v>
      </c>
      <c r="R7" s="757"/>
      <c r="S7" s="757"/>
      <c r="T7" s="757"/>
      <c r="U7" s="757"/>
      <c r="V7" s="757">
        <v>2724</v>
      </c>
      <c r="W7" s="757"/>
      <c r="X7" s="757"/>
      <c r="Y7" s="757"/>
      <c r="Z7" s="757"/>
      <c r="AA7" s="757">
        <v>213</v>
      </c>
      <c r="AB7" s="757"/>
      <c r="AC7" s="757"/>
      <c r="AD7" s="757"/>
      <c r="AE7" s="758"/>
      <c r="AF7" s="759">
        <v>212</v>
      </c>
      <c r="AG7" s="760"/>
      <c r="AH7" s="760"/>
      <c r="AI7" s="760"/>
      <c r="AJ7" s="761"/>
      <c r="AK7" s="796" t="s">
        <v>597</v>
      </c>
      <c r="AL7" s="797"/>
      <c r="AM7" s="797"/>
      <c r="AN7" s="797"/>
      <c r="AO7" s="797"/>
      <c r="AP7" s="797">
        <v>2372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574</v>
      </c>
      <c r="BT7" s="801"/>
      <c r="BU7" s="801"/>
      <c r="BV7" s="801"/>
      <c r="BW7" s="801"/>
      <c r="BX7" s="801"/>
      <c r="BY7" s="801"/>
      <c r="BZ7" s="801"/>
      <c r="CA7" s="801"/>
      <c r="CB7" s="801"/>
      <c r="CC7" s="801"/>
      <c r="CD7" s="801"/>
      <c r="CE7" s="801"/>
      <c r="CF7" s="801"/>
      <c r="CG7" s="802"/>
      <c r="CH7" s="793">
        <v>-8</v>
      </c>
      <c r="CI7" s="794"/>
      <c r="CJ7" s="794"/>
      <c r="CK7" s="794"/>
      <c r="CL7" s="795"/>
      <c r="CM7" s="793">
        <v>102</v>
      </c>
      <c r="CN7" s="794"/>
      <c r="CO7" s="794"/>
      <c r="CP7" s="794"/>
      <c r="CQ7" s="795"/>
      <c r="CR7" s="793">
        <v>90</v>
      </c>
      <c r="CS7" s="794"/>
      <c r="CT7" s="794"/>
      <c r="CU7" s="794"/>
      <c r="CV7" s="795"/>
      <c r="CW7" s="793" t="s">
        <v>590</v>
      </c>
      <c r="CX7" s="794"/>
      <c r="CY7" s="794"/>
      <c r="CZ7" s="794"/>
      <c r="DA7" s="795"/>
      <c r="DB7" s="793">
        <v>103</v>
      </c>
      <c r="DC7" s="794"/>
      <c r="DD7" s="794"/>
      <c r="DE7" s="794"/>
      <c r="DF7" s="795"/>
      <c r="DG7" s="793" t="s">
        <v>578</v>
      </c>
      <c r="DH7" s="794"/>
      <c r="DI7" s="794"/>
      <c r="DJ7" s="794"/>
      <c r="DK7" s="795"/>
      <c r="DL7" s="793" t="s">
        <v>579</v>
      </c>
      <c r="DM7" s="794"/>
      <c r="DN7" s="794"/>
      <c r="DO7" s="794"/>
      <c r="DP7" s="795"/>
      <c r="DQ7" s="793" t="s">
        <v>579</v>
      </c>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96</v>
      </c>
      <c r="R8" s="781"/>
      <c r="S8" s="781"/>
      <c r="T8" s="781"/>
      <c r="U8" s="781"/>
      <c r="V8" s="781">
        <v>94</v>
      </c>
      <c r="W8" s="781"/>
      <c r="X8" s="781"/>
      <c r="Y8" s="781"/>
      <c r="Z8" s="781"/>
      <c r="AA8" s="781">
        <v>2</v>
      </c>
      <c r="AB8" s="781"/>
      <c r="AC8" s="781"/>
      <c r="AD8" s="781"/>
      <c r="AE8" s="782"/>
      <c r="AF8" s="783">
        <v>2</v>
      </c>
      <c r="AG8" s="784"/>
      <c r="AH8" s="784"/>
      <c r="AI8" s="784"/>
      <c r="AJ8" s="785"/>
      <c r="AK8" s="786" t="s">
        <v>598</v>
      </c>
      <c r="AL8" s="787"/>
      <c r="AM8" s="787"/>
      <c r="AN8" s="787"/>
      <c r="AO8" s="787"/>
      <c r="AP8" s="787" t="s">
        <v>579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575</v>
      </c>
      <c r="BT8" s="791"/>
      <c r="BU8" s="791"/>
      <c r="BV8" s="791"/>
      <c r="BW8" s="791"/>
      <c r="BX8" s="791"/>
      <c r="BY8" s="791"/>
      <c r="BZ8" s="791"/>
      <c r="CA8" s="791"/>
      <c r="CB8" s="791"/>
      <c r="CC8" s="791"/>
      <c r="CD8" s="791"/>
      <c r="CE8" s="791"/>
      <c r="CF8" s="791"/>
      <c r="CG8" s="792"/>
      <c r="CH8" s="803" t="s">
        <v>593</v>
      </c>
      <c r="CI8" s="804"/>
      <c r="CJ8" s="804"/>
      <c r="CK8" s="804"/>
      <c r="CL8" s="805"/>
      <c r="CM8" s="803" t="s">
        <v>579</v>
      </c>
      <c r="CN8" s="804"/>
      <c r="CO8" s="804"/>
      <c r="CP8" s="804"/>
      <c r="CQ8" s="805"/>
      <c r="CR8" s="803">
        <v>60</v>
      </c>
      <c r="CS8" s="804"/>
      <c r="CT8" s="804"/>
      <c r="CU8" s="804"/>
      <c r="CV8" s="805"/>
      <c r="CW8" s="803" t="s">
        <v>580</v>
      </c>
      <c r="CX8" s="804"/>
      <c r="CY8" s="804"/>
      <c r="CZ8" s="804"/>
      <c r="DA8" s="805"/>
      <c r="DB8" s="803" t="s">
        <v>591</v>
      </c>
      <c r="DC8" s="804"/>
      <c r="DD8" s="804"/>
      <c r="DE8" s="804"/>
      <c r="DF8" s="805"/>
      <c r="DG8" s="803" t="s">
        <v>580</v>
      </c>
      <c r="DH8" s="804"/>
      <c r="DI8" s="804"/>
      <c r="DJ8" s="804"/>
      <c r="DK8" s="805"/>
      <c r="DL8" s="803" t="s">
        <v>581</v>
      </c>
      <c r="DM8" s="804"/>
      <c r="DN8" s="804"/>
      <c r="DO8" s="804"/>
      <c r="DP8" s="805"/>
      <c r="DQ8" s="803" t="s">
        <v>579</v>
      </c>
      <c r="DR8" s="804"/>
      <c r="DS8" s="804"/>
      <c r="DT8" s="804"/>
      <c r="DU8" s="805"/>
      <c r="DV8" s="806"/>
      <c r="DW8" s="807"/>
      <c r="DX8" s="807"/>
      <c r="DY8" s="807"/>
      <c r="DZ8" s="808"/>
      <c r="EA8" s="234"/>
    </row>
    <row r="9" spans="1:131" s="235" customFormat="1" ht="26.25" customHeight="1">
      <c r="A9" s="241">
        <v>3</v>
      </c>
      <c r="B9" s="777" t="s">
        <v>379</v>
      </c>
      <c r="C9" s="778"/>
      <c r="D9" s="778"/>
      <c r="E9" s="778"/>
      <c r="F9" s="778"/>
      <c r="G9" s="778"/>
      <c r="H9" s="778"/>
      <c r="I9" s="778"/>
      <c r="J9" s="778"/>
      <c r="K9" s="778"/>
      <c r="L9" s="778"/>
      <c r="M9" s="778"/>
      <c r="N9" s="778"/>
      <c r="O9" s="778"/>
      <c r="P9" s="779"/>
      <c r="Q9" s="780">
        <v>145</v>
      </c>
      <c r="R9" s="781"/>
      <c r="S9" s="781"/>
      <c r="T9" s="781"/>
      <c r="U9" s="781"/>
      <c r="V9" s="781">
        <v>169</v>
      </c>
      <c r="W9" s="781"/>
      <c r="X9" s="781"/>
      <c r="Y9" s="781"/>
      <c r="Z9" s="781"/>
      <c r="AA9" s="781">
        <v>-24</v>
      </c>
      <c r="AB9" s="781"/>
      <c r="AC9" s="781"/>
      <c r="AD9" s="781"/>
      <c r="AE9" s="782"/>
      <c r="AF9" s="783">
        <v>-24</v>
      </c>
      <c r="AG9" s="784"/>
      <c r="AH9" s="784"/>
      <c r="AI9" s="784"/>
      <c r="AJ9" s="785"/>
      <c r="AK9" s="786" t="s">
        <v>598</v>
      </c>
      <c r="AL9" s="787"/>
      <c r="AM9" s="787"/>
      <c r="AN9" s="787"/>
      <c r="AO9" s="787"/>
      <c r="AP9" s="787" t="s">
        <v>595</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576</v>
      </c>
      <c r="BT9" s="791"/>
      <c r="BU9" s="791"/>
      <c r="BV9" s="791"/>
      <c r="BW9" s="791"/>
      <c r="BX9" s="791"/>
      <c r="BY9" s="791"/>
      <c r="BZ9" s="791"/>
      <c r="CA9" s="791"/>
      <c r="CB9" s="791"/>
      <c r="CC9" s="791"/>
      <c r="CD9" s="791"/>
      <c r="CE9" s="791"/>
      <c r="CF9" s="791"/>
      <c r="CG9" s="792"/>
      <c r="CH9" s="803">
        <v>6</v>
      </c>
      <c r="CI9" s="804"/>
      <c r="CJ9" s="804"/>
      <c r="CK9" s="804"/>
      <c r="CL9" s="805"/>
      <c r="CM9" s="803">
        <v>80</v>
      </c>
      <c r="CN9" s="804"/>
      <c r="CO9" s="804"/>
      <c r="CP9" s="804"/>
      <c r="CQ9" s="805"/>
      <c r="CR9" s="803">
        <v>80</v>
      </c>
      <c r="CS9" s="804"/>
      <c r="CT9" s="804"/>
      <c r="CU9" s="804"/>
      <c r="CV9" s="805"/>
      <c r="CW9" s="803" t="s">
        <v>589</v>
      </c>
      <c r="CX9" s="804"/>
      <c r="CY9" s="804"/>
      <c r="CZ9" s="804"/>
      <c r="DA9" s="805"/>
      <c r="DB9" s="803" t="s">
        <v>592</v>
      </c>
      <c r="DC9" s="804"/>
      <c r="DD9" s="804"/>
      <c r="DE9" s="804"/>
      <c r="DF9" s="805"/>
      <c r="DG9" s="803" t="s">
        <v>578</v>
      </c>
      <c r="DH9" s="804"/>
      <c r="DI9" s="804"/>
      <c r="DJ9" s="804"/>
      <c r="DK9" s="805"/>
      <c r="DL9" s="803" t="s">
        <v>578</v>
      </c>
      <c r="DM9" s="804"/>
      <c r="DN9" s="804"/>
      <c r="DO9" s="804"/>
      <c r="DP9" s="805"/>
      <c r="DQ9" s="803" t="s">
        <v>578</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577</v>
      </c>
      <c r="BT10" s="791"/>
      <c r="BU10" s="791"/>
      <c r="BV10" s="791"/>
      <c r="BW10" s="791"/>
      <c r="BX10" s="791"/>
      <c r="BY10" s="791"/>
      <c r="BZ10" s="791"/>
      <c r="CA10" s="791"/>
      <c r="CB10" s="791"/>
      <c r="CC10" s="791"/>
      <c r="CD10" s="791"/>
      <c r="CE10" s="791"/>
      <c r="CF10" s="791"/>
      <c r="CG10" s="792"/>
      <c r="CH10" s="803">
        <v>2</v>
      </c>
      <c r="CI10" s="804"/>
      <c r="CJ10" s="804"/>
      <c r="CK10" s="804"/>
      <c r="CL10" s="805"/>
      <c r="CM10" s="803">
        <v>11</v>
      </c>
      <c r="CN10" s="804"/>
      <c r="CO10" s="804"/>
      <c r="CP10" s="804"/>
      <c r="CQ10" s="805"/>
      <c r="CR10" s="803">
        <v>9</v>
      </c>
      <c r="CS10" s="804"/>
      <c r="CT10" s="804"/>
      <c r="CU10" s="804"/>
      <c r="CV10" s="805"/>
      <c r="CW10" s="803">
        <v>15</v>
      </c>
      <c r="CX10" s="804"/>
      <c r="CY10" s="804"/>
      <c r="CZ10" s="804"/>
      <c r="DA10" s="805"/>
      <c r="DB10" s="803" t="s">
        <v>579</v>
      </c>
      <c r="DC10" s="804"/>
      <c r="DD10" s="804"/>
      <c r="DE10" s="804"/>
      <c r="DF10" s="805"/>
      <c r="DG10" s="803" t="s">
        <v>579</v>
      </c>
      <c r="DH10" s="804"/>
      <c r="DI10" s="804"/>
      <c r="DJ10" s="804"/>
      <c r="DK10" s="805"/>
      <c r="DL10" s="803" t="s">
        <v>578</v>
      </c>
      <c r="DM10" s="804"/>
      <c r="DN10" s="804"/>
      <c r="DO10" s="804"/>
      <c r="DP10" s="805"/>
      <c r="DQ10" s="803" t="s">
        <v>578</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3179</v>
      </c>
      <c r="R23" s="816"/>
      <c r="S23" s="816"/>
      <c r="T23" s="816"/>
      <c r="U23" s="816"/>
      <c r="V23" s="816">
        <v>2988</v>
      </c>
      <c r="W23" s="816"/>
      <c r="X23" s="816"/>
      <c r="Y23" s="816"/>
      <c r="Z23" s="816"/>
      <c r="AA23" s="816">
        <v>191</v>
      </c>
      <c r="AB23" s="816"/>
      <c r="AC23" s="816"/>
      <c r="AD23" s="816"/>
      <c r="AE23" s="817"/>
      <c r="AF23" s="818">
        <v>190</v>
      </c>
      <c r="AG23" s="816"/>
      <c r="AH23" s="816"/>
      <c r="AI23" s="816"/>
      <c r="AJ23" s="819"/>
      <c r="AK23" s="820"/>
      <c r="AL23" s="821"/>
      <c r="AM23" s="821"/>
      <c r="AN23" s="821"/>
      <c r="AO23" s="821"/>
      <c r="AP23" s="816">
        <v>2372</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197</v>
      </c>
      <c r="R28" s="845"/>
      <c r="S28" s="845"/>
      <c r="T28" s="845"/>
      <c r="U28" s="845"/>
      <c r="V28" s="845">
        <v>197</v>
      </c>
      <c r="W28" s="845"/>
      <c r="X28" s="845"/>
      <c r="Y28" s="845"/>
      <c r="Z28" s="845"/>
      <c r="AA28" s="845">
        <v>0</v>
      </c>
      <c r="AB28" s="845"/>
      <c r="AC28" s="845"/>
      <c r="AD28" s="845"/>
      <c r="AE28" s="846"/>
      <c r="AF28" s="847">
        <v>0</v>
      </c>
      <c r="AG28" s="845"/>
      <c r="AH28" s="845"/>
      <c r="AI28" s="845"/>
      <c r="AJ28" s="848"/>
      <c r="AK28" s="849" t="s">
        <v>597</v>
      </c>
      <c r="AL28" s="840"/>
      <c r="AM28" s="840"/>
      <c r="AN28" s="840"/>
      <c r="AO28" s="840"/>
      <c r="AP28" s="840" t="s">
        <v>598</v>
      </c>
      <c r="AQ28" s="840"/>
      <c r="AR28" s="840"/>
      <c r="AS28" s="840"/>
      <c r="AT28" s="840"/>
      <c r="AU28" s="840" t="s">
        <v>595</v>
      </c>
      <c r="AV28" s="840"/>
      <c r="AW28" s="840"/>
      <c r="AX28" s="840"/>
      <c r="AY28" s="840"/>
      <c r="AZ28" s="841" t="s">
        <v>579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275</v>
      </c>
      <c r="R29" s="781"/>
      <c r="S29" s="781"/>
      <c r="T29" s="781"/>
      <c r="U29" s="781"/>
      <c r="V29" s="781">
        <v>255</v>
      </c>
      <c r="W29" s="781"/>
      <c r="X29" s="781"/>
      <c r="Y29" s="781"/>
      <c r="Z29" s="781"/>
      <c r="AA29" s="781">
        <v>20</v>
      </c>
      <c r="AB29" s="781"/>
      <c r="AC29" s="781"/>
      <c r="AD29" s="781"/>
      <c r="AE29" s="782"/>
      <c r="AF29" s="783">
        <v>20</v>
      </c>
      <c r="AG29" s="784"/>
      <c r="AH29" s="784"/>
      <c r="AI29" s="784"/>
      <c r="AJ29" s="785"/>
      <c r="AK29" s="852" t="s">
        <v>598</v>
      </c>
      <c r="AL29" s="853"/>
      <c r="AM29" s="853"/>
      <c r="AN29" s="853"/>
      <c r="AO29" s="853"/>
      <c r="AP29" s="853" t="s">
        <v>598</v>
      </c>
      <c r="AQ29" s="853"/>
      <c r="AR29" s="853"/>
      <c r="AS29" s="853"/>
      <c r="AT29" s="853"/>
      <c r="AU29" s="853" t="s">
        <v>595</v>
      </c>
      <c r="AV29" s="853"/>
      <c r="AW29" s="853"/>
      <c r="AX29" s="853"/>
      <c r="AY29" s="853"/>
      <c r="AZ29" s="854" t="s">
        <v>579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24</v>
      </c>
      <c r="R30" s="781"/>
      <c r="S30" s="781"/>
      <c r="T30" s="781"/>
      <c r="U30" s="781"/>
      <c r="V30" s="781">
        <v>23</v>
      </c>
      <c r="W30" s="781"/>
      <c r="X30" s="781"/>
      <c r="Y30" s="781"/>
      <c r="Z30" s="781"/>
      <c r="AA30" s="781">
        <v>1</v>
      </c>
      <c r="AB30" s="781"/>
      <c r="AC30" s="781"/>
      <c r="AD30" s="781"/>
      <c r="AE30" s="782"/>
      <c r="AF30" s="783">
        <v>1</v>
      </c>
      <c r="AG30" s="784"/>
      <c r="AH30" s="784"/>
      <c r="AI30" s="784"/>
      <c r="AJ30" s="785"/>
      <c r="AK30" s="852" t="s">
        <v>599</v>
      </c>
      <c r="AL30" s="853"/>
      <c r="AM30" s="853"/>
      <c r="AN30" s="853"/>
      <c r="AO30" s="853"/>
      <c r="AP30" s="853" t="s">
        <v>598</v>
      </c>
      <c r="AQ30" s="853"/>
      <c r="AR30" s="853"/>
      <c r="AS30" s="853"/>
      <c r="AT30" s="853"/>
      <c r="AU30" s="853" t="s">
        <v>595</v>
      </c>
      <c r="AV30" s="853"/>
      <c r="AW30" s="853"/>
      <c r="AX30" s="853"/>
      <c r="AY30" s="853"/>
      <c r="AZ30" s="854" t="s">
        <v>579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11</v>
      </c>
      <c r="R31" s="781"/>
      <c r="S31" s="781"/>
      <c r="T31" s="781"/>
      <c r="U31" s="781"/>
      <c r="V31" s="781">
        <v>9</v>
      </c>
      <c r="W31" s="781"/>
      <c r="X31" s="781"/>
      <c r="Y31" s="781"/>
      <c r="Z31" s="781"/>
      <c r="AA31" s="781">
        <v>2</v>
      </c>
      <c r="AB31" s="781"/>
      <c r="AC31" s="781"/>
      <c r="AD31" s="781"/>
      <c r="AE31" s="782"/>
      <c r="AF31" s="783">
        <v>2</v>
      </c>
      <c r="AG31" s="784"/>
      <c r="AH31" s="784"/>
      <c r="AI31" s="784"/>
      <c r="AJ31" s="785"/>
      <c r="AK31" s="852">
        <v>2</v>
      </c>
      <c r="AL31" s="853"/>
      <c r="AM31" s="853"/>
      <c r="AN31" s="853"/>
      <c r="AO31" s="853"/>
      <c r="AP31" s="853">
        <v>12</v>
      </c>
      <c r="AQ31" s="853"/>
      <c r="AR31" s="853"/>
      <c r="AS31" s="853"/>
      <c r="AT31" s="853"/>
      <c r="AU31" s="853">
        <v>6</v>
      </c>
      <c r="AV31" s="853"/>
      <c r="AW31" s="853"/>
      <c r="AX31" s="853"/>
      <c r="AY31" s="853"/>
      <c r="AZ31" s="854" t="s">
        <v>596</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124</v>
      </c>
      <c r="R32" s="781"/>
      <c r="S32" s="781"/>
      <c r="T32" s="781"/>
      <c r="U32" s="781"/>
      <c r="V32" s="781">
        <v>88</v>
      </c>
      <c r="W32" s="781"/>
      <c r="X32" s="781"/>
      <c r="Y32" s="781"/>
      <c r="Z32" s="781"/>
      <c r="AA32" s="781">
        <v>36</v>
      </c>
      <c r="AB32" s="781"/>
      <c r="AC32" s="781"/>
      <c r="AD32" s="781"/>
      <c r="AE32" s="782"/>
      <c r="AF32" s="783">
        <v>36</v>
      </c>
      <c r="AG32" s="784"/>
      <c r="AH32" s="784"/>
      <c r="AI32" s="784"/>
      <c r="AJ32" s="785"/>
      <c r="AK32" s="852">
        <v>40</v>
      </c>
      <c r="AL32" s="853"/>
      <c r="AM32" s="853"/>
      <c r="AN32" s="853"/>
      <c r="AO32" s="853"/>
      <c r="AP32" s="853">
        <v>91</v>
      </c>
      <c r="AQ32" s="853"/>
      <c r="AR32" s="853"/>
      <c r="AS32" s="853"/>
      <c r="AT32" s="853"/>
      <c r="AU32" s="853">
        <v>66</v>
      </c>
      <c r="AV32" s="853"/>
      <c r="AW32" s="853"/>
      <c r="AX32" s="853"/>
      <c r="AY32" s="853"/>
      <c r="AZ32" s="854" t="s">
        <v>579</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59</v>
      </c>
      <c r="AG63" s="864"/>
      <c r="AH63" s="864"/>
      <c r="AI63" s="864"/>
      <c r="AJ63" s="865"/>
      <c r="AK63" s="866"/>
      <c r="AL63" s="861"/>
      <c r="AM63" s="861"/>
      <c r="AN63" s="861"/>
      <c r="AO63" s="861"/>
      <c r="AP63" s="864">
        <v>103</v>
      </c>
      <c r="AQ63" s="864"/>
      <c r="AR63" s="864"/>
      <c r="AS63" s="864"/>
      <c r="AT63" s="864"/>
      <c r="AU63" s="864">
        <v>72</v>
      </c>
      <c r="AV63" s="864"/>
      <c r="AW63" s="864"/>
      <c r="AX63" s="864"/>
      <c r="AY63" s="864"/>
      <c r="AZ63" s="868"/>
      <c r="BA63" s="868"/>
      <c r="BB63" s="868"/>
      <c r="BC63" s="868"/>
      <c r="BD63" s="868"/>
      <c r="BE63" s="869"/>
      <c r="BF63" s="869"/>
      <c r="BG63" s="869"/>
      <c r="BH63" s="869"/>
      <c r="BI63" s="870"/>
      <c r="BJ63" s="871" t="s">
        <v>140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404</v>
      </c>
      <c r="R66" s="740"/>
      <c r="S66" s="740"/>
      <c r="T66" s="740"/>
      <c r="U66" s="741"/>
      <c r="V66" s="739" t="s">
        <v>405</v>
      </c>
      <c r="W66" s="740"/>
      <c r="X66" s="740"/>
      <c r="Y66" s="740"/>
      <c r="Z66" s="741"/>
      <c r="AA66" s="739" t="s">
        <v>406</v>
      </c>
      <c r="AB66" s="740"/>
      <c r="AC66" s="740"/>
      <c r="AD66" s="740"/>
      <c r="AE66" s="741"/>
      <c r="AF66" s="874" t="s">
        <v>407</v>
      </c>
      <c r="AG66" s="835"/>
      <c r="AH66" s="835"/>
      <c r="AI66" s="835"/>
      <c r="AJ66" s="875"/>
      <c r="AK66" s="739" t="s">
        <v>408</v>
      </c>
      <c r="AL66" s="763"/>
      <c r="AM66" s="763"/>
      <c r="AN66" s="763"/>
      <c r="AO66" s="764"/>
      <c r="AP66" s="739" t="s">
        <v>391</v>
      </c>
      <c r="AQ66" s="740"/>
      <c r="AR66" s="740"/>
      <c r="AS66" s="740"/>
      <c r="AT66" s="741"/>
      <c r="AU66" s="739" t="s">
        <v>409</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582</v>
      </c>
      <c r="C68" s="892"/>
      <c r="D68" s="892"/>
      <c r="E68" s="892"/>
      <c r="F68" s="892"/>
      <c r="G68" s="892"/>
      <c r="H68" s="892"/>
      <c r="I68" s="892"/>
      <c r="J68" s="892"/>
      <c r="K68" s="892"/>
      <c r="L68" s="892"/>
      <c r="M68" s="892"/>
      <c r="N68" s="892"/>
      <c r="O68" s="892"/>
      <c r="P68" s="893"/>
      <c r="Q68" s="894">
        <v>1860</v>
      </c>
      <c r="R68" s="888"/>
      <c r="S68" s="888"/>
      <c r="T68" s="888"/>
      <c r="U68" s="888"/>
      <c r="V68" s="888">
        <v>1824</v>
      </c>
      <c r="W68" s="888"/>
      <c r="X68" s="888"/>
      <c r="Y68" s="888"/>
      <c r="Z68" s="888"/>
      <c r="AA68" s="888">
        <v>36</v>
      </c>
      <c r="AB68" s="888"/>
      <c r="AC68" s="888"/>
      <c r="AD68" s="888"/>
      <c r="AE68" s="888"/>
      <c r="AF68" s="888">
        <v>36</v>
      </c>
      <c r="AG68" s="888"/>
      <c r="AH68" s="888"/>
      <c r="AI68" s="888"/>
      <c r="AJ68" s="888"/>
      <c r="AK68" s="888">
        <v>2</v>
      </c>
      <c r="AL68" s="888"/>
      <c r="AM68" s="888"/>
      <c r="AN68" s="888"/>
      <c r="AO68" s="888"/>
      <c r="AP68" s="888">
        <v>565</v>
      </c>
      <c r="AQ68" s="888"/>
      <c r="AR68" s="888"/>
      <c r="AS68" s="888"/>
      <c r="AT68" s="888"/>
      <c r="AU68" s="888">
        <v>32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583</v>
      </c>
      <c r="C69" s="896"/>
      <c r="D69" s="896"/>
      <c r="E69" s="896"/>
      <c r="F69" s="896"/>
      <c r="G69" s="896"/>
      <c r="H69" s="896"/>
      <c r="I69" s="896"/>
      <c r="J69" s="896"/>
      <c r="K69" s="896"/>
      <c r="L69" s="896"/>
      <c r="M69" s="896"/>
      <c r="N69" s="896"/>
      <c r="O69" s="896"/>
      <c r="P69" s="897"/>
      <c r="Q69" s="898">
        <v>11019</v>
      </c>
      <c r="R69" s="853"/>
      <c r="S69" s="853"/>
      <c r="T69" s="853"/>
      <c r="U69" s="853"/>
      <c r="V69" s="853">
        <v>11746</v>
      </c>
      <c r="W69" s="853"/>
      <c r="X69" s="853"/>
      <c r="Y69" s="853"/>
      <c r="Z69" s="853"/>
      <c r="AA69" s="853">
        <v>-727</v>
      </c>
      <c r="AB69" s="853"/>
      <c r="AC69" s="853"/>
      <c r="AD69" s="853"/>
      <c r="AE69" s="853"/>
      <c r="AF69" s="853">
        <v>5146</v>
      </c>
      <c r="AG69" s="853"/>
      <c r="AH69" s="853"/>
      <c r="AI69" s="853"/>
      <c r="AJ69" s="853"/>
      <c r="AK69" s="853" t="s">
        <v>600</v>
      </c>
      <c r="AL69" s="853"/>
      <c r="AM69" s="853"/>
      <c r="AN69" s="853"/>
      <c r="AO69" s="853"/>
      <c r="AP69" s="853">
        <v>17093</v>
      </c>
      <c r="AQ69" s="853"/>
      <c r="AR69" s="853"/>
      <c r="AS69" s="853"/>
      <c r="AT69" s="853"/>
      <c r="AU69" s="853">
        <v>133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584</v>
      </c>
      <c r="C70" s="896"/>
      <c r="D70" s="896"/>
      <c r="E70" s="896"/>
      <c r="F70" s="896"/>
      <c r="G70" s="896"/>
      <c r="H70" s="896"/>
      <c r="I70" s="896"/>
      <c r="J70" s="896"/>
      <c r="K70" s="896"/>
      <c r="L70" s="896"/>
      <c r="M70" s="896"/>
      <c r="N70" s="896"/>
      <c r="O70" s="896"/>
      <c r="P70" s="897"/>
      <c r="Q70" s="898">
        <v>475</v>
      </c>
      <c r="R70" s="853"/>
      <c r="S70" s="853"/>
      <c r="T70" s="853"/>
      <c r="U70" s="853"/>
      <c r="V70" s="853">
        <v>487</v>
      </c>
      <c r="W70" s="853"/>
      <c r="X70" s="853"/>
      <c r="Y70" s="853"/>
      <c r="Z70" s="853"/>
      <c r="AA70" s="853">
        <v>-12</v>
      </c>
      <c r="AB70" s="853"/>
      <c r="AC70" s="853"/>
      <c r="AD70" s="853"/>
      <c r="AE70" s="853"/>
      <c r="AF70" s="853">
        <v>517</v>
      </c>
      <c r="AG70" s="853"/>
      <c r="AH70" s="853"/>
      <c r="AI70" s="853"/>
      <c r="AJ70" s="853"/>
      <c r="AK70" s="853" t="s">
        <v>601</v>
      </c>
      <c r="AL70" s="853"/>
      <c r="AM70" s="853"/>
      <c r="AN70" s="853"/>
      <c r="AO70" s="853"/>
      <c r="AP70" s="853" t="s">
        <v>593</v>
      </c>
      <c r="AQ70" s="853"/>
      <c r="AR70" s="853"/>
      <c r="AS70" s="853"/>
      <c r="AT70" s="853"/>
      <c r="AU70" s="853" t="s">
        <v>593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585</v>
      </c>
      <c r="C71" s="896"/>
      <c r="D71" s="896"/>
      <c r="E71" s="896"/>
      <c r="F71" s="896"/>
      <c r="G71" s="896"/>
      <c r="H71" s="896"/>
      <c r="I71" s="896"/>
      <c r="J71" s="896"/>
      <c r="K71" s="896"/>
      <c r="L71" s="896"/>
      <c r="M71" s="896"/>
      <c r="N71" s="896"/>
      <c r="O71" s="896"/>
      <c r="P71" s="897"/>
      <c r="Q71" s="898">
        <v>151</v>
      </c>
      <c r="R71" s="853"/>
      <c r="S71" s="853"/>
      <c r="T71" s="853"/>
      <c r="U71" s="853"/>
      <c r="V71" s="853">
        <v>124</v>
      </c>
      <c r="W71" s="853"/>
      <c r="X71" s="853"/>
      <c r="Y71" s="853"/>
      <c r="Z71" s="853"/>
      <c r="AA71" s="853">
        <v>26</v>
      </c>
      <c r="AB71" s="853"/>
      <c r="AC71" s="853"/>
      <c r="AD71" s="853"/>
      <c r="AE71" s="853"/>
      <c r="AF71" s="853">
        <v>26</v>
      </c>
      <c r="AG71" s="853"/>
      <c r="AH71" s="853"/>
      <c r="AI71" s="853"/>
      <c r="AJ71" s="853"/>
      <c r="AK71" s="853">
        <v>6</v>
      </c>
      <c r="AL71" s="853"/>
      <c r="AM71" s="853"/>
      <c r="AN71" s="853"/>
      <c r="AO71" s="853"/>
      <c r="AP71" s="853" t="s">
        <v>594</v>
      </c>
      <c r="AQ71" s="853"/>
      <c r="AR71" s="853"/>
      <c r="AS71" s="853"/>
      <c r="AT71" s="853"/>
      <c r="AU71" s="853" t="s">
        <v>593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586</v>
      </c>
      <c r="C72" s="896"/>
      <c r="D72" s="896"/>
      <c r="E72" s="896"/>
      <c r="F72" s="896"/>
      <c r="G72" s="896"/>
      <c r="H72" s="896"/>
      <c r="I72" s="896"/>
      <c r="J72" s="896"/>
      <c r="K72" s="896"/>
      <c r="L72" s="896"/>
      <c r="M72" s="896"/>
      <c r="N72" s="896"/>
      <c r="O72" s="896"/>
      <c r="P72" s="897"/>
      <c r="Q72" s="898">
        <v>6126</v>
      </c>
      <c r="R72" s="853"/>
      <c r="S72" s="853"/>
      <c r="T72" s="853"/>
      <c r="U72" s="853"/>
      <c r="V72" s="853">
        <v>5420</v>
      </c>
      <c r="W72" s="853"/>
      <c r="X72" s="853"/>
      <c r="Y72" s="853"/>
      <c r="Z72" s="853"/>
      <c r="AA72" s="853">
        <v>706</v>
      </c>
      <c r="AB72" s="853"/>
      <c r="AC72" s="853"/>
      <c r="AD72" s="853"/>
      <c r="AE72" s="853"/>
      <c r="AF72" s="853">
        <v>706</v>
      </c>
      <c r="AG72" s="853"/>
      <c r="AH72" s="853"/>
      <c r="AI72" s="853"/>
      <c r="AJ72" s="853"/>
      <c r="AK72" s="853" t="s">
        <v>593</v>
      </c>
      <c r="AL72" s="853"/>
      <c r="AM72" s="853"/>
      <c r="AN72" s="853"/>
      <c r="AO72" s="853"/>
      <c r="AP72" s="853" t="s">
        <v>580</v>
      </c>
      <c r="AQ72" s="853"/>
      <c r="AR72" s="853"/>
      <c r="AS72" s="853"/>
      <c r="AT72" s="853"/>
      <c r="AU72" s="853" t="s">
        <v>579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587</v>
      </c>
      <c r="C73" s="896"/>
      <c r="D73" s="896"/>
      <c r="E73" s="896"/>
      <c r="F73" s="896"/>
      <c r="G73" s="896"/>
      <c r="H73" s="896"/>
      <c r="I73" s="896"/>
      <c r="J73" s="896"/>
      <c r="K73" s="896"/>
      <c r="L73" s="896"/>
      <c r="M73" s="896"/>
      <c r="N73" s="896"/>
      <c r="O73" s="896"/>
      <c r="P73" s="897"/>
      <c r="Q73" s="898">
        <v>92</v>
      </c>
      <c r="R73" s="853"/>
      <c r="S73" s="853"/>
      <c r="T73" s="853"/>
      <c r="U73" s="853"/>
      <c r="V73" s="853">
        <v>85</v>
      </c>
      <c r="W73" s="853"/>
      <c r="X73" s="853"/>
      <c r="Y73" s="853"/>
      <c r="Z73" s="853"/>
      <c r="AA73" s="853">
        <v>7</v>
      </c>
      <c r="AB73" s="853"/>
      <c r="AC73" s="853"/>
      <c r="AD73" s="853"/>
      <c r="AE73" s="853"/>
      <c r="AF73" s="853">
        <v>7</v>
      </c>
      <c r="AG73" s="853"/>
      <c r="AH73" s="853"/>
      <c r="AI73" s="853"/>
      <c r="AJ73" s="853"/>
      <c r="AK73" s="853">
        <v>4</v>
      </c>
      <c r="AL73" s="853"/>
      <c r="AM73" s="853"/>
      <c r="AN73" s="853"/>
      <c r="AO73" s="853"/>
      <c r="AP73" s="853" t="s">
        <v>593</v>
      </c>
      <c r="AQ73" s="853"/>
      <c r="AR73" s="853"/>
      <c r="AS73" s="853"/>
      <c r="AT73" s="853"/>
      <c r="AU73" s="853" t="s">
        <v>594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588</v>
      </c>
      <c r="C74" s="896"/>
      <c r="D74" s="896"/>
      <c r="E74" s="896"/>
      <c r="F74" s="896"/>
      <c r="G74" s="896"/>
      <c r="H74" s="896"/>
      <c r="I74" s="896"/>
      <c r="J74" s="896"/>
      <c r="K74" s="896"/>
      <c r="L74" s="896"/>
      <c r="M74" s="896"/>
      <c r="N74" s="896"/>
      <c r="O74" s="896"/>
      <c r="P74" s="897"/>
      <c r="Q74" s="898">
        <v>233688</v>
      </c>
      <c r="R74" s="853"/>
      <c r="S74" s="853"/>
      <c r="T74" s="853"/>
      <c r="U74" s="853"/>
      <c r="V74" s="853">
        <v>228309</v>
      </c>
      <c r="W74" s="853"/>
      <c r="X74" s="853"/>
      <c r="Y74" s="853"/>
      <c r="Z74" s="853"/>
      <c r="AA74" s="853">
        <v>5379</v>
      </c>
      <c r="AB74" s="853"/>
      <c r="AC74" s="853"/>
      <c r="AD74" s="853"/>
      <c r="AE74" s="853"/>
      <c r="AF74" s="853">
        <v>5379</v>
      </c>
      <c r="AG74" s="853"/>
      <c r="AH74" s="853"/>
      <c r="AI74" s="853"/>
      <c r="AJ74" s="853"/>
      <c r="AK74" s="853">
        <v>1155</v>
      </c>
      <c r="AL74" s="853"/>
      <c r="AM74" s="853"/>
      <c r="AN74" s="853"/>
      <c r="AO74" s="853"/>
      <c r="AP74" s="853" t="s">
        <v>593</v>
      </c>
      <c r="AQ74" s="853"/>
      <c r="AR74" s="853"/>
      <c r="AS74" s="853"/>
      <c r="AT74" s="853"/>
      <c r="AU74" s="853" t="s">
        <v>593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11817</v>
      </c>
      <c r="AG88" s="864"/>
      <c r="AH88" s="864"/>
      <c r="AI88" s="864"/>
      <c r="AJ88" s="864"/>
      <c r="AK88" s="861"/>
      <c r="AL88" s="861"/>
      <c r="AM88" s="861"/>
      <c r="AN88" s="861"/>
      <c r="AO88" s="861"/>
      <c r="AP88" s="864">
        <v>17658</v>
      </c>
      <c r="AQ88" s="864"/>
      <c r="AR88" s="864"/>
      <c r="AS88" s="864"/>
      <c r="AT88" s="864"/>
      <c r="AU88" s="864">
        <v>165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238</v>
      </c>
      <c r="CS102" s="872"/>
      <c r="CT102" s="872"/>
      <c r="CU102" s="872"/>
      <c r="CV102" s="915"/>
      <c r="CW102" s="914">
        <v>15</v>
      </c>
      <c r="CX102" s="872"/>
      <c r="CY102" s="872"/>
      <c r="CZ102" s="872"/>
      <c r="DA102" s="915"/>
      <c r="DB102" s="914">
        <v>103</v>
      </c>
      <c r="DC102" s="872"/>
      <c r="DD102" s="872"/>
      <c r="DE102" s="872"/>
      <c r="DF102" s="915"/>
      <c r="DG102" s="914" t="s">
        <v>580</v>
      </c>
      <c r="DH102" s="872"/>
      <c r="DI102" s="872"/>
      <c r="DJ102" s="872"/>
      <c r="DK102" s="915"/>
      <c r="DL102" s="914" t="s">
        <v>580</v>
      </c>
      <c r="DM102" s="872"/>
      <c r="DN102" s="872"/>
      <c r="DO102" s="872"/>
      <c r="DP102" s="915"/>
      <c r="DQ102" s="914" t="s">
        <v>580</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299</v>
      </c>
      <c r="AG109" s="917"/>
      <c r="AH109" s="917"/>
      <c r="AI109" s="917"/>
      <c r="AJ109" s="918"/>
      <c r="AK109" s="916" t="s">
        <v>298</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299</v>
      </c>
      <c r="BW109" s="917"/>
      <c r="BX109" s="917"/>
      <c r="BY109" s="917"/>
      <c r="BZ109" s="918"/>
      <c r="CA109" s="916" t="s">
        <v>298</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299</v>
      </c>
      <c r="DM109" s="917"/>
      <c r="DN109" s="917"/>
      <c r="DO109" s="917"/>
      <c r="DP109" s="918"/>
      <c r="DQ109" s="916" t="s">
        <v>298</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490596</v>
      </c>
      <c r="AB110" s="924"/>
      <c r="AC110" s="924"/>
      <c r="AD110" s="924"/>
      <c r="AE110" s="925"/>
      <c r="AF110" s="926">
        <v>446644</v>
      </c>
      <c r="AG110" s="924"/>
      <c r="AH110" s="924"/>
      <c r="AI110" s="924"/>
      <c r="AJ110" s="925"/>
      <c r="AK110" s="926">
        <v>463866</v>
      </c>
      <c r="AL110" s="924"/>
      <c r="AM110" s="924"/>
      <c r="AN110" s="924"/>
      <c r="AO110" s="925"/>
      <c r="AP110" s="927">
        <v>33.200000000000003</v>
      </c>
      <c r="AQ110" s="928"/>
      <c r="AR110" s="928"/>
      <c r="AS110" s="928"/>
      <c r="AT110" s="929"/>
      <c r="AU110" s="930" t="s">
        <v>67</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2118471</v>
      </c>
      <c r="BR110" s="959"/>
      <c r="BS110" s="959"/>
      <c r="BT110" s="959"/>
      <c r="BU110" s="959"/>
      <c r="BV110" s="959">
        <v>2230828</v>
      </c>
      <c r="BW110" s="959"/>
      <c r="BX110" s="959"/>
      <c r="BY110" s="959"/>
      <c r="BZ110" s="959"/>
      <c r="CA110" s="959">
        <v>2372465</v>
      </c>
      <c r="CB110" s="959"/>
      <c r="CC110" s="959"/>
      <c r="CD110" s="959"/>
      <c r="CE110" s="959"/>
      <c r="CF110" s="973">
        <v>169.8</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426</v>
      </c>
      <c r="DH110" s="959"/>
      <c r="DI110" s="959"/>
      <c r="DJ110" s="959"/>
      <c r="DK110" s="959"/>
      <c r="DL110" s="959" t="s">
        <v>383</v>
      </c>
      <c r="DM110" s="959"/>
      <c r="DN110" s="959"/>
      <c r="DO110" s="959"/>
      <c r="DP110" s="959"/>
      <c r="DQ110" s="959" t="s">
        <v>383</v>
      </c>
      <c r="DR110" s="959"/>
      <c r="DS110" s="959"/>
      <c r="DT110" s="959"/>
      <c r="DU110" s="959"/>
      <c r="DV110" s="960" t="s">
        <v>140</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383</v>
      </c>
      <c r="AB111" s="966"/>
      <c r="AC111" s="966"/>
      <c r="AD111" s="966"/>
      <c r="AE111" s="967"/>
      <c r="AF111" s="968" t="s">
        <v>140</v>
      </c>
      <c r="AG111" s="966"/>
      <c r="AH111" s="966"/>
      <c r="AI111" s="966"/>
      <c r="AJ111" s="967"/>
      <c r="AK111" s="968" t="s">
        <v>140</v>
      </c>
      <c r="AL111" s="966"/>
      <c r="AM111" s="966"/>
      <c r="AN111" s="966"/>
      <c r="AO111" s="967"/>
      <c r="AP111" s="969" t="s">
        <v>383</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v>9938</v>
      </c>
      <c r="BR111" s="952"/>
      <c r="BS111" s="952"/>
      <c r="BT111" s="952"/>
      <c r="BU111" s="952"/>
      <c r="BV111" s="952">
        <v>5297</v>
      </c>
      <c r="BW111" s="952"/>
      <c r="BX111" s="952"/>
      <c r="BY111" s="952"/>
      <c r="BZ111" s="952"/>
      <c r="CA111" s="952">
        <v>584</v>
      </c>
      <c r="CB111" s="952"/>
      <c r="CC111" s="952"/>
      <c r="CD111" s="952"/>
      <c r="CE111" s="952"/>
      <c r="CF111" s="946">
        <v>0</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140</v>
      </c>
      <c r="DH111" s="952"/>
      <c r="DI111" s="952"/>
      <c r="DJ111" s="952"/>
      <c r="DK111" s="952"/>
      <c r="DL111" s="952" t="s">
        <v>383</v>
      </c>
      <c r="DM111" s="952"/>
      <c r="DN111" s="952"/>
      <c r="DO111" s="952"/>
      <c r="DP111" s="952"/>
      <c r="DQ111" s="952" t="s">
        <v>430</v>
      </c>
      <c r="DR111" s="952"/>
      <c r="DS111" s="952"/>
      <c r="DT111" s="952"/>
      <c r="DU111" s="952"/>
      <c r="DV111" s="953" t="s">
        <v>140</v>
      </c>
      <c r="DW111" s="953"/>
      <c r="DX111" s="953"/>
      <c r="DY111" s="953"/>
      <c r="DZ111" s="954"/>
    </row>
    <row r="112" spans="1:131" s="226" customFormat="1" ht="26.25" customHeight="1">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140</v>
      </c>
      <c r="AB112" s="991"/>
      <c r="AC112" s="991"/>
      <c r="AD112" s="991"/>
      <c r="AE112" s="992"/>
      <c r="AF112" s="993" t="s">
        <v>383</v>
      </c>
      <c r="AG112" s="991"/>
      <c r="AH112" s="991"/>
      <c r="AI112" s="991"/>
      <c r="AJ112" s="992"/>
      <c r="AK112" s="993" t="s">
        <v>426</v>
      </c>
      <c r="AL112" s="991"/>
      <c r="AM112" s="991"/>
      <c r="AN112" s="991"/>
      <c r="AO112" s="992"/>
      <c r="AP112" s="994" t="s">
        <v>383</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88001</v>
      </c>
      <c r="BR112" s="952"/>
      <c r="BS112" s="952"/>
      <c r="BT112" s="952"/>
      <c r="BU112" s="952"/>
      <c r="BV112" s="952">
        <v>82665</v>
      </c>
      <c r="BW112" s="952"/>
      <c r="BX112" s="952"/>
      <c r="BY112" s="952"/>
      <c r="BZ112" s="952"/>
      <c r="CA112" s="952">
        <v>71516</v>
      </c>
      <c r="CB112" s="952"/>
      <c r="CC112" s="952"/>
      <c r="CD112" s="952"/>
      <c r="CE112" s="952"/>
      <c r="CF112" s="946">
        <v>5.0999999999999996</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140</v>
      </c>
      <c r="DH112" s="952"/>
      <c r="DI112" s="952"/>
      <c r="DJ112" s="952"/>
      <c r="DK112" s="952"/>
      <c r="DL112" s="952" t="s">
        <v>140</v>
      </c>
      <c r="DM112" s="952"/>
      <c r="DN112" s="952"/>
      <c r="DO112" s="952"/>
      <c r="DP112" s="952"/>
      <c r="DQ112" s="952" t="s">
        <v>426</v>
      </c>
      <c r="DR112" s="952"/>
      <c r="DS112" s="952"/>
      <c r="DT112" s="952"/>
      <c r="DU112" s="952"/>
      <c r="DV112" s="953" t="s">
        <v>140</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6927</v>
      </c>
      <c r="AB113" s="966"/>
      <c r="AC113" s="966"/>
      <c r="AD113" s="966"/>
      <c r="AE113" s="967"/>
      <c r="AF113" s="968">
        <v>6488</v>
      </c>
      <c r="AG113" s="966"/>
      <c r="AH113" s="966"/>
      <c r="AI113" s="966"/>
      <c r="AJ113" s="967"/>
      <c r="AK113" s="968">
        <v>5955</v>
      </c>
      <c r="AL113" s="966"/>
      <c r="AM113" s="966"/>
      <c r="AN113" s="966"/>
      <c r="AO113" s="967"/>
      <c r="AP113" s="969">
        <v>0.4</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115598</v>
      </c>
      <c r="BR113" s="952"/>
      <c r="BS113" s="952"/>
      <c r="BT113" s="952"/>
      <c r="BU113" s="952"/>
      <c r="BV113" s="952">
        <v>107172</v>
      </c>
      <c r="BW113" s="952"/>
      <c r="BX113" s="952"/>
      <c r="BY113" s="952"/>
      <c r="BZ113" s="952"/>
      <c r="CA113" s="952">
        <v>165417</v>
      </c>
      <c r="CB113" s="952"/>
      <c r="CC113" s="952"/>
      <c r="CD113" s="952"/>
      <c r="CE113" s="952"/>
      <c r="CF113" s="946">
        <v>11.8</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426</v>
      </c>
      <c r="DH113" s="991"/>
      <c r="DI113" s="991"/>
      <c r="DJ113" s="991"/>
      <c r="DK113" s="992"/>
      <c r="DL113" s="993" t="s">
        <v>426</v>
      </c>
      <c r="DM113" s="991"/>
      <c r="DN113" s="991"/>
      <c r="DO113" s="991"/>
      <c r="DP113" s="992"/>
      <c r="DQ113" s="993" t="s">
        <v>383</v>
      </c>
      <c r="DR113" s="991"/>
      <c r="DS113" s="991"/>
      <c r="DT113" s="991"/>
      <c r="DU113" s="992"/>
      <c r="DV113" s="994" t="s">
        <v>140</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11770</v>
      </c>
      <c r="AB114" s="991"/>
      <c r="AC114" s="991"/>
      <c r="AD114" s="991"/>
      <c r="AE114" s="992"/>
      <c r="AF114" s="993">
        <v>11216</v>
      </c>
      <c r="AG114" s="991"/>
      <c r="AH114" s="991"/>
      <c r="AI114" s="991"/>
      <c r="AJ114" s="992"/>
      <c r="AK114" s="993">
        <v>13219</v>
      </c>
      <c r="AL114" s="991"/>
      <c r="AM114" s="991"/>
      <c r="AN114" s="991"/>
      <c r="AO114" s="992"/>
      <c r="AP114" s="994">
        <v>0.9</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188338</v>
      </c>
      <c r="BR114" s="952"/>
      <c r="BS114" s="952"/>
      <c r="BT114" s="952"/>
      <c r="BU114" s="952"/>
      <c r="BV114" s="952">
        <v>144478</v>
      </c>
      <c r="BW114" s="952"/>
      <c r="BX114" s="952"/>
      <c r="BY114" s="952"/>
      <c r="BZ114" s="952"/>
      <c r="CA114" s="952">
        <v>141885</v>
      </c>
      <c r="CB114" s="952"/>
      <c r="CC114" s="952"/>
      <c r="CD114" s="952"/>
      <c r="CE114" s="952"/>
      <c r="CF114" s="946">
        <v>10.199999999999999</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426</v>
      </c>
      <c r="DH114" s="991"/>
      <c r="DI114" s="991"/>
      <c r="DJ114" s="991"/>
      <c r="DK114" s="992"/>
      <c r="DL114" s="993" t="s">
        <v>426</v>
      </c>
      <c r="DM114" s="991"/>
      <c r="DN114" s="991"/>
      <c r="DO114" s="991"/>
      <c r="DP114" s="992"/>
      <c r="DQ114" s="993" t="s">
        <v>140</v>
      </c>
      <c r="DR114" s="991"/>
      <c r="DS114" s="991"/>
      <c r="DT114" s="991"/>
      <c r="DU114" s="992"/>
      <c r="DV114" s="994" t="s">
        <v>383</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4881</v>
      </c>
      <c r="AB115" s="966"/>
      <c r="AC115" s="966"/>
      <c r="AD115" s="966"/>
      <c r="AE115" s="967"/>
      <c r="AF115" s="968">
        <v>5056</v>
      </c>
      <c r="AG115" s="966"/>
      <c r="AH115" s="966"/>
      <c r="AI115" s="966"/>
      <c r="AJ115" s="967"/>
      <c r="AK115" s="968">
        <v>4866</v>
      </c>
      <c r="AL115" s="966"/>
      <c r="AM115" s="966"/>
      <c r="AN115" s="966"/>
      <c r="AO115" s="967"/>
      <c r="AP115" s="969">
        <v>0.3</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383</v>
      </c>
      <c r="BR115" s="952"/>
      <c r="BS115" s="952"/>
      <c r="BT115" s="952"/>
      <c r="BU115" s="952"/>
      <c r="BV115" s="952" t="s">
        <v>426</v>
      </c>
      <c r="BW115" s="952"/>
      <c r="BX115" s="952"/>
      <c r="BY115" s="952"/>
      <c r="BZ115" s="952"/>
      <c r="CA115" s="952" t="s">
        <v>426</v>
      </c>
      <c r="CB115" s="952"/>
      <c r="CC115" s="952"/>
      <c r="CD115" s="952"/>
      <c r="CE115" s="952"/>
      <c r="CF115" s="946" t="s">
        <v>383</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426</v>
      </c>
      <c r="DH115" s="991"/>
      <c r="DI115" s="991"/>
      <c r="DJ115" s="991"/>
      <c r="DK115" s="992"/>
      <c r="DL115" s="993" t="s">
        <v>430</v>
      </c>
      <c r="DM115" s="991"/>
      <c r="DN115" s="991"/>
      <c r="DO115" s="991"/>
      <c r="DP115" s="992"/>
      <c r="DQ115" s="993" t="s">
        <v>426</v>
      </c>
      <c r="DR115" s="991"/>
      <c r="DS115" s="991"/>
      <c r="DT115" s="991"/>
      <c r="DU115" s="992"/>
      <c r="DV115" s="994" t="s">
        <v>140</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430</v>
      </c>
      <c r="AB116" s="991"/>
      <c r="AC116" s="991"/>
      <c r="AD116" s="991"/>
      <c r="AE116" s="992"/>
      <c r="AF116" s="993" t="s">
        <v>140</v>
      </c>
      <c r="AG116" s="991"/>
      <c r="AH116" s="991"/>
      <c r="AI116" s="991"/>
      <c r="AJ116" s="992"/>
      <c r="AK116" s="993" t="s">
        <v>383</v>
      </c>
      <c r="AL116" s="991"/>
      <c r="AM116" s="991"/>
      <c r="AN116" s="991"/>
      <c r="AO116" s="992"/>
      <c r="AP116" s="994" t="s">
        <v>140</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140</v>
      </c>
      <c r="BR116" s="952"/>
      <c r="BS116" s="952"/>
      <c r="BT116" s="952"/>
      <c r="BU116" s="952"/>
      <c r="BV116" s="952" t="s">
        <v>140</v>
      </c>
      <c r="BW116" s="952"/>
      <c r="BX116" s="952"/>
      <c r="BY116" s="952"/>
      <c r="BZ116" s="952"/>
      <c r="CA116" s="952" t="s">
        <v>383</v>
      </c>
      <c r="CB116" s="952"/>
      <c r="CC116" s="952"/>
      <c r="CD116" s="952"/>
      <c r="CE116" s="952"/>
      <c r="CF116" s="946" t="s">
        <v>426</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9212</v>
      </c>
      <c r="DH116" s="991"/>
      <c r="DI116" s="991"/>
      <c r="DJ116" s="991"/>
      <c r="DK116" s="992"/>
      <c r="DL116" s="993">
        <v>4590</v>
      </c>
      <c r="DM116" s="991"/>
      <c r="DN116" s="991"/>
      <c r="DO116" s="991"/>
      <c r="DP116" s="992"/>
      <c r="DQ116" s="993" t="s">
        <v>426</v>
      </c>
      <c r="DR116" s="991"/>
      <c r="DS116" s="991"/>
      <c r="DT116" s="991"/>
      <c r="DU116" s="992"/>
      <c r="DV116" s="994" t="s">
        <v>140</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514174</v>
      </c>
      <c r="AB117" s="1009"/>
      <c r="AC117" s="1009"/>
      <c r="AD117" s="1009"/>
      <c r="AE117" s="1010"/>
      <c r="AF117" s="1011">
        <v>469404</v>
      </c>
      <c r="AG117" s="1009"/>
      <c r="AH117" s="1009"/>
      <c r="AI117" s="1009"/>
      <c r="AJ117" s="1010"/>
      <c r="AK117" s="1011">
        <v>487906</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383</v>
      </c>
      <c r="BR117" s="952"/>
      <c r="BS117" s="952"/>
      <c r="BT117" s="952"/>
      <c r="BU117" s="952"/>
      <c r="BV117" s="952" t="s">
        <v>449</v>
      </c>
      <c r="BW117" s="952"/>
      <c r="BX117" s="952"/>
      <c r="BY117" s="952"/>
      <c r="BZ117" s="952"/>
      <c r="CA117" s="952" t="s">
        <v>140</v>
      </c>
      <c r="CB117" s="952"/>
      <c r="CC117" s="952"/>
      <c r="CD117" s="952"/>
      <c r="CE117" s="952"/>
      <c r="CF117" s="946" t="s">
        <v>140</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383</v>
      </c>
      <c r="DH117" s="991"/>
      <c r="DI117" s="991"/>
      <c r="DJ117" s="991"/>
      <c r="DK117" s="992"/>
      <c r="DL117" s="993" t="s">
        <v>383</v>
      </c>
      <c r="DM117" s="991"/>
      <c r="DN117" s="991"/>
      <c r="DO117" s="991"/>
      <c r="DP117" s="992"/>
      <c r="DQ117" s="993" t="s">
        <v>383</v>
      </c>
      <c r="DR117" s="991"/>
      <c r="DS117" s="991"/>
      <c r="DT117" s="991"/>
      <c r="DU117" s="992"/>
      <c r="DV117" s="994" t="s">
        <v>140</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299</v>
      </c>
      <c r="AG118" s="917"/>
      <c r="AH118" s="917"/>
      <c r="AI118" s="917"/>
      <c r="AJ118" s="918"/>
      <c r="AK118" s="916" t="s">
        <v>298</v>
      </c>
      <c r="AL118" s="917"/>
      <c r="AM118" s="917"/>
      <c r="AN118" s="917"/>
      <c r="AO118" s="918"/>
      <c r="AP118" s="1003" t="s">
        <v>420</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383</v>
      </c>
      <c r="BR118" s="1030"/>
      <c r="BS118" s="1030"/>
      <c r="BT118" s="1030"/>
      <c r="BU118" s="1030"/>
      <c r="BV118" s="1030" t="s">
        <v>383</v>
      </c>
      <c r="BW118" s="1030"/>
      <c r="BX118" s="1030"/>
      <c r="BY118" s="1030"/>
      <c r="BZ118" s="1030"/>
      <c r="CA118" s="1030" t="s">
        <v>140</v>
      </c>
      <c r="CB118" s="1030"/>
      <c r="CC118" s="1030"/>
      <c r="CD118" s="1030"/>
      <c r="CE118" s="1030"/>
      <c r="CF118" s="946" t="s">
        <v>449</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140</v>
      </c>
      <c r="DH118" s="991"/>
      <c r="DI118" s="991"/>
      <c r="DJ118" s="991"/>
      <c r="DK118" s="992"/>
      <c r="DL118" s="993" t="s">
        <v>383</v>
      </c>
      <c r="DM118" s="991"/>
      <c r="DN118" s="991"/>
      <c r="DO118" s="991"/>
      <c r="DP118" s="992"/>
      <c r="DQ118" s="993" t="s">
        <v>140</v>
      </c>
      <c r="DR118" s="991"/>
      <c r="DS118" s="991"/>
      <c r="DT118" s="991"/>
      <c r="DU118" s="992"/>
      <c r="DV118" s="994" t="s">
        <v>140</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449</v>
      </c>
      <c r="AB119" s="924"/>
      <c r="AC119" s="924"/>
      <c r="AD119" s="924"/>
      <c r="AE119" s="925"/>
      <c r="AF119" s="926" t="s">
        <v>140</v>
      </c>
      <c r="AG119" s="924"/>
      <c r="AH119" s="924"/>
      <c r="AI119" s="924"/>
      <c r="AJ119" s="925"/>
      <c r="AK119" s="926" t="s">
        <v>383</v>
      </c>
      <c r="AL119" s="924"/>
      <c r="AM119" s="924"/>
      <c r="AN119" s="924"/>
      <c r="AO119" s="925"/>
      <c r="AP119" s="927" t="s">
        <v>449</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453</v>
      </c>
      <c r="BP119" s="1038"/>
      <c r="BQ119" s="1029">
        <v>2520346</v>
      </c>
      <c r="BR119" s="1030"/>
      <c r="BS119" s="1030"/>
      <c r="BT119" s="1030"/>
      <c r="BU119" s="1030"/>
      <c r="BV119" s="1030">
        <v>2570440</v>
      </c>
      <c r="BW119" s="1030"/>
      <c r="BX119" s="1030"/>
      <c r="BY119" s="1030"/>
      <c r="BZ119" s="1030"/>
      <c r="CA119" s="1030">
        <v>2751867</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726</v>
      </c>
      <c r="DH119" s="1016"/>
      <c r="DI119" s="1016"/>
      <c r="DJ119" s="1016"/>
      <c r="DK119" s="1017"/>
      <c r="DL119" s="1015">
        <v>707</v>
      </c>
      <c r="DM119" s="1016"/>
      <c r="DN119" s="1016"/>
      <c r="DO119" s="1016"/>
      <c r="DP119" s="1017"/>
      <c r="DQ119" s="1015">
        <v>584</v>
      </c>
      <c r="DR119" s="1016"/>
      <c r="DS119" s="1016"/>
      <c r="DT119" s="1016"/>
      <c r="DU119" s="1017"/>
      <c r="DV119" s="1018">
        <v>0</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140</v>
      </c>
      <c r="AB120" s="991"/>
      <c r="AC120" s="991"/>
      <c r="AD120" s="991"/>
      <c r="AE120" s="992"/>
      <c r="AF120" s="993" t="s">
        <v>383</v>
      </c>
      <c r="AG120" s="991"/>
      <c r="AH120" s="991"/>
      <c r="AI120" s="991"/>
      <c r="AJ120" s="992"/>
      <c r="AK120" s="993" t="s">
        <v>140</v>
      </c>
      <c r="AL120" s="991"/>
      <c r="AM120" s="991"/>
      <c r="AN120" s="991"/>
      <c r="AO120" s="992"/>
      <c r="AP120" s="994" t="s">
        <v>383</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5271740</v>
      </c>
      <c r="BR120" s="959"/>
      <c r="BS120" s="959"/>
      <c r="BT120" s="959"/>
      <c r="BU120" s="959"/>
      <c r="BV120" s="959">
        <v>5566496</v>
      </c>
      <c r="BW120" s="959"/>
      <c r="BX120" s="959"/>
      <c r="BY120" s="959"/>
      <c r="BZ120" s="959"/>
      <c r="CA120" s="959">
        <v>5781307</v>
      </c>
      <c r="CB120" s="959"/>
      <c r="CC120" s="959"/>
      <c r="CD120" s="959"/>
      <c r="CE120" s="959"/>
      <c r="CF120" s="973">
        <v>413.9</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80487</v>
      </c>
      <c r="DH120" s="959"/>
      <c r="DI120" s="959"/>
      <c r="DJ120" s="959"/>
      <c r="DK120" s="959"/>
      <c r="DL120" s="959">
        <v>75999</v>
      </c>
      <c r="DM120" s="959"/>
      <c r="DN120" s="959"/>
      <c r="DO120" s="959"/>
      <c r="DP120" s="959"/>
      <c r="DQ120" s="959">
        <v>65735</v>
      </c>
      <c r="DR120" s="959"/>
      <c r="DS120" s="959"/>
      <c r="DT120" s="959"/>
      <c r="DU120" s="959"/>
      <c r="DV120" s="960">
        <v>4.7</v>
      </c>
      <c r="DW120" s="960"/>
      <c r="DX120" s="960"/>
      <c r="DY120" s="960"/>
      <c r="DZ120" s="961"/>
    </row>
    <row r="121" spans="1:130" s="226" customFormat="1" ht="26.25" customHeight="1">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383</v>
      </c>
      <c r="AB121" s="991"/>
      <c r="AC121" s="991"/>
      <c r="AD121" s="991"/>
      <c r="AE121" s="992"/>
      <c r="AF121" s="993" t="s">
        <v>140</v>
      </c>
      <c r="AG121" s="991"/>
      <c r="AH121" s="991"/>
      <c r="AI121" s="991"/>
      <c r="AJ121" s="992"/>
      <c r="AK121" s="993" t="s">
        <v>140</v>
      </c>
      <c r="AL121" s="991"/>
      <c r="AM121" s="991"/>
      <c r="AN121" s="991"/>
      <c r="AO121" s="992"/>
      <c r="AP121" s="994" t="s">
        <v>140</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t="s">
        <v>383</v>
      </c>
      <c r="BR121" s="952"/>
      <c r="BS121" s="952"/>
      <c r="BT121" s="952"/>
      <c r="BU121" s="952"/>
      <c r="BV121" s="952" t="s">
        <v>140</v>
      </c>
      <c r="BW121" s="952"/>
      <c r="BX121" s="952"/>
      <c r="BY121" s="952"/>
      <c r="BZ121" s="952"/>
      <c r="CA121" s="952" t="s">
        <v>140</v>
      </c>
      <c r="CB121" s="952"/>
      <c r="CC121" s="952"/>
      <c r="CD121" s="952"/>
      <c r="CE121" s="952"/>
      <c r="CF121" s="946" t="s">
        <v>383</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v>7514</v>
      </c>
      <c r="DH121" s="952"/>
      <c r="DI121" s="952"/>
      <c r="DJ121" s="952"/>
      <c r="DK121" s="952"/>
      <c r="DL121" s="952">
        <v>6666</v>
      </c>
      <c r="DM121" s="952"/>
      <c r="DN121" s="952"/>
      <c r="DO121" s="952"/>
      <c r="DP121" s="952"/>
      <c r="DQ121" s="952">
        <v>5781</v>
      </c>
      <c r="DR121" s="952"/>
      <c r="DS121" s="952"/>
      <c r="DT121" s="952"/>
      <c r="DU121" s="952"/>
      <c r="DV121" s="953">
        <v>0.4</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140</v>
      </c>
      <c r="AB122" s="991"/>
      <c r="AC122" s="991"/>
      <c r="AD122" s="991"/>
      <c r="AE122" s="992"/>
      <c r="AF122" s="993" t="s">
        <v>140</v>
      </c>
      <c r="AG122" s="991"/>
      <c r="AH122" s="991"/>
      <c r="AI122" s="991"/>
      <c r="AJ122" s="992"/>
      <c r="AK122" s="993" t="s">
        <v>140</v>
      </c>
      <c r="AL122" s="991"/>
      <c r="AM122" s="991"/>
      <c r="AN122" s="991"/>
      <c r="AO122" s="992"/>
      <c r="AP122" s="994" t="s">
        <v>140</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2100109</v>
      </c>
      <c r="BR122" s="1030"/>
      <c r="BS122" s="1030"/>
      <c r="BT122" s="1030"/>
      <c r="BU122" s="1030"/>
      <c r="BV122" s="1030">
        <v>2170815</v>
      </c>
      <c r="BW122" s="1030"/>
      <c r="BX122" s="1030"/>
      <c r="BY122" s="1030"/>
      <c r="BZ122" s="1030"/>
      <c r="CA122" s="1030">
        <v>2285480</v>
      </c>
      <c r="CB122" s="1030"/>
      <c r="CC122" s="1030"/>
      <c r="CD122" s="1030"/>
      <c r="CE122" s="1030"/>
      <c r="CF122" s="1050">
        <v>163.6</v>
      </c>
      <c r="CG122" s="1051"/>
      <c r="CH122" s="1051"/>
      <c r="CI122" s="1051"/>
      <c r="CJ122" s="1051"/>
      <c r="CK122" s="1042"/>
      <c r="CL122" s="1043"/>
      <c r="CM122" s="1043"/>
      <c r="CN122" s="1043"/>
      <c r="CO122" s="1044"/>
      <c r="CP122" s="1052" t="s">
        <v>395</v>
      </c>
      <c r="CQ122" s="1053"/>
      <c r="CR122" s="1053"/>
      <c r="CS122" s="1053"/>
      <c r="CT122" s="1053"/>
      <c r="CU122" s="1053"/>
      <c r="CV122" s="1053"/>
      <c r="CW122" s="1053"/>
      <c r="CX122" s="1053"/>
      <c r="CY122" s="1053"/>
      <c r="CZ122" s="1053"/>
      <c r="DA122" s="1053"/>
      <c r="DB122" s="1053"/>
      <c r="DC122" s="1053"/>
      <c r="DD122" s="1053"/>
      <c r="DE122" s="1053"/>
      <c r="DF122" s="1054"/>
      <c r="DG122" s="951" t="s">
        <v>383</v>
      </c>
      <c r="DH122" s="952"/>
      <c r="DI122" s="952"/>
      <c r="DJ122" s="952"/>
      <c r="DK122" s="952"/>
      <c r="DL122" s="952" t="s">
        <v>140</v>
      </c>
      <c r="DM122" s="952"/>
      <c r="DN122" s="952"/>
      <c r="DO122" s="952"/>
      <c r="DP122" s="952"/>
      <c r="DQ122" s="952" t="s">
        <v>140</v>
      </c>
      <c r="DR122" s="952"/>
      <c r="DS122" s="952"/>
      <c r="DT122" s="952"/>
      <c r="DU122" s="952"/>
      <c r="DV122" s="953" t="s">
        <v>383</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4653</v>
      </c>
      <c r="AB123" s="991"/>
      <c r="AC123" s="991"/>
      <c r="AD123" s="991"/>
      <c r="AE123" s="992"/>
      <c r="AF123" s="993">
        <v>4653</v>
      </c>
      <c r="AG123" s="991"/>
      <c r="AH123" s="991"/>
      <c r="AI123" s="991"/>
      <c r="AJ123" s="992"/>
      <c r="AK123" s="993">
        <v>4590</v>
      </c>
      <c r="AL123" s="991"/>
      <c r="AM123" s="991"/>
      <c r="AN123" s="991"/>
      <c r="AO123" s="992"/>
      <c r="AP123" s="994">
        <v>0.3</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463</v>
      </c>
      <c r="BP123" s="1038"/>
      <c r="BQ123" s="1097">
        <v>7371849</v>
      </c>
      <c r="BR123" s="1098"/>
      <c r="BS123" s="1098"/>
      <c r="BT123" s="1098"/>
      <c r="BU123" s="1098"/>
      <c r="BV123" s="1098">
        <v>7737311</v>
      </c>
      <c r="BW123" s="1098"/>
      <c r="BX123" s="1098"/>
      <c r="BY123" s="1098"/>
      <c r="BZ123" s="1098"/>
      <c r="CA123" s="1098">
        <v>8066787</v>
      </c>
      <c r="CB123" s="1098"/>
      <c r="CC123" s="1098"/>
      <c r="CD123" s="1098"/>
      <c r="CE123" s="1098"/>
      <c r="CF123" s="1031"/>
      <c r="CG123" s="1032"/>
      <c r="CH123" s="1032"/>
      <c r="CI123" s="1032"/>
      <c r="CJ123" s="1033"/>
      <c r="CK123" s="1042"/>
      <c r="CL123" s="1043"/>
      <c r="CM123" s="1043"/>
      <c r="CN123" s="1043"/>
      <c r="CO123" s="1044"/>
      <c r="CP123" s="1052" t="s">
        <v>464</v>
      </c>
      <c r="CQ123" s="1053"/>
      <c r="CR123" s="1053"/>
      <c r="CS123" s="1053"/>
      <c r="CT123" s="1053"/>
      <c r="CU123" s="1053"/>
      <c r="CV123" s="1053"/>
      <c r="CW123" s="1053"/>
      <c r="CX123" s="1053"/>
      <c r="CY123" s="1053"/>
      <c r="CZ123" s="1053"/>
      <c r="DA123" s="1053"/>
      <c r="DB123" s="1053"/>
      <c r="DC123" s="1053"/>
      <c r="DD123" s="1053"/>
      <c r="DE123" s="1053"/>
      <c r="DF123" s="1054"/>
      <c r="DG123" s="990" t="s">
        <v>449</v>
      </c>
      <c r="DH123" s="991"/>
      <c r="DI123" s="991"/>
      <c r="DJ123" s="991"/>
      <c r="DK123" s="992"/>
      <c r="DL123" s="993" t="s">
        <v>383</v>
      </c>
      <c r="DM123" s="991"/>
      <c r="DN123" s="991"/>
      <c r="DO123" s="991"/>
      <c r="DP123" s="992"/>
      <c r="DQ123" s="993" t="s">
        <v>140</v>
      </c>
      <c r="DR123" s="991"/>
      <c r="DS123" s="991"/>
      <c r="DT123" s="991"/>
      <c r="DU123" s="992"/>
      <c r="DV123" s="994" t="s">
        <v>140</v>
      </c>
      <c r="DW123" s="995"/>
      <c r="DX123" s="995"/>
      <c r="DY123" s="995"/>
      <c r="DZ123" s="996"/>
    </row>
    <row r="124" spans="1:130" s="226" customFormat="1" ht="26.25" customHeight="1" thickBot="1">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383</v>
      </c>
      <c r="AB124" s="991"/>
      <c r="AC124" s="991"/>
      <c r="AD124" s="991"/>
      <c r="AE124" s="992"/>
      <c r="AF124" s="993" t="s">
        <v>140</v>
      </c>
      <c r="AG124" s="991"/>
      <c r="AH124" s="991"/>
      <c r="AI124" s="991"/>
      <c r="AJ124" s="992"/>
      <c r="AK124" s="993" t="s">
        <v>383</v>
      </c>
      <c r="AL124" s="991"/>
      <c r="AM124" s="991"/>
      <c r="AN124" s="991"/>
      <c r="AO124" s="992"/>
      <c r="AP124" s="994" t="s">
        <v>383</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383</v>
      </c>
      <c r="BR124" s="1060"/>
      <c r="BS124" s="1060"/>
      <c r="BT124" s="1060"/>
      <c r="BU124" s="1060"/>
      <c r="BV124" s="1060" t="s">
        <v>140</v>
      </c>
      <c r="BW124" s="1060"/>
      <c r="BX124" s="1060"/>
      <c r="BY124" s="1060"/>
      <c r="BZ124" s="1060"/>
      <c r="CA124" s="1060" t="s">
        <v>140</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t="s">
        <v>449</v>
      </c>
      <c r="DH124" s="1016"/>
      <c r="DI124" s="1016"/>
      <c r="DJ124" s="1016"/>
      <c r="DK124" s="1017"/>
      <c r="DL124" s="1015" t="s">
        <v>140</v>
      </c>
      <c r="DM124" s="1016"/>
      <c r="DN124" s="1016"/>
      <c r="DO124" s="1016"/>
      <c r="DP124" s="1017"/>
      <c r="DQ124" s="1015" t="s">
        <v>449</v>
      </c>
      <c r="DR124" s="1016"/>
      <c r="DS124" s="1016"/>
      <c r="DT124" s="1016"/>
      <c r="DU124" s="1017"/>
      <c r="DV124" s="1018" t="s">
        <v>383</v>
      </c>
      <c r="DW124" s="1019"/>
      <c r="DX124" s="1019"/>
      <c r="DY124" s="1019"/>
      <c r="DZ124" s="1020"/>
    </row>
    <row r="125" spans="1:130" s="226" customFormat="1" ht="26.25" customHeight="1">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140</v>
      </c>
      <c r="AB125" s="991"/>
      <c r="AC125" s="991"/>
      <c r="AD125" s="991"/>
      <c r="AE125" s="992"/>
      <c r="AF125" s="993" t="s">
        <v>383</v>
      </c>
      <c r="AG125" s="991"/>
      <c r="AH125" s="991"/>
      <c r="AI125" s="991"/>
      <c r="AJ125" s="992"/>
      <c r="AK125" s="993" t="s">
        <v>140</v>
      </c>
      <c r="AL125" s="991"/>
      <c r="AM125" s="991"/>
      <c r="AN125" s="991"/>
      <c r="AO125" s="992"/>
      <c r="AP125" s="994" t="s">
        <v>383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140</v>
      </c>
      <c r="DH125" s="959"/>
      <c r="DI125" s="959"/>
      <c r="DJ125" s="959"/>
      <c r="DK125" s="959"/>
      <c r="DL125" s="959" t="s">
        <v>383</v>
      </c>
      <c r="DM125" s="959"/>
      <c r="DN125" s="959"/>
      <c r="DO125" s="959"/>
      <c r="DP125" s="959"/>
      <c r="DQ125" s="959" t="s">
        <v>140</v>
      </c>
      <c r="DR125" s="959"/>
      <c r="DS125" s="959"/>
      <c r="DT125" s="959"/>
      <c r="DU125" s="959"/>
      <c r="DV125" s="960" t="s">
        <v>383</v>
      </c>
      <c r="DW125" s="960"/>
      <c r="DX125" s="960"/>
      <c r="DY125" s="960"/>
      <c r="DZ125" s="961"/>
    </row>
    <row r="126" spans="1:130" s="226" customFormat="1" ht="26.25" customHeight="1" thickBot="1">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383</v>
      </c>
      <c r="AB126" s="991"/>
      <c r="AC126" s="991"/>
      <c r="AD126" s="991"/>
      <c r="AE126" s="992"/>
      <c r="AF126" s="993" t="s">
        <v>140</v>
      </c>
      <c r="AG126" s="991"/>
      <c r="AH126" s="991"/>
      <c r="AI126" s="991"/>
      <c r="AJ126" s="992"/>
      <c r="AK126" s="993" t="s">
        <v>383</v>
      </c>
      <c r="AL126" s="991"/>
      <c r="AM126" s="991"/>
      <c r="AN126" s="991"/>
      <c r="AO126" s="992"/>
      <c r="AP126" s="994" t="s">
        <v>140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t="s">
        <v>383</v>
      </c>
      <c r="DH126" s="952"/>
      <c r="DI126" s="952"/>
      <c r="DJ126" s="952"/>
      <c r="DK126" s="952"/>
      <c r="DL126" s="952" t="s">
        <v>140</v>
      </c>
      <c r="DM126" s="952"/>
      <c r="DN126" s="952"/>
      <c r="DO126" s="952"/>
      <c r="DP126" s="952"/>
      <c r="DQ126" s="952" t="s">
        <v>140</v>
      </c>
      <c r="DR126" s="952"/>
      <c r="DS126" s="952"/>
      <c r="DT126" s="952"/>
      <c r="DU126" s="952"/>
      <c r="DV126" s="953" t="s">
        <v>383</v>
      </c>
      <c r="DW126" s="953"/>
      <c r="DX126" s="953"/>
      <c r="DY126" s="953"/>
      <c r="DZ126" s="954"/>
    </row>
    <row r="127" spans="1:130" s="226" customFormat="1" ht="26.25" customHeight="1">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228</v>
      </c>
      <c r="AB127" s="991"/>
      <c r="AC127" s="991"/>
      <c r="AD127" s="991"/>
      <c r="AE127" s="992"/>
      <c r="AF127" s="993">
        <v>403</v>
      </c>
      <c r="AG127" s="991"/>
      <c r="AH127" s="991"/>
      <c r="AI127" s="991"/>
      <c r="AJ127" s="992"/>
      <c r="AK127" s="993">
        <v>276</v>
      </c>
      <c r="AL127" s="991"/>
      <c r="AM127" s="991"/>
      <c r="AN127" s="991"/>
      <c r="AO127" s="992"/>
      <c r="AP127" s="994">
        <v>0</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140</v>
      </c>
      <c r="DH127" s="952"/>
      <c r="DI127" s="952"/>
      <c r="DJ127" s="952"/>
      <c r="DK127" s="952"/>
      <c r="DL127" s="952" t="s">
        <v>140</v>
      </c>
      <c r="DM127" s="952"/>
      <c r="DN127" s="952"/>
      <c r="DO127" s="952"/>
      <c r="DP127" s="952"/>
      <c r="DQ127" s="952" t="s">
        <v>383</v>
      </c>
      <c r="DR127" s="952"/>
      <c r="DS127" s="952"/>
      <c r="DT127" s="952"/>
      <c r="DU127" s="952"/>
      <c r="DV127" s="953" t="s">
        <v>383</v>
      </c>
      <c r="DW127" s="953"/>
      <c r="DX127" s="953"/>
      <c r="DY127" s="953"/>
      <c r="DZ127" s="954"/>
    </row>
    <row r="128" spans="1:130" s="226" customFormat="1" ht="26.25" customHeight="1" thickBot="1">
      <c r="A128" s="1075" t="s">
        <v>476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477</v>
      </c>
      <c r="X128" s="1077"/>
      <c r="Y128" s="1077"/>
      <c r="Z128" s="1078"/>
      <c r="AA128" s="1079" t="s">
        <v>383</v>
      </c>
      <c r="AB128" s="1080"/>
      <c r="AC128" s="1080"/>
      <c r="AD128" s="1080"/>
      <c r="AE128" s="1081"/>
      <c r="AF128" s="1082" t="s">
        <v>383</v>
      </c>
      <c r="AG128" s="1080"/>
      <c r="AH128" s="1080"/>
      <c r="AI128" s="1080"/>
      <c r="AJ128" s="1081"/>
      <c r="AK128" s="1082" t="s">
        <v>383</v>
      </c>
      <c r="AL128" s="1080"/>
      <c r="AM128" s="1080"/>
      <c r="AN128" s="1080"/>
      <c r="AO128" s="1081"/>
      <c r="AP128" s="1083"/>
      <c r="AQ128" s="1084"/>
      <c r="AR128" s="1084"/>
      <c r="AS128" s="1084"/>
      <c r="AT128" s="1085"/>
      <c r="AU128" s="262"/>
      <c r="AV128" s="262"/>
      <c r="AW128" s="262"/>
      <c r="AX128" s="920" t="s">
        <v>478</v>
      </c>
      <c r="AY128" s="921"/>
      <c r="AZ128" s="921"/>
      <c r="BA128" s="921"/>
      <c r="BB128" s="921"/>
      <c r="BC128" s="921"/>
      <c r="BD128" s="921"/>
      <c r="BE128" s="922"/>
      <c r="BF128" s="1086" t="s">
        <v>383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479</v>
      </c>
      <c r="CQ128" s="1069"/>
      <c r="CR128" s="1069"/>
      <c r="CS128" s="1069"/>
      <c r="CT128" s="1069"/>
      <c r="CU128" s="1069"/>
      <c r="CV128" s="1069"/>
      <c r="CW128" s="1069"/>
      <c r="CX128" s="1069"/>
      <c r="CY128" s="1069"/>
      <c r="CZ128" s="1069"/>
      <c r="DA128" s="1069"/>
      <c r="DB128" s="1069"/>
      <c r="DC128" s="1069"/>
      <c r="DD128" s="1069"/>
      <c r="DE128" s="1069"/>
      <c r="DF128" s="1070"/>
      <c r="DG128" s="1071" t="s">
        <v>383</v>
      </c>
      <c r="DH128" s="1072"/>
      <c r="DI128" s="1072"/>
      <c r="DJ128" s="1072"/>
      <c r="DK128" s="1072"/>
      <c r="DL128" s="1072" t="s">
        <v>140</v>
      </c>
      <c r="DM128" s="1072"/>
      <c r="DN128" s="1072"/>
      <c r="DO128" s="1072"/>
      <c r="DP128" s="1072"/>
      <c r="DQ128" s="1072" t="s">
        <v>449</v>
      </c>
      <c r="DR128" s="1072"/>
      <c r="DS128" s="1072"/>
      <c r="DT128" s="1072"/>
      <c r="DU128" s="1072"/>
      <c r="DV128" s="1073" t="s">
        <v>383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480</v>
      </c>
      <c r="X129" s="1106"/>
      <c r="Y129" s="1106"/>
      <c r="Z129" s="1107"/>
      <c r="AA129" s="990">
        <v>1963389</v>
      </c>
      <c r="AB129" s="991"/>
      <c r="AC129" s="991"/>
      <c r="AD129" s="991"/>
      <c r="AE129" s="992"/>
      <c r="AF129" s="993">
        <v>1850020</v>
      </c>
      <c r="AG129" s="991"/>
      <c r="AH129" s="991"/>
      <c r="AI129" s="991"/>
      <c r="AJ129" s="992"/>
      <c r="AK129" s="993">
        <v>1763538</v>
      </c>
      <c r="AL129" s="991"/>
      <c r="AM129" s="991"/>
      <c r="AN129" s="991"/>
      <c r="AO129" s="992"/>
      <c r="AP129" s="1108"/>
      <c r="AQ129" s="1109"/>
      <c r="AR129" s="1109"/>
      <c r="AS129" s="1109"/>
      <c r="AT129" s="1110"/>
      <c r="AU129" s="264"/>
      <c r="AV129" s="264"/>
      <c r="AW129" s="264"/>
      <c r="AX129" s="1099" t="s">
        <v>481</v>
      </c>
      <c r="AY129" s="982"/>
      <c r="AZ129" s="982"/>
      <c r="BA129" s="982"/>
      <c r="BB129" s="982"/>
      <c r="BC129" s="982"/>
      <c r="BD129" s="982"/>
      <c r="BE129" s="983"/>
      <c r="BF129" s="1100" t="s">
        <v>383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483</v>
      </c>
      <c r="X130" s="1106"/>
      <c r="Y130" s="1106"/>
      <c r="Z130" s="1107"/>
      <c r="AA130" s="990">
        <v>391173</v>
      </c>
      <c r="AB130" s="991"/>
      <c r="AC130" s="991"/>
      <c r="AD130" s="991"/>
      <c r="AE130" s="992"/>
      <c r="AF130" s="993">
        <v>359625</v>
      </c>
      <c r="AG130" s="991"/>
      <c r="AH130" s="991"/>
      <c r="AI130" s="991"/>
      <c r="AJ130" s="992"/>
      <c r="AK130" s="993">
        <v>366618</v>
      </c>
      <c r="AL130" s="991"/>
      <c r="AM130" s="991"/>
      <c r="AN130" s="991"/>
      <c r="AO130" s="992"/>
      <c r="AP130" s="1108"/>
      <c r="AQ130" s="1109"/>
      <c r="AR130" s="1109"/>
      <c r="AS130" s="1109"/>
      <c r="AT130" s="1110"/>
      <c r="AU130" s="264"/>
      <c r="AV130" s="264"/>
      <c r="AW130" s="264"/>
      <c r="AX130" s="1099" t="s">
        <v>484</v>
      </c>
      <c r="AY130" s="982"/>
      <c r="AZ130" s="982"/>
      <c r="BA130" s="982"/>
      <c r="BB130" s="982"/>
      <c r="BC130" s="982"/>
      <c r="BD130" s="982"/>
      <c r="BE130" s="983"/>
      <c r="BF130" s="1136">
        <v>7.9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485</v>
      </c>
      <c r="X131" s="1144"/>
      <c r="Y131" s="1144"/>
      <c r="Z131" s="1145"/>
      <c r="AA131" s="1037">
        <v>1572216</v>
      </c>
      <c r="AB131" s="1016"/>
      <c r="AC131" s="1016"/>
      <c r="AD131" s="1016"/>
      <c r="AE131" s="1017"/>
      <c r="AF131" s="1015">
        <v>1490395</v>
      </c>
      <c r="AG131" s="1016"/>
      <c r="AH131" s="1016"/>
      <c r="AI131" s="1016"/>
      <c r="AJ131" s="1017"/>
      <c r="AK131" s="1015">
        <v>1396920</v>
      </c>
      <c r="AL131" s="1016"/>
      <c r="AM131" s="1016"/>
      <c r="AN131" s="1016"/>
      <c r="AO131" s="1017"/>
      <c r="AP131" s="1146"/>
      <c r="AQ131" s="1147"/>
      <c r="AR131" s="1147"/>
      <c r="AS131" s="1147"/>
      <c r="AT131" s="1148"/>
      <c r="AU131" s="264"/>
      <c r="AV131" s="264"/>
      <c r="AW131" s="264"/>
      <c r="AX131" s="1118" t="s">
        <v>486</v>
      </c>
      <c r="AY131" s="1069"/>
      <c r="AZ131" s="1069"/>
      <c r="BA131" s="1069"/>
      <c r="BB131" s="1069"/>
      <c r="BC131" s="1069"/>
      <c r="BD131" s="1069"/>
      <c r="BE131" s="1070"/>
      <c r="BF131" s="1119" t="s">
        <v>383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488</v>
      </c>
      <c r="W132" s="1129"/>
      <c r="X132" s="1129"/>
      <c r="Y132" s="1129"/>
      <c r="Z132" s="1130"/>
      <c r="AA132" s="1131">
        <v>7.8234161210000002</v>
      </c>
      <c r="AB132" s="1132"/>
      <c r="AC132" s="1132"/>
      <c r="AD132" s="1132"/>
      <c r="AE132" s="1133"/>
      <c r="AF132" s="1134">
        <v>7.3657654509999997</v>
      </c>
      <c r="AG132" s="1132"/>
      <c r="AH132" s="1132"/>
      <c r="AI132" s="1132"/>
      <c r="AJ132" s="1133"/>
      <c r="AK132" s="1134">
        <v>8.6825301380000006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489</v>
      </c>
      <c r="W133" s="1112"/>
      <c r="X133" s="1112"/>
      <c r="Y133" s="1112"/>
      <c r="Z133" s="1113"/>
      <c r="AA133" s="1114">
        <v>8.9</v>
      </c>
      <c r="AB133" s="1115"/>
      <c r="AC133" s="1115"/>
      <c r="AD133" s="1115"/>
      <c r="AE133" s="1116"/>
      <c r="AF133" s="1114">
        <v>8.3000000000000007</v>
      </c>
      <c r="AG133" s="1115"/>
      <c r="AH133" s="1115"/>
      <c r="AI133" s="1115"/>
      <c r="AJ133" s="1116"/>
      <c r="AK133" s="1114">
        <v>7.9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Yb7BlONwpOjgEOXdd/6GFCj6bXLMpakCaiVxOS30y4z6siuOHmug0MRWAj4tvKl6ljdXdJgeLCIXf33CM9ORA==" saltValue="bKreYk+9TqXBmmvXXCyc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xvn8Sy8N6QByvkQAqP5uhAytKnBgkHUllRadSpBGzX766ZaYa1UL/vTQKVwExxENFnGUi6T/qnKHfqQw2a80Q==" saltValue="Fg3a5qW3He9NMwk9kRPa0w==" spinCount="100000" sheet="1" objects="1" scenarios="1"/>
  <dataConsolidate/>
  <phoneticPr fontId="2"/>
  <printOptions horizontalCentered="1" verticalCentered="1"/>
  <pageMargins left="0" right="0" top="0" bottom="0" header="0" footer="0"/>
  <pageSetup paperSize="9" scale="44"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II/vqKSlAhLp33HnU/wmMIr3h2edQ7TyhHoIX59sCC2DAusJsK0ucnjRQr9BBmhsA5CchZGMhjfs1U/ycmVNA==" saltValue="g0DakiXqUot9ZCpezmYnX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498</v>
      </c>
      <c r="AL9" s="1155"/>
      <c r="AM9" s="1155"/>
      <c r="AN9" s="1156"/>
      <c r="AO9" s="292">
        <v>257406</v>
      </c>
      <c r="AP9" s="292">
        <v>210471</v>
      </c>
      <c r="AQ9" s="293">
        <v>189734</v>
      </c>
      <c r="AR9" s="294">
        <v>10.9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499</v>
      </c>
      <c r="AL10" s="1155"/>
      <c r="AM10" s="1155"/>
      <c r="AN10" s="1156"/>
      <c r="AO10" s="295">
        <v>85384</v>
      </c>
      <c r="AP10" s="295">
        <v>69815</v>
      </c>
      <c r="AQ10" s="296">
        <v>22180</v>
      </c>
      <c r="AR10" s="297">
        <v>214.8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500</v>
      </c>
      <c r="AL11" s="1155"/>
      <c r="AM11" s="1155"/>
      <c r="AN11" s="1156"/>
      <c r="AO11" s="295">
        <v>67527</v>
      </c>
      <c r="AP11" s="295">
        <v>55214</v>
      </c>
      <c r="AQ11" s="296">
        <v>28692</v>
      </c>
      <c r="AR11" s="297">
        <v>92.4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501</v>
      </c>
      <c r="AL12" s="1155"/>
      <c r="AM12" s="1155"/>
      <c r="AN12" s="1156"/>
      <c r="AO12" s="295">
        <v>2137</v>
      </c>
      <c r="AP12" s="295">
        <v>1747</v>
      </c>
      <c r="AQ12" s="296">
        <v>4806</v>
      </c>
      <c r="AR12" s="297">
        <v>-63.6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504</v>
      </c>
      <c r="AL14" s="1155"/>
      <c r="AM14" s="1155"/>
      <c r="AN14" s="1156"/>
      <c r="AO14" s="295">
        <v>11669</v>
      </c>
      <c r="AP14" s="295">
        <v>9541</v>
      </c>
      <c r="AQ14" s="296">
        <v>8976</v>
      </c>
      <c r="AR14" s="297">
        <v>6.3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505</v>
      </c>
      <c r="AL15" s="1155"/>
      <c r="AM15" s="1155"/>
      <c r="AN15" s="1156"/>
      <c r="AO15" s="295">
        <v>21652</v>
      </c>
      <c r="AP15" s="295">
        <v>17704</v>
      </c>
      <c r="AQ15" s="296">
        <v>4161</v>
      </c>
      <c r="AR15" s="297">
        <v>325.5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506</v>
      </c>
      <c r="AL16" s="1158"/>
      <c r="AM16" s="1158"/>
      <c r="AN16" s="1159"/>
      <c r="AO16" s="295">
        <v>-22500</v>
      </c>
      <c r="AP16" s="295">
        <v>-18397</v>
      </c>
      <c r="AQ16" s="296">
        <v>-17989</v>
      </c>
      <c r="AR16" s="297">
        <v>2.2999999999999998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423275</v>
      </c>
      <c r="AP17" s="295">
        <v>346096</v>
      </c>
      <c r="AQ17" s="296">
        <v>240560</v>
      </c>
      <c r="AR17" s="297">
        <v>43.9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511</v>
      </c>
      <c r="AL21" s="1150"/>
      <c r="AM21" s="1150"/>
      <c r="AN21" s="1151"/>
      <c r="AO21" s="307">
        <v>25.35</v>
      </c>
      <c r="AP21" s="308">
        <v>21.65</v>
      </c>
      <c r="AQ21" s="309">
        <v>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512</v>
      </c>
      <c r="AL22" s="1150"/>
      <c r="AM22" s="1150"/>
      <c r="AN22" s="1151"/>
      <c r="AO22" s="312">
        <v>90.7</v>
      </c>
      <c r="AP22" s="313">
        <v>95.4</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517</v>
      </c>
      <c r="AL32" s="1166"/>
      <c r="AM32" s="1166"/>
      <c r="AN32" s="1167"/>
      <c r="AO32" s="322">
        <v>463866</v>
      </c>
      <c r="AP32" s="322">
        <v>379285</v>
      </c>
      <c r="AQ32" s="323">
        <v>139228</v>
      </c>
      <c r="AR32" s="324">
        <v>172.4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518</v>
      </c>
      <c r="AL33" s="1166"/>
      <c r="AM33" s="1166"/>
      <c r="AN33" s="1167"/>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519</v>
      </c>
      <c r="AL34" s="1166"/>
      <c r="AM34" s="1166"/>
      <c r="AN34" s="1167"/>
      <c r="AO34" s="322" t="s">
        <v>503</v>
      </c>
      <c r="AP34" s="322" t="s">
        <v>503</v>
      </c>
      <c r="AQ34" s="323">
        <v>5</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520</v>
      </c>
      <c r="AL35" s="1166"/>
      <c r="AM35" s="1166"/>
      <c r="AN35" s="1167"/>
      <c r="AO35" s="322">
        <v>5955</v>
      </c>
      <c r="AP35" s="322">
        <v>4869</v>
      </c>
      <c r="AQ35" s="323">
        <v>32095</v>
      </c>
      <c r="AR35" s="324">
        <v>-84.8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521</v>
      </c>
      <c r="AL36" s="1166"/>
      <c r="AM36" s="1166"/>
      <c r="AN36" s="1167"/>
      <c r="AO36" s="322">
        <v>13219</v>
      </c>
      <c r="AP36" s="322">
        <v>10809</v>
      </c>
      <c r="AQ36" s="323">
        <v>5254</v>
      </c>
      <c r="AR36" s="324">
        <v>105.7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522</v>
      </c>
      <c r="AL37" s="1166"/>
      <c r="AM37" s="1166"/>
      <c r="AN37" s="1167"/>
      <c r="AO37" s="322">
        <v>4866</v>
      </c>
      <c r="AP37" s="322">
        <v>3979</v>
      </c>
      <c r="AQ37" s="323">
        <v>1384</v>
      </c>
      <c r="AR37" s="324">
        <v>187.5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523</v>
      </c>
      <c r="AL38" s="1169"/>
      <c r="AM38" s="1169"/>
      <c r="AN38" s="1170"/>
      <c r="AO38" s="325" t="s">
        <v>503</v>
      </c>
      <c r="AP38" s="325" t="s">
        <v>503</v>
      </c>
      <c r="AQ38" s="326">
        <v>32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524</v>
      </c>
      <c r="AL39" s="1169"/>
      <c r="AM39" s="1169"/>
      <c r="AN39" s="1170"/>
      <c r="AO39" s="322" t="s">
        <v>503</v>
      </c>
      <c r="AP39" s="322" t="s">
        <v>503</v>
      </c>
      <c r="AQ39" s="323">
        <v>-8131</v>
      </c>
      <c r="AR39" s="324" t="s">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525</v>
      </c>
      <c r="AL40" s="1166"/>
      <c r="AM40" s="1166"/>
      <c r="AN40" s="1167"/>
      <c r="AO40" s="322">
        <v>-366618</v>
      </c>
      <c r="AP40" s="322">
        <v>-299769</v>
      </c>
      <c r="AQ40" s="323">
        <v>-126394</v>
      </c>
      <c r="AR40" s="324">
        <v>137.19999999999999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121288</v>
      </c>
      <c r="AP41" s="322">
        <v>99173</v>
      </c>
      <c r="AQ41" s="323">
        <v>43473</v>
      </c>
      <c r="AR41" s="324">
        <v>128.1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493</v>
      </c>
      <c r="AN49" s="1162" t="s">
        <v>529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759040</v>
      </c>
      <c r="AN51" s="344">
        <v>561836</v>
      </c>
      <c r="AO51" s="345">
        <v>-58.1</v>
      </c>
      <c r="AP51" s="346">
        <v>238802</v>
      </c>
      <c r="AQ51" s="347">
        <v>29.1</v>
      </c>
      <c r="AR51" s="348">
        <v>-87.2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507105</v>
      </c>
      <c r="AN52" s="352">
        <v>375355</v>
      </c>
      <c r="AO52" s="353">
        <v>-2.2000000000000002</v>
      </c>
      <c r="AP52" s="354">
        <v>128562</v>
      </c>
      <c r="AQ52" s="355">
        <v>35.200000000000003</v>
      </c>
      <c r="AR52" s="356">
        <v>-37.4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1455511</v>
      </c>
      <c r="AN53" s="344">
        <v>1088639</v>
      </c>
      <c r="AO53" s="345">
        <v>93.8</v>
      </c>
      <c r="AP53" s="346">
        <v>288550</v>
      </c>
      <c r="AQ53" s="347">
        <v>20.8</v>
      </c>
      <c r="AR53" s="348">
        <v>73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529054</v>
      </c>
      <c r="AN54" s="352">
        <v>395702</v>
      </c>
      <c r="AO54" s="353">
        <v>5.4</v>
      </c>
      <c r="AP54" s="354">
        <v>141525</v>
      </c>
      <c r="AQ54" s="355">
        <v>10.1</v>
      </c>
      <c r="AR54" s="356">
        <v>-4.7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1105696</v>
      </c>
      <c r="AN55" s="344">
        <v>849229</v>
      </c>
      <c r="AO55" s="345">
        <v>-22</v>
      </c>
      <c r="AP55" s="346">
        <v>245039</v>
      </c>
      <c r="AQ55" s="347">
        <v>-15.1</v>
      </c>
      <c r="AR55" s="348">
        <v>-6.9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558871</v>
      </c>
      <c r="AN56" s="352">
        <v>429240</v>
      </c>
      <c r="AO56" s="353">
        <v>8.5</v>
      </c>
      <c r="AP56" s="354">
        <v>108922</v>
      </c>
      <c r="AQ56" s="355">
        <v>-23</v>
      </c>
      <c r="AR56" s="356">
        <v>31.5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1013372</v>
      </c>
      <c r="AN57" s="344">
        <v>792936</v>
      </c>
      <c r="AO57" s="345">
        <v>-6.6</v>
      </c>
      <c r="AP57" s="346">
        <v>291945</v>
      </c>
      <c r="AQ57" s="347">
        <v>19.100000000000001</v>
      </c>
      <c r="AR57" s="348">
        <v>-25.7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706253</v>
      </c>
      <c r="AN58" s="352">
        <v>552624</v>
      </c>
      <c r="AO58" s="353">
        <v>28.7</v>
      </c>
      <c r="AP58" s="354">
        <v>127651</v>
      </c>
      <c r="AQ58" s="355">
        <v>17.2</v>
      </c>
      <c r="AR58" s="356">
        <v>11.5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980761</v>
      </c>
      <c r="AN59" s="344">
        <v>801930</v>
      </c>
      <c r="AO59" s="345">
        <v>1.1000000000000001</v>
      </c>
      <c r="AP59" s="346">
        <v>291173</v>
      </c>
      <c r="AQ59" s="347">
        <v>-0.3</v>
      </c>
      <c r="AR59" s="348">
        <v>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458793</v>
      </c>
      <c r="AN60" s="352">
        <v>375137</v>
      </c>
      <c r="AO60" s="353">
        <v>-32.1</v>
      </c>
      <c r="AP60" s="354">
        <v>119071</v>
      </c>
      <c r="AQ60" s="355">
        <v>-6.7</v>
      </c>
      <c r="AR60" s="356">
        <v>-25.4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1062876</v>
      </c>
      <c r="AN61" s="359">
        <v>818914</v>
      </c>
      <c r="AO61" s="360">
        <v>1.6</v>
      </c>
      <c r="AP61" s="361">
        <v>271102</v>
      </c>
      <c r="AQ61" s="362">
        <v>10.7</v>
      </c>
      <c r="AR61" s="348">
        <v>-9.1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552015</v>
      </c>
      <c r="AN62" s="352">
        <v>425612</v>
      </c>
      <c r="AO62" s="353">
        <v>1.7</v>
      </c>
      <c r="AP62" s="354">
        <v>125146</v>
      </c>
      <c r="AQ62" s="355">
        <v>6.6</v>
      </c>
      <c r="AR62" s="356">
        <v>-4.9000000000000004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dJHdk4EjmRsWVqk3lafQ1deOBe/fonYhTd2T6zPDpeoR8ljekHFND1Q4QHyiOFK1GIFTwbgyfRTmPUxombkvQ==" saltValue="1JUrKWst22K6uThHMmG4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qdD0pZnfbc2TFEFPbQGue4/z8P5SC/H4PV01ZcTl8PiMe9VJRNLSOthLnO2/vMTTO6rLbZ+t8dmA6bWjSXfMg==" saltValue="lqGKGyvQve+IxxR2UCSB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lVuDc4BEQPEraaIkga5bhG1qLpQbYUO51spRcaJRUdyibo/CJaYTYTa+JdYktI9NtTVeG+XpIiReJ7v/LjEw==" saltValue="/Exy7QFLZ/d0hQQjEdQy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74" t="s">
        <v>3</v>
      </c>
      <c r="D47" s="1174"/>
      <c r="E47" s="1175"/>
      <c r="F47" s="11">
        <v>40.909999999999997</v>
      </c>
      <c r="G47" s="12">
        <v>32.64</v>
      </c>
      <c r="H47" s="12">
        <v>23.15</v>
      </c>
      <c r="I47" s="12">
        <v>38.630000000000003</v>
      </c>
      <c r="J47" s="13">
        <v>49.9</v>
      </c>
    </row>
    <row r="48" spans="2:10" ht="57.75" customHeight="1">
      <c r="B48" s="14"/>
      <c r="C48" s="1176" t="s">
        <v>4</v>
      </c>
      <c r="D48" s="1176"/>
      <c r="E48" s="1177"/>
      <c r="F48" s="15">
        <v>7.12</v>
      </c>
      <c r="G48" s="16">
        <v>2.93</v>
      </c>
      <c r="H48" s="16">
        <v>14.98</v>
      </c>
      <c r="I48" s="16">
        <v>11.11</v>
      </c>
      <c r="J48" s="17">
        <v>10.75</v>
      </c>
    </row>
    <row r="49" spans="2:10" ht="57.75" customHeight="1" thickBot="1">
      <c r="B49" s="18"/>
      <c r="C49" s="1178" t="s">
        <v>5</v>
      </c>
      <c r="D49" s="1178"/>
      <c r="E49" s="1179"/>
      <c r="F49" s="19" t="s">
        <v>550</v>
      </c>
      <c r="G49" s="20" t="s">
        <v>551</v>
      </c>
      <c r="H49" s="20">
        <v>0.17</v>
      </c>
      <c r="I49" s="20" t="s">
        <v>552</v>
      </c>
      <c r="J49" s="21" t="s">
        <v>553</v>
      </c>
    </row>
    <row r="50" spans="2:10" ht="13.5" customHeight="1"/>
    <row r="51" spans="2:10" ht="13.5" hidden="1" customHeight="1"/>
    <row r="52" spans="2:10" ht="13.5" hidden="1" customHeight="1"/>
    <row r="53" spans="2:10" ht="13.5" hidden="1" customHeight="1"/>
  </sheetData>
  <sheetProtection algorithmName="SHA-512" hashValue="BzES4zd6SEXCCTteN9Qa5Dm0NEyVPiabJlov9JmT4PMkMWTZ4Ugz6tSaO+OFDOmJwk/nD9kIhYihBgHbVtI7BQ==" saltValue="B9B9j4AFeljSSam8QEwy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86" t="s">
        <v>554</v>
      </c>
      <c r="D34" s="1186"/>
      <c r="E34" s="1187"/>
      <c r="F34" s="32" t="s">
        <v>555</v>
      </c>
      <c r="G34" s="33" t="s">
        <v>556</v>
      </c>
      <c r="H34" s="33" t="s">
        <v>557</v>
      </c>
      <c r="I34" s="33" t="s">
        <v>558</v>
      </c>
      <c r="J34" s="34" t="s">
        <v>559</v>
      </c>
      <c r="K34" s="22"/>
      <c r="L34" s="22"/>
      <c r="M34" s="22"/>
      <c r="N34" s="22"/>
      <c r="O34" s="22"/>
      <c r="P34" s="22"/>
    </row>
    <row r="35" spans="1:16" ht="39" customHeight="1">
      <c r="A35" s="22"/>
      <c r="B35" s="35"/>
      <c r="C35" s="1180" t="s">
        <v>560</v>
      </c>
      <c r="D35" s="1181"/>
      <c r="E35" s="1182"/>
      <c r="F35" s="36">
        <v>11.47</v>
      </c>
      <c r="G35" s="37">
        <v>5.97</v>
      </c>
      <c r="H35" s="37">
        <v>16.989999999999998</v>
      </c>
      <c r="I35" s="37">
        <v>12.38</v>
      </c>
      <c r="J35" s="38">
        <v>11.99</v>
      </c>
      <c r="K35" s="22"/>
      <c r="L35" s="22"/>
      <c r="M35" s="22"/>
      <c r="N35" s="22"/>
      <c r="O35" s="22"/>
      <c r="P35" s="22"/>
    </row>
    <row r="36" spans="1:16" ht="39" customHeight="1">
      <c r="A36" s="22"/>
      <c r="B36" s="35"/>
      <c r="C36" s="1180" t="s">
        <v>561</v>
      </c>
      <c r="D36" s="1181"/>
      <c r="E36" s="1182"/>
      <c r="F36" s="36">
        <v>0.01</v>
      </c>
      <c r="G36" s="37">
        <v>0.12</v>
      </c>
      <c r="H36" s="37">
        <v>0.37</v>
      </c>
      <c r="I36" s="37">
        <v>0.41</v>
      </c>
      <c r="J36" s="38">
        <v>2.0299999999999998</v>
      </c>
      <c r="K36" s="22"/>
      <c r="L36" s="22"/>
      <c r="M36" s="22"/>
      <c r="N36" s="22"/>
      <c r="O36" s="22"/>
      <c r="P36" s="22"/>
    </row>
    <row r="37" spans="1:16" ht="39" customHeight="1">
      <c r="A37" s="22"/>
      <c r="B37" s="35"/>
      <c r="C37" s="1180" t="s">
        <v>562</v>
      </c>
      <c r="D37" s="1181"/>
      <c r="E37" s="1182"/>
      <c r="F37" s="36">
        <v>0.48</v>
      </c>
      <c r="G37" s="37">
        <v>1.06</v>
      </c>
      <c r="H37" s="37">
        <v>1.29</v>
      </c>
      <c r="I37" s="37">
        <v>1.58</v>
      </c>
      <c r="J37" s="38">
        <v>1.1100000000000001</v>
      </c>
      <c r="K37" s="22"/>
      <c r="L37" s="22"/>
      <c r="M37" s="22"/>
      <c r="N37" s="22"/>
      <c r="O37" s="22"/>
      <c r="P37" s="22"/>
    </row>
    <row r="38" spans="1:16" ht="39" customHeight="1">
      <c r="A38" s="22"/>
      <c r="B38" s="35"/>
      <c r="C38" s="1180" t="s">
        <v>563</v>
      </c>
      <c r="D38" s="1181"/>
      <c r="E38" s="1182"/>
      <c r="F38" s="36">
        <v>0.28999999999999998</v>
      </c>
      <c r="G38" s="37">
        <v>0.3</v>
      </c>
      <c r="H38" s="37">
        <v>0.23</v>
      </c>
      <c r="I38" s="37">
        <v>0.35</v>
      </c>
      <c r="J38" s="38">
        <v>0.12</v>
      </c>
      <c r="K38" s="22"/>
      <c r="L38" s="22"/>
      <c r="M38" s="22"/>
      <c r="N38" s="22"/>
      <c r="O38" s="22"/>
      <c r="P38" s="22"/>
    </row>
    <row r="39" spans="1:16" ht="39" customHeight="1">
      <c r="A39" s="22"/>
      <c r="B39" s="35"/>
      <c r="C39" s="1180" t="s">
        <v>564</v>
      </c>
      <c r="D39" s="1181"/>
      <c r="E39" s="1182"/>
      <c r="F39" s="36">
        <v>0.06</v>
      </c>
      <c r="G39" s="37">
        <v>0</v>
      </c>
      <c r="H39" s="37">
        <v>0</v>
      </c>
      <c r="I39" s="37">
        <v>0.02</v>
      </c>
      <c r="J39" s="38">
        <v>0.11</v>
      </c>
      <c r="K39" s="22"/>
      <c r="L39" s="22"/>
      <c r="M39" s="22"/>
      <c r="N39" s="22"/>
      <c r="O39" s="22"/>
      <c r="P39" s="22"/>
    </row>
    <row r="40" spans="1:16" ht="39" customHeight="1">
      <c r="A40" s="22"/>
      <c r="B40" s="35"/>
      <c r="C40" s="1180" t="s">
        <v>565</v>
      </c>
      <c r="D40" s="1181"/>
      <c r="E40" s="1182"/>
      <c r="F40" s="36">
        <v>0.03</v>
      </c>
      <c r="G40" s="37">
        <v>7.0000000000000007E-2</v>
      </c>
      <c r="H40" s="37">
        <v>0.03</v>
      </c>
      <c r="I40" s="37">
        <v>0.03</v>
      </c>
      <c r="J40" s="38">
        <v>0.04</v>
      </c>
      <c r="K40" s="22"/>
      <c r="L40" s="22"/>
      <c r="M40" s="22"/>
      <c r="N40" s="22"/>
      <c r="O40" s="22"/>
      <c r="P40" s="22"/>
    </row>
    <row r="41" spans="1:16" ht="39" customHeight="1">
      <c r="A41" s="22"/>
      <c r="B41" s="35"/>
      <c r="C41" s="1180" t="s">
        <v>566</v>
      </c>
      <c r="D41" s="1181"/>
      <c r="E41" s="1182"/>
      <c r="F41" s="36">
        <v>0.36</v>
      </c>
      <c r="G41" s="37">
        <v>0.01</v>
      </c>
      <c r="H41" s="37">
        <v>0.01</v>
      </c>
      <c r="I41" s="37">
        <v>0.01</v>
      </c>
      <c r="J41" s="38">
        <v>0.02</v>
      </c>
      <c r="K41" s="22"/>
      <c r="L41" s="22"/>
      <c r="M41" s="22"/>
      <c r="N41" s="22"/>
      <c r="O41" s="22"/>
      <c r="P41" s="22"/>
    </row>
    <row r="42" spans="1:16" ht="39" customHeight="1">
      <c r="A42" s="22"/>
      <c r="B42" s="39"/>
      <c r="C42" s="1180" t="s">
        <v>567</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568</v>
      </c>
      <c r="D43" s="1184"/>
      <c r="E43" s="1185"/>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rDyyQMha72goflOH4ZLD9N7uBmPfcKxBjzc6t71yctd2ioKYEOP8Zh3BDxufdVHr4j2gU+fYCuUjMYC0Z/qJQ==" saltValue="7LhEXP6aeBl1AJzHNhkP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6" t="s">
        <v>11</v>
      </c>
      <c r="C45" s="1197"/>
      <c r="D45" s="58"/>
      <c r="E45" s="1202" t="s">
        <v>12</v>
      </c>
      <c r="F45" s="1202"/>
      <c r="G45" s="1202"/>
      <c r="H45" s="1202"/>
      <c r="I45" s="1202"/>
      <c r="J45" s="1203"/>
      <c r="K45" s="59">
        <v>571</v>
      </c>
      <c r="L45" s="60">
        <v>568</v>
      </c>
      <c r="M45" s="60">
        <v>491</v>
      </c>
      <c r="N45" s="60">
        <v>447</v>
      </c>
      <c r="O45" s="61">
        <v>464</v>
      </c>
      <c r="P45" s="48"/>
      <c r="Q45" s="48"/>
      <c r="R45" s="48"/>
      <c r="S45" s="48"/>
      <c r="T45" s="48"/>
      <c r="U45" s="48"/>
    </row>
    <row r="46" spans="1:21" ht="30.75" customHeight="1">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15</v>
      </c>
      <c r="F48" s="1190"/>
      <c r="G48" s="1190"/>
      <c r="H48" s="1190"/>
      <c r="I48" s="1190"/>
      <c r="J48" s="1191"/>
      <c r="K48" s="63">
        <v>6</v>
      </c>
      <c r="L48" s="64">
        <v>8</v>
      </c>
      <c r="M48" s="64">
        <v>7</v>
      </c>
      <c r="N48" s="64">
        <v>6</v>
      </c>
      <c r="O48" s="65">
        <v>6</v>
      </c>
      <c r="P48" s="48"/>
      <c r="Q48" s="48"/>
      <c r="R48" s="48"/>
      <c r="S48" s="48"/>
      <c r="T48" s="48"/>
      <c r="U48" s="48"/>
    </row>
    <row r="49" spans="1:21" ht="30.75" customHeight="1">
      <c r="A49" s="48"/>
      <c r="B49" s="1198"/>
      <c r="C49" s="1199"/>
      <c r="D49" s="62"/>
      <c r="E49" s="1190" t="s">
        <v>16</v>
      </c>
      <c r="F49" s="1190"/>
      <c r="G49" s="1190"/>
      <c r="H49" s="1190"/>
      <c r="I49" s="1190"/>
      <c r="J49" s="1191"/>
      <c r="K49" s="63">
        <v>11</v>
      </c>
      <c r="L49" s="64">
        <v>10</v>
      </c>
      <c r="M49" s="64">
        <v>12</v>
      </c>
      <c r="N49" s="64">
        <v>11</v>
      </c>
      <c r="O49" s="65">
        <v>13</v>
      </c>
      <c r="P49" s="48"/>
      <c r="Q49" s="48"/>
      <c r="R49" s="48"/>
      <c r="S49" s="48"/>
      <c r="T49" s="48"/>
      <c r="U49" s="48"/>
    </row>
    <row r="50" spans="1:21" ht="30.75" customHeight="1">
      <c r="A50" s="48"/>
      <c r="B50" s="1198"/>
      <c r="C50" s="1199"/>
      <c r="D50" s="62"/>
      <c r="E50" s="1190" t="s">
        <v>17</v>
      </c>
      <c r="F50" s="1190"/>
      <c r="G50" s="1190"/>
      <c r="H50" s="1190"/>
      <c r="I50" s="1190"/>
      <c r="J50" s="1191"/>
      <c r="K50" s="63">
        <v>5</v>
      </c>
      <c r="L50" s="64">
        <v>5</v>
      </c>
      <c r="M50" s="64">
        <v>5</v>
      </c>
      <c r="N50" s="64">
        <v>5</v>
      </c>
      <c r="O50" s="65">
        <v>5</v>
      </c>
      <c r="P50" s="48"/>
      <c r="Q50" s="48"/>
      <c r="R50" s="48"/>
      <c r="S50" s="48"/>
      <c r="T50" s="48"/>
      <c r="U50" s="48"/>
    </row>
    <row r="51" spans="1:21" ht="30.75" customHeight="1">
      <c r="A51" s="48"/>
      <c r="B51" s="1200"/>
      <c r="C51" s="1201"/>
      <c r="D51" s="66"/>
      <c r="E51" s="1190" t="s">
        <v>18</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c r="A52" s="48"/>
      <c r="B52" s="1188" t="s">
        <v>19</v>
      </c>
      <c r="C52" s="1189"/>
      <c r="D52" s="66"/>
      <c r="E52" s="1190" t="s">
        <v>20</v>
      </c>
      <c r="F52" s="1190"/>
      <c r="G52" s="1190"/>
      <c r="H52" s="1190"/>
      <c r="I52" s="1190"/>
      <c r="J52" s="1191"/>
      <c r="K52" s="63">
        <v>436</v>
      </c>
      <c r="L52" s="64">
        <v>441</v>
      </c>
      <c r="M52" s="64">
        <v>391</v>
      </c>
      <c r="N52" s="64">
        <v>360</v>
      </c>
      <c r="O52" s="65">
        <v>367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v>
      </c>
      <c r="L53" s="69">
        <v>150</v>
      </c>
      <c r="M53" s="69">
        <v>124</v>
      </c>
      <c r="N53" s="69">
        <v>109</v>
      </c>
      <c r="O53" s="70">
        <v>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ubm6DA9AS50KHOgKD5qLj6/RqInUCxT9aa8/nURz9s6ixdw7eL6FqyaVk1NvA5CzVr2vAa/hcP2RIlBc6HTog==" saltValue="TBRFtrh6A4ZoDpvGnEfP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04" t="s">
        <v>24</v>
      </c>
      <c r="C41" s="1205"/>
      <c r="D41" s="81"/>
      <c r="E41" s="1210" t="s">
        <v>25</v>
      </c>
      <c r="F41" s="1210"/>
      <c r="G41" s="1210"/>
      <c r="H41" s="1211"/>
      <c r="I41" s="82">
        <v>3110</v>
      </c>
      <c r="J41" s="83">
        <v>2579</v>
      </c>
      <c r="K41" s="83">
        <v>2118</v>
      </c>
      <c r="L41" s="83">
        <v>2231</v>
      </c>
      <c r="M41" s="84">
        <v>2372</v>
      </c>
    </row>
    <row r="42" spans="2:13" ht="27.75" customHeight="1">
      <c r="B42" s="1206"/>
      <c r="C42" s="1207"/>
      <c r="D42" s="85"/>
      <c r="E42" s="1212" t="s">
        <v>26</v>
      </c>
      <c r="F42" s="1212"/>
      <c r="G42" s="1212"/>
      <c r="H42" s="1213"/>
      <c r="I42" s="86">
        <v>25</v>
      </c>
      <c r="J42" s="87">
        <v>20</v>
      </c>
      <c r="K42" s="87">
        <v>10</v>
      </c>
      <c r="L42" s="87">
        <v>5</v>
      </c>
      <c r="M42" s="88">
        <v>1</v>
      </c>
    </row>
    <row r="43" spans="2:13" ht="27.75" customHeight="1">
      <c r="B43" s="1206"/>
      <c r="C43" s="1207"/>
      <c r="D43" s="85"/>
      <c r="E43" s="1212" t="s">
        <v>27</v>
      </c>
      <c r="F43" s="1212"/>
      <c r="G43" s="1212"/>
      <c r="H43" s="1213"/>
      <c r="I43" s="86">
        <v>89</v>
      </c>
      <c r="J43" s="87">
        <v>91</v>
      </c>
      <c r="K43" s="87">
        <v>88</v>
      </c>
      <c r="L43" s="87">
        <v>83</v>
      </c>
      <c r="M43" s="88">
        <v>72</v>
      </c>
    </row>
    <row r="44" spans="2:13" ht="27.75" customHeight="1">
      <c r="B44" s="1206"/>
      <c r="C44" s="1207"/>
      <c r="D44" s="85"/>
      <c r="E44" s="1212" t="s">
        <v>28</v>
      </c>
      <c r="F44" s="1212"/>
      <c r="G44" s="1212"/>
      <c r="H44" s="1213"/>
      <c r="I44" s="86">
        <v>102</v>
      </c>
      <c r="J44" s="87">
        <v>104</v>
      </c>
      <c r="K44" s="87">
        <v>116</v>
      </c>
      <c r="L44" s="87">
        <v>107</v>
      </c>
      <c r="M44" s="88">
        <v>165</v>
      </c>
    </row>
    <row r="45" spans="2:13" ht="27.75" customHeight="1">
      <c r="B45" s="1206"/>
      <c r="C45" s="1207"/>
      <c r="D45" s="85"/>
      <c r="E45" s="1212" t="s">
        <v>29</v>
      </c>
      <c r="F45" s="1212"/>
      <c r="G45" s="1212"/>
      <c r="H45" s="1213"/>
      <c r="I45" s="86">
        <v>333</v>
      </c>
      <c r="J45" s="87">
        <v>298</v>
      </c>
      <c r="K45" s="87">
        <v>188</v>
      </c>
      <c r="L45" s="87">
        <v>144</v>
      </c>
      <c r="M45" s="88">
        <v>142</v>
      </c>
    </row>
    <row r="46" spans="2:13" ht="27.75" customHeight="1">
      <c r="B46" s="1206"/>
      <c r="C46" s="1207"/>
      <c r="D46" s="89"/>
      <c r="E46" s="1212" t="s">
        <v>30</v>
      </c>
      <c r="F46" s="1212"/>
      <c r="G46" s="1212"/>
      <c r="H46" s="1213"/>
      <c r="I46" s="86" t="s">
        <v>503</v>
      </c>
      <c r="J46" s="87" t="s">
        <v>503</v>
      </c>
      <c r="K46" s="87" t="s">
        <v>503</v>
      </c>
      <c r="L46" s="87" t="s">
        <v>503</v>
      </c>
      <c r="M46" s="88" t="s">
        <v>503</v>
      </c>
    </row>
    <row r="47" spans="2:13" ht="27.75" customHeight="1">
      <c r="B47" s="1206"/>
      <c r="C47" s="1207"/>
      <c r="D47" s="90"/>
      <c r="E47" s="1214" t="s">
        <v>31</v>
      </c>
      <c r="F47" s="1215"/>
      <c r="G47" s="1215"/>
      <c r="H47" s="1216"/>
      <c r="I47" s="86" t="s">
        <v>503</v>
      </c>
      <c r="J47" s="87" t="s">
        <v>503</v>
      </c>
      <c r="K47" s="87" t="s">
        <v>503</v>
      </c>
      <c r="L47" s="87" t="s">
        <v>503</v>
      </c>
      <c r="M47" s="88" t="s">
        <v>503</v>
      </c>
    </row>
    <row r="48" spans="2:13" ht="27.75" customHeight="1">
      <c r="B48" s="1206"/>
      <c r="C48" s="1207"/>
      <c r="D48" s="85"/>
      <c r="E48" s="1212" t="s">
        <v>32</v>
      </c>
      <c r="F48" s="1212"/>
      <c r="G48" s="1212"/>
      <c r="H48" s="1213"/>
      <c r="I48" s="86" t="s">
        <v>503</v>
      </c>
      <c r="J48" s="87" t="s">
        <v>503</v>
      </c>
      <c r="K48" s="87" t="s">
        <v>503</v>
      </c>
      <c r="L48" s="87" t="s">
        <v>503</v>
      </c>
      <c r="M48" s="88" t="s">
        <v>503</v>
      </c>
    </row>
    <row r="49" spans="2:13" ht="27.75" customHeight="1">
      <c r="B49" s="1208"/>
      <c r="C49" s="1209"/>
      <c r="D49" s="85"/>
      <c r="E49" s="1212" t="s">
        <v>33</v>
      </c>
      <c r="F49" s="1212"/>
      <c r="G49" s="1212"/>
      <c r="H49" s="1213"/>
      <c r="I49" s="86" t="s">
        <v>503</v>
      </c>
      <c r="J49" s="87" t="s">
        <v>503</v>
      </c>
      <c r="K49" s="87" t="s">
        <v>503</v>
      </c>
      <c r="L49" s="87" t="s">
        <v>503</v>
      </c>
      <c r="M49" s="88" t="s">
        <v>503</v>
      </c>
    </row>
    <row r="50" spans="2:13" ht="27.75" customHeight="1">
      <c r="B50" s="1217" t="s">
        <v>34</v>
      </c>
      <c r="C50" s="1218"/>
      <c r="D50" s="91"/>
      <c r="E50" s="1212" t="s">
        <v>35</v>
      </c>
      <c r="F50" s="1212"/>
      <c r="G50" s="1212"/>
      <c r="H50" s="1213"/>
      <c r="I50" s="86">
        <v>6402</v>
      </c>
      <c r="J50" s="87">
        <v>5879</v>
      </c>
      <c r="K50" s="87">
        <v>5272</v>
      </c>
      <c r="L50" s="87">
        <v>5566</v>
      </c>
      <c r="M50" s="88">
        <v>5781</v>
      </c>
    </row>
    <row r="51" spans="2:13" ht="27.75" customHeight="1">
      <c r="B51" s="1206"/>
      <c r="C51" s="1207"/>
      <c r="D51" s="85"/>
      <c r="E51" s="1212" t="s">
        <v>36</v>
      </c>
      <c r="F51" s="1212"/>
      <c r="G51" s="1212"/>
      <c r="H51" s="1213"/>
      <c r="I51" s="86" t="s">
        <v>503</v>
      </c>
      <c r="J51" s="87" t="s">
        <v>503</v>
      </c>
      <c r="K51" s="87" t="s">
        <v>503</v>
      </c>
      <c r="L51" s="87" t="s">
        <v>503</v>
      </c>
      <c r="M51" s="88" t="s">
        <v>503</v>
      </c>
    </row>
    <row r="52" spans="2:13" ht="27.75" customHeight="1">
      <c r="B52" s="1208"/>
      <c r="C52" s="1209"/>
      <c r="D52" s="85"/>
      <c r="E52" s="1212" t="s">
        <v>37</v>
      </c>
      <c r="F52" s="1212"/>
      <c r="G52" s="1212"/>
      <c r="H52" s="1213"/>
      <c r="I52" s="86">
        <v>2777</v>
      </c>
      <c r="J52" s="87">
        <v>2376</v>
      </c>
      <c r="K52" s="87">
        <v>2100</v>
      </c>
      <c r="L52" s="87">
        <v>2171</v>
      </c>
      <c r="M52" s="88">
        <v>2285</v>
      </c>
    </row>
    <row r="53" spans="2:13" ht="27.75" customHeight="1" thickBot="1">
      <c r="B53" s="1219" t="s">
        <v>38</v>
      </c>
      <c r="C53" s="1220"/>
      <c r="D53" s="92"/>
      <c r="E53" s="1221" t="s">
        <v>39</v>
      </c>
      <c r="F53" s="1221"/>
      <c r="G53" s="1221"/>
      <c r="H53" s="1222"/>
      <c r="I53" s="93">
        <v>-5521</v>
      </c>
      <c r="J53" s="94">
        <v>-5162</v>
      </c>
      <c r="K53" s="94">
        <v>-4852</v>
      </c>
      <c r="L53" s="94">
        <v>-5167</v>
      </c>
      <c r="M53" s="95">
        <v>-5315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qhad5ZeNLOkHrHKLimkLTW+6tAjnYGaWHru214MuIJPHinfLvrkze+UGi6lrom3humSax4Iw7RRgc9k2tdJ/A==" saltValue="U/yqOB0MshCUFNN30Bn2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31" t="s">
        <v>42</v>
      </c>
      <c r="D55" s="1231"/>
      <c r="E55" s="1232"/>
      <c r="F55" s="107">
        <v>455</v>
      </c>
      <c r="G55" s="107">
        <v>715</v>
      </c>
      <c r="H55" s="108">
        <v>880</v>
      </c>
    </row>
    <row r="56" spans="2:8" ht="52.5" customHeight="1">
      <c r="B56" s="109"/>
      <c r="C56" s="1233" t="s">
        <v>43</v>
      </c>
      <c r="D56" s="1233"/>
      <c r="E56" s="1234"/>
      <c r="F56" s="110">
        <v>476</v>
      </c>
      <c r="G56" s="110">
        <v>477</v>
      </c>
      <c r="H56" s="111">
        <v>478</v>
      </c>
    </row>
    <row r="57" spans="2:8" ht="53.25" customHeight="1">
      <c r="B57" s="109"/>
      <c r="C57" s="1235" t="s">
        <v>44</v>
      </c>
      <c r="D57" s="1235"/>
      <c r="E57" s="1236"/>
      <c r="F57" s="112">
        <v>4176</v>
      </c>
      <c r="G57" s="112">
        <v>4207</v>
      </c>
      <c r="H57" s="113">
        <v>4244</v>
      </c>
    </row>
    <row r="58" spans="2:8" ht="45.75" customHeight="1">
      <c r="B58" s="114"/>
      <c r="C58" s="1223" t="s">
        <v>569</v>
      </c>
      <c r="D58" s="1224"/>
      <c r="E58" s="1225"/>
      <c r="F58" s="115">
        <v>3188</v>
      </c>
      <c r="G58" s="115">
        <v>3188</v>
      </c>
      <c r="H58" s="116">
        <v>3188</v>
      </c>
    </row>
    <row r="59" spans="2:8" ht="45.75" customHeight="1">
      <c r="B59" s="114"/>
      <c r="C59" s="1223" t="s">
        <v>570</v>
      </c>
      <c r="D59" s="1224"/>
      <c r="E59" s="1225"/>
      <c r="F59" s="115">
        <v>449</v>
      </c>
      <c r="G59" s="115">
        <v>449</v>
      </c>
      <c r="H59" s="116">
        <v>449</v>
      </c>
    </row>
    <row r="60" spans="2:8" ht="45.75" customHeight="1">
      <c r="B60" s="114"/>
      <c r="C60" s="1223" t="s">
        <v>571</v>
      </c>
      <c r="D60" s="1224"/>
      <c r="E60" s="1225"/>
      <c r="F60" s="115">
        <v>338</v>
      </c>
      <c r="G60" s="115">
        <v>369</v>
      </c>
      <c r="H60" s="116">
        <v>402</v>
      </c>
    </row>
    <row r="61" spans="2:8" ht="45.75" customHeight="1">
      <c r="B61" s="114"/>
      <c r="C61" s="1223" t="s">
        <v>572</v>
      </c>
      <c r="D61" s="1224"/>
      <c r="E61" s="1225"/>
      <c r="F61" s="115">
        <v>85</v>
      </c>
      <c r="G61" s="115">
        <v>85</v>
      </c>
      <c r="H61" s="116">
        <v>85</v>
      </c>
    </row>
    <row r="62" spans="2:8" ht="45.75" customHeight="1" thickBot="1">
      <c r="B62" s="117"/>
      <c r="C62" s="1226" t="s">
        <v>573</v>
      </c>
      <c r="D62" s="1227"/>
      <c r="E62" s="1228"/>
      <c r="F62" s="118">
        <v>38</v>
      </c>
      <c r="G62" s="118">
        <v>33</v>
      </c>
      <c r="H62" s="119">
        <v>33</v>
      </c>
    </row>
    <row r="63" spans="2:8" ht="52.5" customHeight="1" thickBot="1">
      <c r="B63" s="120"/>
      <c r="C63" s="1229" t="s">
        <v>45</v>
      </c>
      <c r="D63" s="1229"/>
      <c r="E63" s="1230"/>
      <c r="F63" s="121">
        <v>5107</v>
      </c>
      <c r="G63" s="121">
        <v>5399</v>
      </c>
      <c r="H63" s="122">
        <v>5602</v>
      </c>
    </row>
    <row r="64" spans="2:8" ht="15" customHeight="1"/>
    <row r="65" ht="0" hidden="1" customHeight="1"/>
    <row r="66" ht="0" hidden="1" customHeight="1"/>
  </sheetData>
  <sheetProtection algorithmName="SHA-512" hashValue="wP4wSPuBs0FXLrvhYJoHl5Ar15vW4hto21LvO40NZiGHYgcHTeAjRbAUtyIKwCL5aHS2Kufvscug9lIGHi6ksQ==" saltValue="KvPRGgepzZEjVAORd/rE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561836</v>
      </c>
      <c r="E3" s="141"/>
      <c r="F3" s="142">
        <v>238802</v>
      </c>
      <c r="G3" s="143"/>
      <c r="H3" s="144"/>
    </row>
    <row r="4" spans="1:8">
      <c r="A4" s="145"/>
      <c r="B4" s="146"/>
      <c r="C4" s="147"/>
      <c r="D4" s="148">
        <v>375355</v>
      </c>
      <c r="E4" s="149"/>
      <c r="F4" s="150">
        <v>128562</v>
      </c>
      <c r="G4" s="151"/>
      <c r="H4" s="152"/>
    </row>
    <row r="5" spans="1:8">
      <c r="A5" s="133" t="s">
        <v>537</v>
      </c>
      <c r="B5" s="138"/>
      <c r="C5" s="139"/>
      <c r="D5" s="140">
        <v>1088639</v>
      </c>
      <c r="E5" s="141"/>
      <c r="F5" s="142">
        <v>288550</v>
      </c>
      <c r="G5" s="143"/>
      <c r="H5" s="144"/>
    </row>
    <row r="6" spans="1:8">
      <c r="A6" s="145"/>
      <c r="B6" s="146"/>
      <c r="C6" s="147"/>
      <c r="D6" s="148">
        <v>395702</v>
      </c>
      <c r="E6" s="149"/>
      <c r="F6" s="150">
        <v>141525</v>
      </c>
      <c r="G6" s="151"/>
      <c r="H6" s="152"/>
    </row>
    <row r="7" spans="1:8">
      <c r="A7" s="133" t="s">
        <v>538</v>
      </c>
      <c r="B7" s="138"/>
      <c r="C7" s="139"/>
      <c r="D7" s="140">
        <v>849229</v>
      </c>
      <c r="E7" s="141"/>
      <c r="F7" s="142">
        <v>245039</v>
      </c>
      <c r="G7" s="143"/>
      <c r="H7" s="144"/>
    </row>
    <row r="8" spans="1:8">
      <c r="A8" s="145"/>
      <c r="B8" s="146"/>
      <c r="C8" s="147"/>
      <c r="D8" s="148">
        <v>429240</v>
      </c>
      <c r="E8" s="149"/>
      <c r="F8" s="150">
        <v>108922</v>
      </c>
      <c r="G8" s="151"/>
      <c r="H8" s="152"/>
    </row>
    <row r="9" spans="1:8">
      <c r="A9" s="133" t="s">
        <v>539</v>
      </c>
      <c r="B9" s="138"/>
      <c r="C9" s="139"/>
      <c r="D9" s="140">
        <v>792936</v>
      </c>
      <c r="E9" s="141"/>
      <c r="F9" s="142">
        <v>291945</v>
      </c>
      <c r="G9" s="143"/>
      <c r="H9" s="144"/>
    </row>
    <row r="10" spans="1:8">
      <c r="A10" s="145"/>
      <c r="B10" s="146"/>
      <c r="C10" s="147"/>
      <c r="D10" s="148">
        <v>552624</v>
      </c>
      <c r="E10" s="149"/>
      <c r="F10" s="150">
        <v>127651</v>
      </c>
      <c r="G10" s="151"/>
      <c r="H10" s="152"/>
    </row>
    <row r="11" spans="1:8">
      <c r="A11" s="133" t="s">
        <v>540</v>
      </c>
      <c r="B11" s="138"/>
      <c r="C11" s="139"/>
      <c r="D11" s="140">
        <v>801930</v>
      </c>
      <c r="E11" s="141"/>
      <c r="F11" s="142">
        <v>291173</v>
      </c>
      <c r="G11" s="143"/>
      <c r="H11" s="144"/>
    </row>
    <row r="12" spans="1:8">
      <c r="A12" s="145"/>
      <c r="B12" s="146"/>
      <c r="C12" s="153"/>
      <c r="D12" s="148">
        <v>375137</v>
      </c>
      <c r="E12" s="149"/>
      <c r="F12" s="150">
        <v>119071</v>
      </c>
      <c r="G12" s="151"/>
      <c r="H12" s="152"/>
    </row>
    <row r="13" spans="1:8">
      <c r="A13" s="133"/>
      <c r="B13" s="138"/>
      <c r="C13" s="154"/>
      <c r="D13" s="155">
        <v>818914</v>
      </c>
      <c r="E13" s="156"/>
      <c r="F13" s="157">
        <v>271102</v>
      </c>
      <c r="G13" s="158"/>
      <c r="H13" s="144"/>
    </row>
    <row r="14" spans="1:8">
      <c r="A14" s="145"/>
      <c r="B14" s="146"/>
      <c r="C14" s="147"/>
      <c r="D14" s="148">
        <v>425612</v>
      </c>
      <c r="E14" s="149"/>
      <c r="F14" s="150">
        <v>125146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7.12</v>
      </c>
      <c r="C19" s="159">
        <f>ROUND(VALUE(SUBSTITUTE(実質収支比率等に係る経年分析!G$48,"▲","-")),2)</f>
        <v>2.93</v>
      </c>
      <c r="D19" s="159">
        <f>ROUND(VALUE(SUBSTITUTE(実質収支比率等に係る経年分析!H$48,"▲","-")),2)</f>
        <v>14.98</v>
      </c>
      <c r="E19" s="159">
        <f>ROUND(VALUE(SUBSTITUTE(実質収支比率等に係る経年分析!I$48,"▲","-")),2)</f>
        <v>11.11</v>
      </c>
      <c r="F19" s="159">
        <f>ROUND(VALUE(SUBSTITUTE(実質収支比率等に係る経年分析!J$48,"▲","-")),2)</f>
        <v>10.75</v>
      </c>
    </row>
    <row r="20" spans="1:11">
      <c r="A20" s="159" t="s">
        <v>49</v>
      </c>
      <c r="B20" s="159">
        <f>ROUND(VALUE(SUBSTITUTE(実質収支比率等に係る経年分析!F$47,"▲","-")),2)</f>
        <v>40.909999999999997</v>
      </c>
      <c r="C20" s="159">
        <f>ROUND(VALUE(SUBSTITUTE(実質収支比率等に係る経年分析!G$47,"▲","-")),2)</f>
        <v>32.64</v>
      </c>
      <c r="D20" s="159">
        <f>ROUND(VALUE(SUBSTITUTE(実質収支比率等に係る経年分析!H$47,"▲","-")),2)</f>
        <v>23.15</v>
      </c>
      <c r="E20" s="159">
        <f>ROUND(VALUE(SUBSTITUTE(実質収支比率等に係る経年分析!I$47,"▲","-")),2)</f>
        <v>38.630000000000003</v>
      </c>
      <c r="F20" s="159">
        <f>ROUND(VALUE(SUBSTITUTE(実質収支比率等に係る経年分析!J$47,"▲","-")),2)</f>
        <v>49.9</v>
      </c>
    </row>
    <row r="21" spans="1:11">
      <c r="A21" s="159" t="s">
        <v>50</v>
      </c>
      <c r="B21" s="159">
        <f>IF(ISNUMBER(VALUE(SUBSTITUTE(実質収支比率等に係る経年分析!F$49,"▲","-"))),ROUND(VALUE(SUBSTITUTE(実質収支比率等に係る経年分析!F$49,"▲","-")),2),NA())</f>
        <v>-5.0199999999999996</v>
      </c>
      <c r="C21" s="159">
        <f>IF(ISNUMBER(VALUE(SUBSTITUTE(実質収支比率等に係る経年分析!G$49,"▲","-"))),ROUND(VALUE(SUBSTITUTE(実質収支比率等に係る経年分析!G$49,"▲","-")),2),NA())</f>
        <v>-22.37</v>
      </c>
      <c r="D21" s="159">
        <f>IF(ISNUMBER(VALUE(SUBSTITUTE(実質収支比率等に係る経年分析!H$49,"▲","-"))),ROUND(VALUE(SUBSTITUTE(実質収支比率等に係る経年分析!H$49,"▲","-")),2),NA())</f>
        <v>0.17</v>
      </c>
      <c r="E21" s="159">
        <f>IF(ISNUMBER(VALUE(SUBSTITUTE(実質収支比率等に係る経年分析!I$49,"▲","-"))),ROUND(VALUE(SUBSTITUTE(実質収支比率等に係る経年分析!I$49,"▲","-")),2),NA())</f>
        <v>-5.73</v>
      </c>
      <c r="F21" s="159">
        <f>IF(ISNUMBER(VALUE(SUBSTITUTE(実質収支比率等に係る経年分析!J$49,"▲","-"))),ROUND(VALUE(SUBSTITUTE(実質収支比率等に係る経年分析!J$49,"▲","-")),2),NA())</f>
        <v>-0.12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上野村後期高齢者医療特別会計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へき地診療所事業特別会計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c r="A34" s="160" t="str">
        <f>IF(連結実質赤字比率に係る赤字・黒字の構成分析!C$36="",NA(),連結実質赤字比率に係る赤字・黒字の構成分析!C$36)</f>
        <v>生活排水処理事業特別会計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2.0299999999999998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16.989999999999998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11.99</v>
      </c>
    </row>
    <row r="36" spans="1:16">
      <c r="A36" s="160" t="str">
        <f>IF(連結実質赤字比率に係る赤字・黒字の構成分析!C$34="",NA(),連結実質赤字比率に係る赤字・黒字の構成分析!C$34)</f>
        <v>上野村産業振興事業特別会計</v>
      </c>
      <c r="B36" s="160">
        <f>IF(ROUND(VALUE(SUBSTITUTE(連結実質赤字比率に係る赤字・黒字の構成分析!F$34,"▲", "-")), 2) &lt; 0, ABS(ROUND(VALUE(SUBSTITUTE(連結実質赤字比率に係る赤字・黒字の構成分析!F$34,"▲", "-")), 2)), NA())</f>
        <v>4.6399999999999997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3.34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2.2400000000000002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1.63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1.37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436</v>
      </c>
      <c r="E42" s="161"/>
      <c r="F42" s="161"/>
      <c r="G42" s="161">
        <f>'実質公債費比率（分子）の構造'!L$52</f>
        <v>441</v>
      </c>
      <c r="H42" s="161"/>
      <c r="I42" s="161"/>
      <c r="J42" s="161">
        <f>'実質公債費比率（分子）の構造'!M$52</f>
        <v>391</v>
      </c>
      <c r="K42" s="161"/>
      <c r="L42" s="161"/>
      <c r="M42" s="161">
        <f>'実質公債費比率（分子）の構造'!N$52</f>
        <v>360</v>
      </c>
      <c r="N42" s="161"/>
      <c r="O42" s="161"/>
      <c r="P42" s="161">
        <f>'実質公債費比率（分子）の構造'!O$52</f>
        <v>367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11</v>
      </c>
      <c r="C45" s="161"/>
      <c r="D45" s="161"/>
      <c r="E45" s="161">
        <f>'実質公債費比率（分子）の構造'!L$49</f>
        <v>10</v>
      </c>
      <c r="F45" s="161"/>
      <c r="G45" s="161"/>
      <c r="H45" s="161">
        <f>'実質公債費比率（分子）の構造'!M$49</f>
        <v>12</v>
      </c>
      <c r="I45" s="161"/>
      <c r="J45" s="161"/>
      <c r="K45" s="161">
        <f>'実質公債費比率（分子）の構造'!N$49</f>
        <v>11</v>
      </c>
      <c r="L45" s="161"/>
      <c r="M45" s="161"/>
      <c r="N45" s="161">
        <f>'実質公債費比率（分子）の構造'!O$49</f>
        <v>13</v>
      </c>
      <c r="O45" s="161"/>
      <c r="P45" s="161"/>
    </row>
    <row r="46" spans="1:16">
      <c r="A46" s="161" t="s">
        <v>61</v>
      </c>
      <c r="B46" s="161">
        <f>'実質公債費比率（分子）の構造'!K$48</f>
        <v>6</v>
      </c>
      <c r="C46" s="161"/>
      <c r="D46" s="161"/>
      <c r="E46" s="161">
        <f>'実質公債費比率（分子）の構造'!L$48</f>
        <v>8</v>
      </c>
      <c r="F46" s="161"/>
      <c r="G46" s="161"/>
      <c r="H46" s="161">
        <f>'実質公債費比率（分子）の構造'!M$48</f>
        <v>7</v>
      </c>
      <c r="I46" s="161"/>
      <c r="J46" s="161"/>
      <c r="K46" s="161">
        <f>'実質公債費比率（分子）の構造'!N$48</f>
        <v>6</v>
      </c>
      <c r="L46" s="161"/>
      <c r="M46" s="161"/>
      <c r="N46" s="161">
        <f>'実質公債費比率（分子）の構造'!O$48</f>
        <v>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571</v>
      </c>
      <c r="C49" s="161"/>
      <c r="D49" s="161"/>
      <c r="E49" s="161">
        <f>'実質公債費比率（分子）の構造'!L$45</f>
        <v>568</v>
      </c>
      <c r="F49" s="161"/>
      <c r="G49" s="161"/>
      <c r="H49" s="161">
        <f>'実質公債費比率（分子）の構造'!M$45</f>
        <v>491</v>
      </c>
      <c r="I49" s="161"/>
      <c r="J49" s="161"/>
      <c r="K49" s="161">
        <f>'実質公債費比率（分子）の構造'!N$45</f>
        <v>447</v>
      </c>
      <c r="L49" s="161"/>
      <c r="M49" s="161"/>
      <c r="N49" s="161">
        <f>'実質公債費比率（分子）の構造'!O$45</f>
        <v>464</v>
      </c>
      <c r="O49" s="161"/>
      <c r="P49" s="161"/>
    </row>
    <row r="50" spans="1:16">
      <c r="A50" s="161" t="s">
        <v>65</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150</v>
      </c>
      <c r="G50" s="161" t="e">
        <f>NA()</f>
        <v>#N/A</v>
      </c>
      <c r="H50" s="161" t="e">
        <f>NA()</f>
        <v>#N/A</v>
      </c>
      <c r="I50" s="161">
        <f>IF(ISNUMBER('実質公債費比率（分子）の構造'!M$53),'実質公債費比率（分子）の構造'!M$53,NA())</f>
        <v>124</v>
      </c>
      <c r="J50" s="161" t="e">
        <f>NA()</f>
        <v>#N/A</v>
      </c>
      <c r="K50" s="161" t="e">
        <f>NA()</f>
        <v>#N/A</v>
      </c>
      <c r="L50" s="161">
        <f>IF(ISNUMBER('実質公債費比率（分子）の構造'!N$53),'実質公債費比率（分子）の構造'!N$53,NA())</f>
        <v>109</v>
      </c>
      <c r="M50" s="161" t="e">
        <f>NA()</f>
        <v>#N/A</v>
      </c>
      <c r="N50" s="161" t="e">
        <f>NA()</f>
        <v>#N/A</v>
      </c>
      <c r="O50" s="161">
        <f>IF(ISNUMBER('実質公債費比率（分子）の構造'!O$53),'実質公債費比率（分子）の構造'!O$53,NA())</f>
        <v>121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2777</v>
      </c>
      <c r="E56" s="160"/>
      <c r="F56" s="160"/>
      <c r="G56" s="160">
        <f>'将来負担比率（分子）の構造'!J$52</f>
        <v>2376</v>
      </c>
      <c r="H56" s="160"/>
      <c r="I56" s="160"/>
      <c r="J56" s="160">
        <f>'将来負担比率（分子）の構造'!K$52</f>
        <v>2100</v>
      </c>
      <c r="K56" s="160"/>
      <c r="L56" s="160"/>
      <c r="M56" s="160">
        <f>'将来負担比率（分子）の構造'!L$52</f>
        <v>2171</v>
      </c>
      <c r="N56" s="160"/>
      <c r="O56" s="160"/>
      <c r="P56" s="160">
        <f>'将来負担比率（分子）の構造'!M$52</f>
        <v>2285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6402</v>
      </c>
      <c r="E58" s="160"/>
      <c r="F58" s="160"/>
      <c r="G58" s="160">
        <f>'将来負担比率（分子）の構造'!J$50</f>
        <v>5879</v>
      </c>
      <c r="H58" s="160"/>
      <c r="I58" s="160"/>
      <c r="J58" s="160">
        <f>'将来負担比率（分子）の構造'!K$50</f>
        <v>5272</v>
      </c>
      <c r="K58" s="160"/>
      <c r="L58" s="160"/>
      <c r="M58" s="160">
        <f>'将来負担比率（分子）の構造'!L$50</f>
        <v>5566</v>
      </c>
      <c r="N58" s="160"/>
      <c r="O58" s="160"/>
      <c r="P58" s="160">
        <f>'将来負担比率（分子）の構造'!M$50</f>
        <v>5781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333</v>
      </c>
      <c r="C62" s="160"/>
      <c r="D62" s="160"/>
      <c r="E62" s="160">
        <f>'将来負担比率（分子）の構造'!J$45</f>
        <v>298</v>
      </c>
      <c r="F62" s="160"/>
      <c r="G62" s="160"/>
      <c r="H62" s="160">
        <f>'将来負担比率（分子）の構造'!K$45</f>
        <v>188</v>
      </c>
      <c r="I62" s="160"/>
      <c r="J62" s="160"/>
      <c r="K62" s="160">
        <f>'将来負担比率（分子）の構造'!L$45</f>
        <v>144</v>
      </c>
      <c r="L62" s="160"/>
      <c r="M62" s="160"/>
      <c r="N62" s="160">
        <f>'将来負担比率（分子）の構造'!M$45</f>
        <v>142</v>
      </c>
      <c r="O62" s="160"/>
      <c r="P62" s="160"/>
    </row>
    <row r="63" spans="1:16">
      <c r="A63" s="160" t="s">
        <v>28</v>
      </c>
      <c r="B63" s="160">
        <f>'将来負担比率（分子）の構造'!I$44</f>
        <v>102</v>
      </c>
      <c r="C63" s="160"/>
      <c r="D63" s="160"/>
      <c r="E63" s="160">
        <f>'将来負担比率（分子）の構造'!J$44</f>
        <v>104</v>
      </c>
      <c r="F63" s="160"/>
      <c r="G63" s="160"/>
      <c r="H63" s="160">
        <f>'将来負担比率（分子）の構造'!K$44</f>
        <v>116</v>
      </c>
      <c r="I63" s="160"/>
      <c r="J63" s="160"/>
      <c r="K63" s="160">
        <f>'将来負担比率（分子）の構造'!L$44</f>
        <v>107</v>
      </c>
      <c r="L63" s="160"/>
      <c r="M63" s="160"/>
      <c r="N63" s="160">
        <f>'将来負担比率（分子）の構造'!M$44</f>
        <v>165</v>
      </c>
      <c r="O63" s="160"/>
      <c r="P63" s="160"/>
    </row>
    <row r="64" spans="1:16">
      <c r="A64" s="160" t="s">
        <v>27</v>
      </c>
      <c r="B64" s="160">
        <f>'将来負担比率（分子）の構造'!I$43</f>
        <v>89</v>
      </c>
      <c r="C64" s="160"/>
      <c r="D64" s="160"/>
      <c r="E64" s="160">
        <f>'将来負担比率（分子）の構造'!J$43</f>
        <v>91</v>
      </c>
      <c r="F64" s="160"/>
      <c r="G64" s="160"/>
      <c r="H64" s="160">
        <f>'将来負担比率（分子）の構造'!K$43</f>
        <v>88</v>
      </c>
      <c r="I64" s="160"/>
      <c r="J64" s="160"/>
      <c r="K64" s="160">
        <f>'将来負担比率（分子）の構造'!L$43</f>
        <v>83</v>
      </c>
      <c r="L64" s="160"/>
      <c r="M64" s="160"/>
      <c r="N64" s="160">
        <f>'将来負担比率（分子）の構造'!M$43</f>
        <v>72</v>
      </c>
      <c r="O64" s="160"/>
      <c r="P64" s="160"/>
    </row>
    <row r="65" spans="1:16">
      <c r="A65" s="160" t="s">
        <v>26</v>
      </c>
      <c r="B65" s="160">
        <f>'将来負担比率（分子）の構造'!I$42</f>
        <v>25</v>
      </c>
      <c r="C65" s="160"/>
      <c r="D65" s="160"/>
      <c r="E65" s="160">
        <f>'将来負担比率（分子）の構造'!J$42</f>
        <v>20</v>
      </c>
      <c r="F65" s="160"/>
      <c r="G65" s="160"/>
      <c r="H65" s="160">
        <f>'将来負担比率（分子）の構造'!K$42</f>
        <v>10</v>
      </c>
      <c r="I65" s="160"/>
      <c r="J65" s="160"/>
      <c r="K65" s="160">
        <f>'将来負担比率（分子）の構造'!L$42</f>
        <v>5</v>
      </c>
      <c r="L65" s="160"/>
      <c r="M65" s="160"/>
      <c r="N65" s="160">
        <f>'将来負担比率（分子）の構造'!M$42</f>
        <v>1</v>
      </c>
      <c r="O65" s="160"/>
      <c r="P65" s="160"/>
    </row>
    <row r="66" spans="1:16">
      <c r="A66" s="160" t="s">
        <v>25</v>
      </c>
      <c r="B66" s="160">
        <f>'将来負担比率（分子）の構造'!I$41</f>
        <v>3110</v>
      </c>
      <c r="C66" s="160"/>
      <c r="D66" s="160"/>
      <c r="E66" s="160">
        <f>'将来負担比率（分子）の構造'!J$41</f>
        <v>2579</v>
      </c>
      <c r="F66" s="160"/>
      <c r="G66" s="160"/>
      <c r="H66" s="160">
        <f>'将来負担比率（分子）の構造'!K$41</f>
        <v>2118</v>
      </c>
      <c r="I66" s="160"/>
      <c r="J66" s="160"/>
      <c r="K66" s="160">
        <f>'将来負担比率（分子）の構造'!L$41</f>
        <v>2231</v>
      </c>
      <c r="L66" s="160"/>
      <c r="M66" s="160"/>
      <c r="N66" s="160">
        <f>'将来負担比率（分子）の構造'!M$41</f>
        <v>2372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455</v>
      </c>
      <c r="C72" s="164">
        <f>基金残高に係る経年分析!G55</f>
        <v>715</v>
      </c>
      <c r="D72" s="164">
        <f>基金残高に係る経年分析!H55</f>
        <v>880</v>
      </c>
    </row>
    <row r="73" spans="1:16">
      <c r="A73" s="163" t="s">
        <v>72</v>
      </c>
      <c r="B73" s="164">
        <f>基金残高に係る経年分析!F56</f>
        <v>476</v>
      </c>
      <c r="C73" s="164">
        <f>基金残高に係る経年分析!G56</f>
        <v>477</v>
      </c>
      <c r="D73" s="164">
        <f>基金残高に係る経年分析!H56</f>
        <v>478</v>
      </c>
    </row>
    <row r="74" spans="1:16">
      <c r="A74" s="163" t="s">
        <v>73</v>
      </c>
      <c r="B74" s="164">
        <f>基金残高に係る経年分析!F57</f>
        <v>4176</v>
      </c>
      <c r="C74" s="164">
        <f>基金残高に係る経年分析!G57</f>
        <v>4207</v>
      </c>
      <c r="D74" s="164">
        <f>基金残高に係る経年分析!H57</f>
        <v>4244</v>
      </c>
    </row>
  </sheetData>
  <sheetProtection algorithmName="SHA-512" hashValue="Fw9PXbAzzyD88gAtpphMAzs11Jqg2Hx7PyETjeAQrk0yh7LLW4OGUJJGelj0Q2Jx+zFOlBO4mO/Dit3ABq9AHw==" saltValue="4jKuIsgMVWeU+CrbwxUp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2019-03-19T02:41:48Z</cp:lastPrinted>
  <dcterms:created xsi:type="dcterms:W3CDTF">2019-02-14T01:58:04Z</dcterms:created>
  <dcterms:modified xsi:type="dcterms:W3CDTF">2019-03-19T04:32:12Z</dcterms:modified>
  <cp:category/>
</cp:coreProperties>
</file>