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tabRatio="9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U63" i="12"/>
  <c r="DQ102" i="12"/>
  <c r="DL102" i="12"/>
  <c r="DG102" i="12"/>
  <c r="CW102" i="12"/>
  <c r="CR102" i="12"/>
  <c r="AA73" i="12" l="1"/>
  <c r="AA72" i="12"/>
  <c r="AA71" i="12"/>
  <c r="AA70" i="12"/>
  <c r="AK69" i="12"/>
  <c r="AA33" i="12" l="1"/>
  <c r="AA32" i="12"/>
  <c r="AA31" i="12"/>
  <c r="AA30" i="12"/>
  <c r="AA29" i="12"/>
  <c r="AA28" i="12"/>
  <c r="AA7"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s="1"/>
  <c r="BE34" i="10" l="1"/>
  <c r="BW34" i="10" s="1"/>
  <c r="BW35" i="10" l="1"/>
  <c r="BW36" i="10" s="1"/>
  <c r="BW37" i="10" s="1"/>
  <c r="BW38" i="10" s="1"/>
  <c r="BW39" i="10" s="1"/>
  <c r="BW40" i="10" s="1"/>
  <c r="CO34" i="10" l="1"/>
  <c r="CO35" i="10" s="1"/>
  <c r="CO36" i="10" s="1"/>
</calcChain>
</file>

<file path=xl/sharedStrings.xml><?xml version="1.0" encoding="utf-8"?>
<sst xmlns="http://schemas.openxmlformats.org/spreadsheetml/2006/main" count="1114" uniqueCount="597">
  <si>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</si>
  <si>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</si>
  <si>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</si>
  <si>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</si>
  <si>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</si>
  <si>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</si>
  <si>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</si>
  <si>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</si>
  <si>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</si>
  <si>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</si>
  <si>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</si>
  <si>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</si>
  <si>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</si>
  <si>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</si>
  <si>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</si>
  <si>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</si>
  <si>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</si>
  <si>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</si>
  <si>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</si>
  <si>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</si>
  <si>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</si>
  <si>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</si>
  <si>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</si>
  <si>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</si>
  <si>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</si>
  <si>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</si>
  <si>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</si>
  <si>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</si>
  <si>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</si>
  <si>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</si>
  <si>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</si>
  <si>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</si>
  <si>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</si>
  <si>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</si>
  <si>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</si>
  <si>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</si>
  <si>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</si>
  <si>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</si>
  <si>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</si>
  <si>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</si>
  <si>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</si>
  <si>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</si>
  <si>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</si>
  <si>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</si>
  <si>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</si>
  <si>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</si>
  <si>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</si>
  <si>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</si>
  <si>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</si>
  <si>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</si>
  <si>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</si>
  <si>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</si>
  <si>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</si>
  <si>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</si>
  <si>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</si>
  <si>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</si>
  <si>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</si>
  <si>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</si>
  <si>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</si>
  <si>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</si>
  <si>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</si>
  <si>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</si>
  <si>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</si>
  <si>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</si>
  <si>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</si>
  <si>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</si>
  <si>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</si>
  <si>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</si>
  <si>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</si>
  <si>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</si>
  <si>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</si>
  <si>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</si>
  <si>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</si>
  <si>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</si>
  <si>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</si>
  <si>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</si>
  <si>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</si>
  <si>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</si>
  <si>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</si>
  <si>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</si>
  <si>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</si>
  <si>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</si>
  <si>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</si>
  <si>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</si>
  <si>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</si>
  <si>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</si>
  <si>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</si>
  <si>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</si>
  <si>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</si>
  <si>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</si>
  <si>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</si>
  <si>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</si>
  <si>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下仁田町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</si>
  <si>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</si>
  <si>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</si>
  <si>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</si>
  <si>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</si>
  <si>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</si>
  <si>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</si>
  <si>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</si>
  <si>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</si>
  <si>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</si>
  <si>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</si>
  <si>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</si>
  <si>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</si>
  <si>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</si>
  <si>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</si>
  <si>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</si>
  <si>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</si>
  <si>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</si>
  <si>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</si>
  <si>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</si>
  <si>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</si>
  <si>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</si>
  <si>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</si>
  <si>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</si>
  <si>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</si>
  <si>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</si>
  <si>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</si>
  <si>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</si>
  <si>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</si>
  <si>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</si>
  <si>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</si>
  <si>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</si>
  <si>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</si>
  <si>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</si>
  <si>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</si>
  <si>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</si>
  <si>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</si>
  <si>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</si>
  <si>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</si>
  <si>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</si>
  <si>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</si>
  <si>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</si>
  <si>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</si>
  <si>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</si>
  <si>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</si>
  <si>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</si>
  <si>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</si>
  <si>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</si>
  <si>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</si>
  <si>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</si>
  <si>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</si>
  <si>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</si>
  <si>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</si>
  <si>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</si>
  <si>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0"/>
  </si>
  <si>
    <t>うち日本人(％)</t>
    <phoneticPr fontId="5"/>
  </si>
  <si>
    <t>-3.6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</si>
  <si>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</si>
  <si>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</si>
  <si>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</si>
  <si>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</si>
  <si>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</si>
  <si>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</si>
  <si>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</si>
  <si>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</si>
  <si>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</si>
  <si>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</si>
  <si>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</si>
  <si>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</si>
  <si>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</si>
  <si>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</si>
  <si>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</si>
  <si>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</si>
  <si>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</si>
  <si>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</si>
  <si>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</si>
  <si>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</si>
  <si>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</si>
  <si>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</si>
  <si>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</si>
  <si>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</si>
  <si>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</si>
  <si>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</si>
  <si>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</si>
  <si>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</si>
  <si>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</si>
  <si>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</si>
  <si>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</si>
  <si>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</si>
  <si>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</si>
  <si>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</si>
  <si>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</si>
  <si>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</si>
  <si>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</si>
  <si>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</si>
  <si>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</si>
  <si>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</si>
  <si>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</si>
  <si>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</si>
  <si>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</si>
  <si>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</si>
  <si>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</si>
  <si>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</si>
  <si>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</si>
  <si>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</si>
  <si>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</si>
  <si>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</si>
  <si>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</si>
  <si>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</si>
  <si>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</si>
  <si>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</si>
  <si>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</si>
  <si>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</si>
  <si>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</si>
  <si>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</si>
  <si>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</si>
  <si>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</si>
  <si>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</si>
  <si>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</si>
  <si>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群馬県下仁田町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</si>
  <si>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</si>
  <si>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</si>
  <si>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</si>
  <si>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</si>
  <si>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</si>
  <si>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</si>
  <si>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</si>
  <si>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</si>
  <si>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</si>
  <si>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</si>
  <si>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</si>
  <si>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</si>
  <si>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</si>
  <si>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</si>
  <si>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</si>
  <si>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</si>
  <si>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</si>
  <si>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</si>
  <si>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</si>
  <si>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</si>
  <si>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</si>
  <si>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</si>
  <si>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</si>
  <si>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</si>
  <si>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</si>
  <si>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</si>
  <si>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</si>
  <si>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</si>
  <si>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</si>
  <si>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</si>
  <si>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</si>
  <si>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</si>
  <si>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</si>
  <si>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</si>
  <si>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</si>
  <si>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</si>
  <si>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</si>
  <si>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</si>
  <si>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</si>
  <si>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</si>
  <si>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</si>
  <si>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</si>
  <si>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</si>
  <si>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</si>
  <si>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</si>
  <si>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</si>
  <si>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</si>
  <si>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</si>
  <si>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</si>
  <si>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</si>
  <si>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</si>
  <si>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</si>
  <si>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</si>
  <si>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</si>
  <si>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</si>
  <si>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</si>
  <si>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</si>
  <si>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</si>
  <si>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</si>
  <si>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</si>
  <si>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</si>
  <si>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</si>
  <si>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</si>
  <si>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</si>
  <si>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</si>
  <si>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</si>
  <si>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</si>
  <si>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</si>
  <si>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</si>
  <si>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</si>
  <si>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</si>
  <si>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</si>
  <si>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</si>
  <si>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</si>
  <si>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</si>
  <si>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</si>
  <si>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</si>
  <si>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</si>
  <si>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</si>
  <si>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</si>
  <si>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</si>
  <si>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</si>
  <si>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</si>
  <si>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</si>
  <si>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</si>
  <si>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</si>
  <si>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</si>
  <si>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</si>
  <si>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</si>
  <si>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</si>
  <si>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</si>
  <si>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</si>
  <si>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</si>
  <si>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</si>
  <si>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</si>
  <si>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</si>
  <si>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</si>
  <si>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</si>
  <si>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</si>
  <si>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</si>
  <si>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</si>
  <si>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</si>
  <si>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</si>
  <si>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</si>
  <si>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</si>
  <si>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</si>
  <si>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</si>
  <si>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</si>
  <si>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</si>
  <si>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</si>
  <si>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</si>
  <si>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</si>
  <si>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</si>
  <si>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</si>
  <si>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</si>
  <si>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</si>
  <si>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</si>
  <si>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</si>
  <si>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</si>
  <si>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</si>
  <si>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</si>
  <si>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</si>
  <si>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</si>
  <si>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</si>
  <si>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</si>
  <si>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</si>
  <si>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</si>
  <si>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</si>
  <si>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</si>
  <si>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</si>
  <si>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</si>
  <si>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</si>
  <si>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</si>
  <si>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</si>
  <si>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</si>
  <si>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</si>
  <si>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</si>
  <si>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</si>
  <si>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</si>
  <si>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</si>
  <si>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</si>
  <si>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</si>
  <si>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</si>
  <si>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</si>
  <si>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</si>
  <si>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</si>
  <si>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</si>
  <si>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</si>
  <si>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群馬県下仁田町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</si>
  <si>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</si>
  <si>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</si>
  <si>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</si>
  <si>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</si>
  <si>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</si>
  <si>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</si>
  <si>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</si>
  <si>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</si>
  <si>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</si>
  <si>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</si>
  <si>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</si>
  <si>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</si>
  <si>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</si>
  <si>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</si>
  <si>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</si>
  <si>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</si>
  <si>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</si>
  <si>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</si>
  <si>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</si>
  <si>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</si>
  <si>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</si>
  <si>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</si>
  <si>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</si>
  <si>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</si>
  <si>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</si>
  <si>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</si>
  <si>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</si>
  <si>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</si>
  <si>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</si>
  <si>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</si>
  <si>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</si>
  <si>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</si>
  <si>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</si>
  <si>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</si>
  <si>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</si>
  <si>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</si>
  <si>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</si>
  <si>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</si>
  <si>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ガス事業会計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</si>
  <si>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</si>
  <si>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</si>
  <si>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</si>
  <si>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</si>
  <si>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</si>
  <si>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</si>
  <si>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</si>
  <si>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</si>
  <si>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</si>
  <si>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</si>
  <si>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</si>
  <si>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</si>
  <si>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</si>
  <si>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</si>
  <si>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</si>
  <si>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</si>
  <si>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</si>
  <si>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</si>
  <si>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</si>
  <si>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</si>
  <si>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</si>
  <si>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</si>
  <si>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</si>
  <si>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</si>
  <si>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</si>
  <si>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</si>
  <si>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</si>
  <si>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</si>
  <si>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</si>
  <si>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</si>
  <si>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</si>
  <si>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</si>
  <si>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</si>
  <si>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</si>
  <si>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</si>
  <si>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</si>
  <si>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</si>
  <si>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</si>
  <si>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</si>
  <si>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</si>
  <si>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</si>
  <si>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</si>
  <si>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</si>
  <si>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</si>
  <si>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</si>
  <si>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</si>
  <si>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</si>
  <si>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</si>
  <si>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</si>
  <si>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</si>
  <si>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</si>
  <si>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</si>
  <si>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</si>
  <si>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</si>
  <si>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</si>
  <si>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</si>
  <si>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</si>
  <si>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</si>
  <si>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</si>
  <si>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</si>
  <si>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</si>
  <si>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</si>
  <si>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</si>
  <si>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</si>
  <si>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ガス事業会計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</si>
  <si>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</si>
  <si>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</si>
  <si>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</si>
  <si>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</si>
  <si>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</si>
  <si>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</si>
  <si>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</si>
  <si>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</si>
  <si>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</si>
  <si>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</si>
  <si>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</si>
  <si>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</si>
  <si>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</si>
  <si>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</si>
  <si>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</si>
  <si>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</si>
  <si>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</si>
  <si>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</si>
  <si>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</si>
  <si>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</si>
  <si>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</si>
  <si>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</si>
  <si>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</si>
  <si>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</si>
  <si>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</si>
  <si>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</si>
  <si>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</si>
  <si>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</si>
  <si>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</si>
  <si>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</si>
  <si>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</si>
  <si>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</si>
  <si>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</si>
  <si>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</si>
  <si>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</si>
  <si>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</si>
  <si>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</si>
  <si>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</si>
  <si>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</si>
  <si>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</si>
  <si>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</si>
  <si>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</si>
  <si>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</si>
  <si>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</si>
  <si>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</si>
  <si>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</si>
  <si>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</si>
  <si>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</si>
  <si>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</si>
  <si>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</si>
  <si>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</si>
  <si>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</si>
  <si>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</si>
  <si>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</si>
  <si>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</si>
  <si>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</si>
  <si>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</si>
  <si>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</si>
  <si>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</si>
  <si>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</si>
  <si>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</si>
  <si>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</si>
  <si>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</si>
  <si>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</si>
  <si>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</si>
  <si>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</si>
  <si>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</si>
  <si>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</si>
  <si>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</si>
  <si>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</si>
  <si>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</si>
  <si>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</si>
  <si>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</si>
  <si>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</si>
  <si>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</si>
  <si>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</si>
  <si>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</si>
  <si>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</si>
  <si>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</si>
  <si>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</si>
  <si>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</si>
  <si>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</si>
  <si>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</si>
  <si>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</si>
  <si>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</si>
  <si>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</si>
  <si>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</si>
  <si>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5.24</t>
  </si>
  <si>
    <t>▲ 1.92</t>
  </si>
  <si>
    <t>▲ 5.72</t>
  </si>
  <si>
    <t>ガス事業会計</t>
  </si>
  <si>
    <t>水道事業会計</t>
  </si>
  <si>
    <t>介護保険特別会計</t>
  </si>
  <si>
    <t>一般会計</t>
  </si>
  <si>
    <t>国民健康保険特別会計</t>
  </si>
  <si>
    <t>後期高齢者医療特別会計</t>
  </si>
  <si>
    <t>浄化槽整備事業特別会計</t>
  </si>
  <si>
    <t>その他会計（赤字）</t>
  </si>
  <si>
    <t>その他会計（黒字）</t>
  </si>
  <si>
    <t>-</t>
    <phoneticPr fontId="2"/>
  </si>
  <si>
    <t>産業開発しもにた</t>
    <rPh sb="0" eb="2">
      <t>サンギョウ</t>
    </rPh>
    <rPh sb="2" eb="4">
      <t>カイハツ</t>
    </rPh>
    <phoneticPr fontId="11"/>
  </si>
  <si>
    <t>○</t>
  </si>
  <si>
    <t>甘楽郡土地開発公社</t>
    <rPh sb="0" eb="2">
      <t>カンラ</t>
    </rPh>
    <rPh sb="2" eb="3">
      <t>グン</t>
    </rPh>
    <rPh sb="3" eb="5">
      <t>トチ</t>
    </rPh>
    <rPh sb="5" eb="7">
      <t>カイハツ</t>
    </rPh>
    <rPh sb="7" eb="9">
      <t>コウシャ</t>
    </rPh>
    <phoneticPr fontId="11"/>
  </si>
  <si>
    <t>社会福祉法人しもにた会</t>
    <rPh sb="0" eb="2">
      <t>シャカイ</t>
    </rPh>
    <rPh sb="2" eb="4">
      <t>フクシ</t>
    </rPh>
    <rPh sb="4" eb="6">
      <t>ホウジン</t>
    </rPh>
    <rPh sb="10" eb="11">
      <t>カイ</t>
    </rPh>
    <phoneticPr fontId="11"/>
  </si>
  <si>
    <t>　　　　－</t>
  </si>
  <si>
    <t>甘楽西部環境衛生施設組合</t>
  </si>
  <si>
    <t>下仁田南牧医療事務組合</t>
  </si>
  <si>
    <t>富岡甘楽広域市町村圏振興整備組合</t>
  </si>
  <si>
    <t>群馬県後期高齢者医療広域連合（一般会計）</t>
  </si>
  <si>
    <t>群馬県後期高齢者医療広域連合（事業会計）</t>
  </si>
  <si>
    <t>群馬県市町村総合事務組合</t>
  </si>
  <si>
    <t>群馬県市町村会館管理組合</t>
  </si>
  <si>
    <t>-</t>
    <phoneticPr fontId="2"/>
  </si>
  <si>
    <t>ふるさと下仁田応援基金</t>
    <rPh sb="4" eb="7">
      <t>シモニタ</t>
    </rPh>
    <rPh sb="7" eb="9">
      <t>オウエン</t>
    </rPh>
    <phoneticPr fontId="11"/>
  </si>
  <si>
    <t>都市計画事業基金</t>
    <rPh sb="0" eb="2">
      <t>トシ</t>
    </rPh>
    <rPh sb="2" eb="4">
      <t>ケイカク</t>
    </rPh>
    <rPh sb="4" eb="6">
      <t>ジギョウ</t>
    </rPh>
    <phoneticPr fontId="11"/>
  </si>
  <si>
    <t>子育て応援基金</t>
    <rPh sb="0" eb="2">
      <t>コソダ</t>
    </rPh>
    <rPh sb="3" eb="5">
      <t>オウエン</t>
    </rPh>
    <phoneticPr fontId="11"/>
  </si>
  <si>
    <t>ねぎとこんにゃく下仁田奨学金事業基金</t>
    <rPh sb="8" eb="11">
      <t>シモニタ</t>
    </rPh>
    <rPh sb="11" eb="14">
      <t>ショウガクキン</t>
    </rPh>
    <rPh sb="15" eb="17">
      <t>キキン</t>
    </rPh>
    <phoneticPr fontId="11"/>
  </si>
  <si>
    <t>荒船風穴基金</t>
    <rPh sb="0" eb="2">
      <t>アラフネ</t>
    </rPh>
    <rPh sb="2" eb="4">
      <t>カザアナ</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</si>
  <si>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</si>
  <si>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</si>
  <si>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</si>
  <si>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</si>
  <si>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</si>
  <si>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</si>
  <si>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</si>
  <si>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</si>
  <si>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</si>
  <si>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</si>
  <si>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</si>
  <si>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</si>
  <si>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類似団体とほぼ同じ水準で推移しているが、平成28年度実施の学校給食共同調理場建設や「道の駅しもにた」再整備工事に伴う起債により一般会計に係る起債の元利償還金の増加が見込まれることなどから、上昇していくことが考えられる。将来負担比率については類似団体と比べて高い水準にあるが、平成26年度から27年度にかけては充当可能基金（財政調整基金及びふるさと下仁田応援基金）が対前年度比で224,413千円増加したことなどにより数値が改善した。ただ、今後は一般会計に係る起債現在高の増加が見込まれることなどから上昇すると考えられる。このため、これまで以上に公債費の適正化に取り組むとともに、財政調整基金やふるさと下仁田応援基金等を中心に更なる積立を行っていく必要がある。</t>
    <phoneticPr fontId="5"/>
  </si>
  <si>
    <t>H28の数値ではあるが、将来負担比率については、類似団体と比べて高い水準にあるが、大規模事業が終了した事などにより、減少傾向になると思われる。有形固定資産の減価償却率は、類似団体と比べて高い水準にあるが、各施設ごとに適正な管理計画を立てていく方針である。</t>
    <rPh sb="41" eb="44">
      <t>ダイキボ</t>
    </rPh>
    <rPh sb="44" eb="46">
      <t>ジギョウ</t>
    </rPh>
    <rPh sb="47" eb="49">
      <t>シュウリョウ</t>
    </rPh>
    <rPh sb="51" eb="52">
      <t>コト</t>
    </rPh>
    <rPh sb="58" eb="60">
      <t>ゲンショウ</t>
    </rPh>
    <rPh sb="60" eb="62">
      <t>ケイコウ</t>
    </rPh>
    <rPh sb="66" eb="67">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</si>
</sst>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quotePrefix="1"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quotePrefix="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quotePrefix="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quotePrefix="1"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2A41-4D0A-A2A5-B401A6C10E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55568</c:v>
                </c:pt>
                <c:pt idx="1">
                  <c:v>98242</c:v>
                </c:pt>
                <c:pt idx="2">
                  <c:v>102895</c:v>
                </c:pt>
                <c:pt idx="3">
                  <c:v>121933</c:v>
                </c:pt>
                <c:pt idx="4">
                  <c:v>139502</c:v>
                </c:pt>
              </c:numCache>
            </c:numRef>
          </c:val>
          <c:smooth val="0"/>
          <c:extLst>
            <c:ext xmlns:c16="http://schemas.microsoft.com/office/drawing/2014/chart" uri="{C3380CC4-5D6E-409C-BE32-E72D297353CC}">
              <c16:uniqueId val="{00000001-2A41-4D0A-A2A5-B401A6C10EFF}"/>
            </c:ext>
          </c:extLst>
        </c:ser>
        <c:dLbls>
          <c:showLegendKey val="0"/>
          <c:showVal val="0"/>
          <c:showCatName val="0"/>
          <c:showSerName val="0"/>
          <c:showPercent val="0"/>
          <c:showBubbleSize val="0"/>
        </c:dLbls>
        <c:marker val="1"/>
        <c:smooth val="0"/>
        <c:axId val="506259640"/>
        <c:axId val="506254152"/>
      </c:lineChart>
      <c:catAx>
        <c:axId val="506259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254152"/>
        <c:crosses val="autoZero"/>
        <c:auto val="1"/>
        <c:lblAlgn val="ctr"/>
        <c:lblOffset val="100"/>
        <c:tickLblSkip val="1"/>
        <c:tickMarkSkip val="1"/>
        <c:noMultiLvlLbl val="0"/>
      </c:catAx>
      <c:valAx>
        <c:axId val="506254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259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1.56</c:v>
                </c:pt>
                <c:pt idx="1">
                  <c:v>2.23</c:v>
                </c:pt>
                <c:pt idx="2">
                  <c:v>2.2799999999999998</c:v>
                </c:pt>
                <c:pt idx="3">
                  <c:v>1.77</c:v>
                </c:pt>
                <c:pt idx="4">
                  <c:v>0.5</c:v>
                </c:pt>
              </c:numCache>
            </c:numRef>
          </c:val>
          <c:extLst>
            <c:ext xmlns:c16="http://schemas.microsoft.com/office/drawing/2014/chart" uri="{C3380CC4-5D6E-409C-BE32-E72D297353CC}">
              <c16:uniqueId val="{00000000-2DF2-457D-9E14-B268EC770C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35.29</c:v>
                </c:pt>
                <c:pt idx="1">
                  <c:v>31.41</c:v>
                </c:pt>
                <c:pt idx="2">
                  <c:v>35.22</c:v>
                </c:pt>
                <c:pt idx="3">
                  <c:v>36.68</c:v>
                </c:pt>
                <c:pt idx="4">
                  <c:v>35.03</c:v>
                </c:pt>
              </c:numCache>
            </c:numRef>
          </c:val>
          <c:extLst>
            <c:ext xmlns:c16="http://schemas.microsoft.com/office/drawing/2014/chart" uri="{C3380CC4-5D6E-409C-BE32-E72D297353CC}">
              <c16:uniqueId val="{00000001-2DF2-457D-9E14-B268EC770C30}"/>
            </c:ext>
          </c:extLst>
        </c:ser>
        <c:dLbls>
          <c:showLegendKey val="0"/>
          <c:showVal val="0"/>
          <c:showCatName val="0"/>
          <c:showSerName val="0"/>
          <c:showPercent val="0"/>
          <c:showBubbleSize val="0"/>
        </c:dLbls>
        <c:gapWidth val="250"/>
        <c:overlap val="100"/>
        <c:axId val="506257288"/>
        <c:axId val="50625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3.96</c:v>
                </c:pt>
                <c:pt idx="1">
                  <c:v>-5.24</c:v>
                </c:pt>
                <c:pt idx="2">
                  <c:v>2.5299999999999998</c:v>
                </c:pt>
                <c:pt idx="3">
                  <c:v>-1.92</c:v>
                </c:pt>
                <c:pt idx="4">
                  <c:v>-5.72</c:v>
                </c:pt>
              </c:numCache>
            </c:numRef>
          </c:val>
          <c:smooth val="0"/>
          <c:extLst>
            <c:ext xmlns:c16="http://schemas.microsoft.com/office/drawing/2014/chart" uri="{C3380CC4-5D6E-409C-BE32-E72D297353CC}">
              <c16:uniqueId val="{00000002-2DF2-457D-9E14-B268EC770C30}"/>
            </c:ext>
          </c:extLst>
        </c:ser>
        <c:dLbls>
          <c:showLegendKey val="0"/>
          <c:showVal val="0"/>
          <c:showCatName val="0"/>
          <c:showSerName val="0"/>
          <c:showPercent val="0"/>
          <c:showBubbleSize val="0"/>
        </c:dLbls>
        <c:marker val="1"/>
        <c:smooth val="0"/>
        <c:axId val="506257288"/>
        <c:axId val="506258464"/>
      </c:lineChart>
      <c:catAx>
        <c:axId val="50625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258464"/>
        <c:crosses val="autoZero"/>
        <c:auto val="1"/>
        <c:lblAlgn val="ctr"/>
        <c:lblOffset val="100"/>
        <c:tickLblSkip val="1"/>
        <c:tickMarkSkip val="1"/>
        <c:noMultiLvlLbl val="0"/>
      </c:catAx>
      <c:valAx>
        <c:axId val="50625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25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D2-4807-93C7-8A304A93E9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D2-4807-93C7-8A304A93E9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D2-4807-93C7-8A304A93E94B}"/>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C8D2-4807-93C7-8A304A93E9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0.05</c:v>
                </c:pt>
                <c:pt idx="8">
                  <c:v>#N/A</c:v>
                </c:pt>
                <c:pt idx="9">
                  <c:v>0.03</c:v>
                </c:pt>
              </c:numCache>
            </c:numRef>
          </c:val>
          <c:extLst>
            <c:ext xmlns:c16="http://schemas.microsoft.com/office/drawing/2014/chart" uri="{C3380CC4-5D6E-409C-BE32-E72D297353CC}">
              <c16:uniqueId val="{00000004-C8D2-4807-93C7-8A304A93E94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0.01</c:v>
                </c:pt>
                <c:pt idx="4">
                  <c:v>#N/A</c:v>
                </c:pt>
                <c:pt idx="5">
                  <c:v>0.17</c:v>
                </c:pt>
                <c:pt idx="6">
                  <c:v>#N/A</c:v>
                </c:pt>
                <c:pt idx="7">
                  <c:v>0.06</c:v>
                </c:pt>
                <c:pt idx="8">
                  <c:v>#N/A</c:v>
                </c:pt>
                <c:pt idx="9">
                  <c:v>0.04</c:v>
                </c:pt>
              </c:numCache>
            </c:numRef>
          </c:val>
          <c:extLst>
            <c:ext xmlns:c16="http://schemas.microsoft.com/office/drawing/2014/chart" uri="{C3380CC4-5D6E-409C-BE32-E72D297353CC}">
              <c16:uniqueId val="{00000005-C8D2-4807-93C7-8A304A93E94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1.56</c:v>
                </c:pt>
                <c:pt idx="2">
                  <c:v>#N/A</c:v>
                </c:pt>
                <c:pt idx="3">
                  <c:v>2.2200000000000002</c:v>
                </c:pt>
                <c:pt idx="4">
                  <c:v>#N/A</c:v>
                </c:pt>
                <c:pt idx="5">
                  <c:v>2.27</c:v>
                </c:pt>
                <c:pt idx="6">
                  <c:v>#N/A</c:v>
                </c:pt>
                <c:pt idx="7">
                  <c:v>1.76</c:v>
                </c:pt>
                <c:pt idx="8">
                  <c:v>#N/A</c:v>
                </c:pt>
                <c:pt idx="9">
                  <c:v>0.49</c:v>
                </c:pt>
              </c:numCache>
            </c:numRef>
          </c:val>
          <c:extLst>
            <c:ext xmlns:c16="http://schemas.microsoft.com/office/drawing/2014/chart" uri="{C3380CC4-5D6E-409C-BE32-E72D297353CC}">
              <c16:uniqueId val="{00000006-C8D2-4807-93C7-8A304A93E94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0.08</c:v>
                </c:pt>
                <c:pt idx="4">
                  <c:v>#N/A</c:v>
                </c:pt>
                <c:pt idx="5">
                  <c:v>1.1599999999999999</c:v>
                </c:pt>
                <c:pt idx="6">
                  <c:v>#N/A</c:v>
                </c:pt>
                <c:pt idx="7">
                  <c:v>1.24</c:v>
                </c:pt>
                <c:pt idx="8">
                  <c:v>#N/A</c:v>
                </c:pt>
                <c:pt idx="9">
                  <c:v>1.06</c:v>
                </c:pt>
              </c:numCache>
            </c:numRef>
          </c:val>
          <c:extLst>
            <c:ext xmlns:c16="http://schemas.microsoft.com/office/drawing/2014/chart" uri="{C3380CC4-5D6E-409C-BE32-E72D297353CC}">
              <c16:uniqueId val="{00000007-C8D2-4807-93C7-8A304A93E9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3.53</c:v>
                </c:pt>
                <c:pt idx="2">
                  <c:v>#N/A</c:v>
                </c:pt>
                <c:pt idx="3">
                  <c:v>3.66</c:v>
                </c:pt>
                <c:pt idx="4">
                  <c:v>#N/A</c:v>
                </c:pt>
                <c:pt idx="5">
                  <c:v>4.32</c:v>
                </c:pt>
                <c:pt idx="6">
                  <c:v>#N/A</c:v>
                </c:pt>
                <c:pt idx="7">
                  <c:v>4.68</c:v>
                </c:pt>
                <c:pt idx="8">
                  <c:v>#N/A</c:v>
                </c:pt>
                <c:pt idx="9">
                  <c:v>4.9400000000000004</c:v>
                </c:pt>
              </c:numCache>
            </c:numRef>
          </c:val>
          <c:extLst>
            <c:ext xmlns:c16="http://schemas.microsoft.com/office/drawing/2014/chart" uri="{C3380CC4-5D6E-409C-BE32-E72D297353CC}">
              <c16:uniqueId val="{00000008-C8D2-4807-93C7-8A304A93E94B}"/>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2.75</c:v>
                </c:pt>
                <c:pt idx="2">
                  <c:v>#N/A</c:v>
                </c:pt>
                <c:pt idx="3">
                  <c:v>3.48</c:v>
                </c:pt>
                <c:pt idx="4">
                  <c:v>#N/A</c:v>
                </c:pt>
                <c:pt idx="5">
                  <c:v>3.97</c:v>
                </c:pt>
                <c:pt idx="6">
                  <c:v>#N/A</c:v>
                </c:pt>
                <c:pt idx="7">
                  <c:v>4.93</c:v>
                </c:pt>
                <c:pt idx="8">
                  <c:v>#N/A</c:v>
                </c:pt>
                <c:pt idx="9">
                  <c:v>5.74</c:v>
                </c:pt>
              </c:numCache>
            </c:numRef>
          </c:val>
          <c:extLst>
            <c:ext xmlns:c16="http://schemas.microsoft.com/office/drawing/2014/chart" uri="{C3380CC4-5D6E-409C-BE32-E72D297353CC}">
              <c16:uniqueId val="{00000009-C8D2-4807-93C7-8A304A93E94B}"/>
            </c:ext>
          </c:extLst>
        </c:ser>
        <c:dLbls>
          <c:showLegendKey val="0"/>
          <c:showVal val="0"/>
          <c:showCatName val="0"/>
          <c:showSerName val="0"/>
          <c:showPercent val="0"/>
          <c:showBubbleSize val="0"/>
        </c:dLbls>
        <c:gapWidth val="150"/>
        <c:overlap val="100"/>
        <c:axId val="506260032"/>
        <c:axId val="171745752"/>
      </c:barChart>
      <c:catAx>
        <c:axId val="50626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745752"/>
        <c:crosses val="autoZero"/>
        <c:auto val="1"/>
        <c:lblAlgn val="ctr"/>
        <c:lblOffset val="100"/>
        <c:tickLblSkip val="1"/>
        <c:tickMarkSkip val="1"/>
        <c:noMultiLvlLbl val="0"/>
      </c:catAx>
      <c:valAx>
        <c:axId val="171745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26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618</c:v>
                </c:pt>
                <c:pt idx="5">
                  <c:v>608</c:v>
                </c:pt>
                <c:pt idx="8">
                  <c:v>583</c:v>
                </c:pt>
                <c:pt idx="11">
                  <c:v>554</c:v>
                </c:pt>
                <c:pt idx="14">
                  <c:v>536</c:v>
                </c:pt>
              </c:numCache>
            </c:numRef>
          </c:val>
          <c:extLst>
            <c:ext xmlns:c16="http://schemas.microsoft.com/office/drawing/2014/chart" uri="{C3380CC4-5D6E-409C-BE32-E72D297353CC}">
              <c16:uniqueId val="{00000000-9A90-4DD5-9560-263E19D06D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90-4DD5-9560-263E19D06D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90-4DD5-9560-263E19D06D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183</c:v>
                </c:pt>
                <c:pt idx="3">
                  <c:v>178</c:v>
                </c:pt>
                <c:pt idx="6">
                  <c:v>157</c:v>
                </c:pt>
                <c:pt idx="9">
                  <c:v>118</c:v>
                </c:pt>
                <c:pt idx="12">
                  <c:v>124</c:v>
                </c:pt>
              </c:numCache>
            </c:numRef>
          </c:val>
          <c:extLst>
            <c:ext xmlns:c16="http://schemas.microsoft.com/office/drawing/2014/chart" uri="{C3380CC4-5D6E-409C-BE32-E72D297353CC}">
              <c16:uniqueId val="{00000003-9A90-4DD5-9560-263E19D06D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c:v>
                </c:pt>
                <c:pt idx="3">
                  <c:v>82</c:v>
                </c:pt>
                <c:pt idx="6">
                  <c:v>77</c:v>
                </c:pt>
                <c:pt idx="9">
                  <c:v>77</c:v>
                </c:pt>
                <c:pt idx="12">
                  <c:v>77</c:v>
                </c:pt>
              </c:numCache>
            </c:numRef>
          </c:val>
          <c:extLst>
            <c:ext xmlns:c16="http://schemas.microsoft.com/office/drawing/2014/chart" uri="{C3380CC4-5D6E-409C-BE32-E72D297353CC}">
              <c16:uniqueId val="{00000004-9A90-4DD5-9560-263E19D06D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90-4DD5-9560-263E19D06D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90-4DD5-9560-263E19D06D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652</c:v>
                </c:pt>
                <c:pt idx="3">
                  <c:v>642</c:v>
                </c:pt>
                <c:pt idx="6">
                  <c:v>601</c:v>
                </c:pt>
                <c:pt idx="9">
                  <c:v>597</c:v>
                </c:pt>
                <c:pt idx="12">
                  <c:v>626</c:v>
                </c:pt>
              </c:numCache>
            </c:numRef>
          </c:val>
          <c:extLst>
            <c:ext xmlns:c16="http://schemas.microsoft.com/office/drawing/2014/chart" uri="{C3380CC4-5D6E-409C-BE32-E72D297353CC}">
              <c16:uniqueId val="{00000007-9A90-4DD5-9560-263E19D06D64}"/>
            </c:ext>
          </c:extLst>
        </c:ser>
        <c:dLbls>
          <c:showLegendKey val="0"/>
          <c:showVal val="0"/>
          <c:showCatName val="0"/>
          <c:showSerName val="0"/>
          <c:showPercent val="0"/>
          <c:showBubbleSize val="0"/>
        </c:dLbls>
        <c:gapWidth val="100"/>
        <c:overlap val="100"/>
        <c:axId val="514643560"/>
        <c:axId val="51464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294</c:v>
                </c:pt>
                <c:pt idx="2">
                  <c:v>#N/A</c:v>
                </c:pt>
                <c:pt idx="3">
                  <c:v>#N/A</c:v>
                </c:pt>
                <c:pt idx="4">
                  <c:v>294</c:v>
                </c:pt>
                <c:pt idx="5">
                  <c:v>#N/A</c:v>
                </c:pt>
                <c:pt idx="6">
                  <c:v>#N/A</c:v>
                </c:pt>
                <c:pt idx="7">
                  <c:v>252</c:v>
                </c:pt>
                <c:pt idx="8">
                  <c:v>#N/A</c:v>
                </c:pt>
                <c:pt idx="9">
                  <c:v>#N/A</c:v>
                </c:pt>
                <c:pt idx="10">
                  <c:v>238</c:v>
                </c:pt>
                <c:pt idx="11">
                  <c:v>#N/A</c:v>
                </c:pt>
                <c:pt idx="12">
                  <c:v>#N/A</c:v>
                </c:pt>
                <c:pt idx="13">
                  <c:v>291</c:v>
                </c:pt>
                <c:pt idx="14">
                  <c:v>#N/A</c:v>
                </c:pt>
              </c:numCache>
            </c:numRef>
          </c:val>
          <c:smooth val="0"/>
          <c:extLst>
            <c:ext xmlns:c16="http://schemas.microsoft.com/office/drawing/2014/chart" uri="{C3380CC4-5D6E-409C-BE32-E72D297353CC}">
              <c16:uniqueId val="{00000008-9A90-4DD5-9560-263E19D06D64}"/>
            </c:ext>
          </c:extLst>
        </c:ser>
        <c:dLbls>
          <c:showLegendKey val="0"/>
          <c:showVal val="0"/>
          <c:showCatName val="0"/>
          <c:showSerName val="0"/>
          <c:showPercent val="0"/>
          <c:showBubbleSize val="0"/>
        </c:dLbls>
        <c:marker val="1"/>
        <c:smooth val="0"/>
        <c:axId val="514643560"/>
        <c:axId val="514643168"/>
      </c:lineChart>
      <c:catAx>
        <c:axId val="51464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643168"/>
        <c:crosses val="autoZero"/>
        <c:auto val="1"/>
        <c:lblAlgn val="ctr"/>
        <c:lblOffset val="100"/>
        <c:tickLblSkip val="1"/>
        <c:tickMarkSkip val="1"/>
        <c:noMultiLvlLbl val="0"/>
      </c:catAx>
      <c:valAx>
        <c:axId val="51464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643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5276</c:v>
                </c:pt>
                <c:pt idx="5">
                  <c:v>5177</c:v>
                </c:pt>
                <c:pt idx="8">
                  <c:v>4997</c:v>
                </c:pt>
                <c:pt idx="11">
                  <c:v>4812</c:v>
                </c:pt>
                <c:pt idx="14">
                  <c:v>5074</c:v>
                </c:pt>
              </c:numCache>
            </c:numRef>
          </c:val>
          <c:extLst>
            <c:ext xmlns:c16="http://schemas.microsoft.com/office/drawing/2014/chart" uri="{C3380CC4-5D6E-409C-BE32-E72D297353CC}">
              <c16:uniqueId val="{00000000-6FBE-4341-BD7E-60E1510F29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c:v>
                </c:pt>
                <c:pt idx="5">
                  <c:v>15</c:v>
                </c:pt>
                <c:pt idx="8">
                  <c:v>12</c:v>
                </c:pt>
                <c:pt idx="11">
                  <c:v>10</c:v>
                </c:pt>
                <c:pt idx="14">
                  <c:v>7</c:v>
                </c:pt>
              </c:numCache>
            </c:numRef>
          </c:val>
          <c:extLst>
            <c:ext xmlns:c16="http://schemas.microsoft.com/office/drawing/2014/chart" uri="{C3380CC4-5D6E-409C-BE32-E72D297353CC}">
              <c16:uniqueId val="{00000001-6FBE-4341-BD7E-60E1510F29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1663</c:v>
                </c:pt>
                <c:pt idx="5">
                  <c:v>1402</c:v>
                </c:pt>
                <c:pt idx="8">
                  <c:v>1581</c:v>
                </c:pt>
                <c:pt idx="11">
                  <c:v>1658</c:v>
                </c:pt>
                <c:pt idx="14">
                  <c:v>1628</c:v>
                </c:pt>
              </c:numCache>
            </c:numRef>
          </c:val>
          <c:extLst>
            <c:ext xmlns:c16="http://schemas.microsoft.com/office/drawing/2014/chart" uri="{C3380CC4-5D6E-409C-BE32-E72D297353CC}">
              <c16:uniqueId val="{00000002-6FBE-4341-BD7E-60E1510F29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BE-4341-BD7E-60E1510F29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BE-4341-BD7E-60E1510F29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c:v>
                </c:pt>
                <c:pt idx="3">
                  <c:v>93</c:v>
                </c:pt>
                <c:pt idx="6">
                  <c:v>85</c:v>
                </c:pt>
                <c:pt idx="9">
                  <c:v>78</c:v>
                </c:pt>
                <c:pt idx="12">
                  <c:v>70</c:v>
                </c:pt>
              </c:numCache>
            </c:numRef>
          </c:val>
          <c:extLst>
            <c:ext xmlns:c16="http://schemas.microsoft.com/office/drawing/2014/chart" uri="{C3380CC4-5D6E-409C-BE32-E72D297353CC}">
              <c16:uniqueId val="{00000005-6FBE-4341-BD7E-60E1510F29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1691</c:v>
                </c:pt>
                <c:pt idx="3">
                  <c:v>1673</c:v>
                </c:pt>
                <c:pt idx="6">
                  <c:v>1554</c:v>
                </c:pt>
                <c:pt idx="9">
                  <c:v>1678</c:v>
                </c:pt>
                <c:pt idx="12">
                  <c:v>1554</c:v>
                </c:pt>
              </c:numCache>
            </c:numRef>
          </c:val>
          <c:extLst>
            <c:ext xmlns:c16="http://schemas.microsoft.com/office/drawing/2014/chart" uri="{C3380CC4-5D6E-409C-BE32-E72D297353CC}">
              <c16:uniqueId val="{00000006-6FBE-4341-BD7E-60E1510F29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1153</c:v>
                </c:pt>
                <c:pt idx="3">
                  <c:v>1036</c:v>
                </c:pt>
                <c:pt idx="6">
                  <c:v>927</c:v>
                </c:pt>
                <c:pt idx="9">
                  <c:v>845</c:v>
                </c:pt>
                <c:pt idx="12">
                  <c:v>755</c:v>
                </c:pt>
              </c:numCache>
            </c:numRef>
          </c:val>
          <c:extLst>
            <c:ext xmlns:c16="http://schemas.microsoft.com/office/drawing/2014/chart" uri="{C3380CC4-5D6E-409C-BE32-E72D297353CC}">
              <c16:uniqueId val="{00000007-6FBE-4341-BD7E-60E1510F29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754</c:v>
                </c:pt>
                <c:pt idx="3">
                  <c:v>792</c:v>
                </c:pt>
                <c:pt idx="6">
                  <c:v>785</c:v>
                </c:pt>
                <c:pt idx="9">
                  <c:v>713</c:v>
                </c:pt>
                <c:pt idx="12">
                  <c:v>641</c:v>
                </c:pt>
              </c:numCache>
            </c:numRef>
          </c:val>
          <c:extLst>
            <c:ext xmlns:c16="http://schemas.microsoft.com/office/drawing/2014/chart" uri="{C3380CC4-5D6E-409C-BE32-E72D297353CC}">
              <c16:uniqueId val="{00000008-6FBE-4341-BD7E-60E1510F29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BE-4341-BD7E-60E1510F29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5475</c:v>
                </c:pt>
                <c:pt idx="3">
                  <c:v>5285</c:v>
                </c:pt>
                <c:pt idx="6">
                  <c:v>5252</c:v>
                </c:pt>
                <c:pt idx="9">
                  <c:v>5438</c:v>
                </c:pt>
                <c:pt idx="12">
                  <c:v>5523</c:v>
                </c:pt>
              </c:numCache>
            </c:numRef>
          </c:val>
          <c:extLst>
            <c:ext xmlns:c16="http://schemas.microsoft.com/office/drawing/2014/chart" uri="{C3380CC4-5D6E-409C-BE32-E72D297353CC}">
              <c16:uniqueId val="{0000000A-6FBE-4341-BD7E-60E1510F29EC}"/>
            </c:ext>
          </c:extLst>
        </c:ser>
        <c:dLbls>
          <c:showLegendKey val="0"/>
          <c:showVal val="0"/>
          <c:showCatName val="0"/>
          <c:showSerName val="0"/>
          <c:showPercent val="0"/>
          <c:showBubbleSize val="0"/>
        </c:dLbls>
        <c:gapWidth val="100"/>
        <c:overlap val="100"/>
        <c:axId val="514645520"/>
        <c:axId val="514644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2137</c:v>
                </c:pt>
                <c:pt idx="2">
                  <c:v>#N/A</c:v>
                </c:pt>
                <c:pt idx="3">
                  <c:v>#N/A</c:v>
                </c:pt>
                <c:pt idx="4">
                  <c:v>2286</c:v>
                </c:pt>
                <c:pt idx="5">
                  <c:v>#N/A</c:v>
                </c:pt>
                <c:pt idx="6">
                  <c:v>#N/A</c:v>
                </c:pt>
                <c:pt idx="7">
                  <c:v>2013</c:v>
                </c:pt>
                <c:pt idx="8">
                  <c:v>#N/A</c:v>
                </c:pt>
                <c:pt idx="9">
                  <c:v>#N/A</c:v>
                </c:pt>
                <c:pt idx="10">
                  <c:v>2270</c:v>
                </c:pt>
                <c:pt idx="11">
                  <c:v>#N/A</c:v>
                </c:pt>
                <c:pt idx="12">
                  <c:v>#N/A</c:v>
                </c:pt>
                <c:pt idx="13">
                  <c:v>1832</c:v>
                </c:pt>
                <c:pt idx="14">
                  <c:v>#N/A</c:v>
                </c:pt>
              </c:numCache>
            </c:numRef>
          </c:val>
          <c:smooth val="0"/>
          <c:extLst>
            <c:ext xmlns:c16="http://schemas.microsoft.com/office/drawing/2014/chart" uri="{C3380CC4-5D6E-409C-BE32-E72D297353CC}">
              <c16:uniqueId val="{0000000B-6FBE-4341-BD7E-60E1510F29EC}"/>
            </c:ext>
          </c:extLst>
        </c:ser>
        <c:dLbls>
          <c:showLegendKey val="0"/>
          <c:showVal val="0"/>
          <c:showCatName val="0"/>
          <c:showSerName val="0"/>
          <c:showPercent val="0"/>
          <c:showBubbleSize val="0"/>
        </c:dLbls>
        <c:marker val="1"/>
        <c:smooth val="0"/>
        <c:axId val="514645520"/>
        <c:axId val="514644344"/>
      </c:lineChart>
      <c:catAx>
        <c:axId val="51464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4644344"/>
        <c:crosses val="autoZero"/>
        <c:auto val="1"/>
        <c:lblAlgn val="ctr"/>
        <c:lblOffset val="100"/>
        <c:tickLblSkip val="1"/>
        <c:tickMarkSkip val="1"/>
        <c:noMultiLvlLbl val="0"/>
      </c:catAx>
      <c:valAx>
        <c:axId val="514644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64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1228</c:v>
                </c:pt>
                <c:pt idx="1">
                  <c:v>1247</c:v>
                </c:pt>
                <c:pt idx="2">
                  <c:v>1152</c:v>
                </c:pt>
              </c:numCache>
            </c:numRef>
          </c:val>
          <c:extLst>
            <c:ext xmlns:c16="http://schemas.microsoft.com/office/drawing/2014/chart" uri="{C3380CC4-5D6E-409C-BE32-E72D297353CC}">
              <c16:uniqueId val="{00000000-4FB5-4FDD-9E2F-D07B90BE8C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4FB5-4FDD-9E2F-D07B90BE8C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165</c:v>
                </c:pt>
                <c:pt idx="1">
                  <c:v>233</c:v>
                </c:pt>
                <c:pt idx="2">
                  <c:v>226</c:v>
                </c:pt>
              </c:numCache>
            </c:numRef>
          </c:val>
          <c:extLst>
            <c:ext xmlns:c16="http://schemas.microsoft.com/office/drawing/2014/chart" uri="{C3380CC4-5D6E-409C-BE32-E72D297353CC}">
              <c16:uniqueId val="{00000002-4FB5-4FDD-9E2F-D07B90BE8C94}"/>
            </c:ext>
          </c:extLst>
        </c:ser>
        <c:dLbls>
          <c:showLegendKey val="0"/>
          <c:showVal val="0"/>
          <c:showCatName val="0"/>
          <c:showSerName val="0"/>
          <c:showPercent val="0"/>
          <c:showBubbleSize val="0"/>
        </c:dLbls>
        <c:gapWidth val="120"/>
        <c:overlap val="100"/>
        <c:axId val="514649048"/>
        <c:axId val="514649440"/>
      </c:barChart>
      <c:catAx>
        <c:axId val="51464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4649440"/>
        <c:crosses val="autoZero"/>
        <c:auto val="1"/>
        <c:lblAlgn val="ctr"/>
        <c:lblOffset val="100"/>
        <c:tickLblSkip val="1"/>
        <c:tickMarkSkip val="1"/>
        <c:noMultiLvlLbl val="0"/>
      </c:catAx>
      <c:valAx>
        <c:axId val="514649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4649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{073886E5-28CC-4052-AE73-A1FA2F74FABF}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351-4C8B-9361-AF97EF911F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{4700E941-DD85-41B9-9945-DAC00194808E}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51-4C8B-9361-AF97EF911F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{2C65C229-67FE-4285-AAFC-25A2989C0C17}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51-4C8B-9361-AF97EF911F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{F61386C2-2829-46FB-8FA4-819DB87DA03D}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51-4C8B-9361-AF97EF911F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{C1AEDBD6-3342-4E8A-A7E5-756300894784}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51-4C8B-9361-AF97EF911F6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{FF3D2A70-5035-4C08-97B3-541601ADDDE1}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351-4C8B-9361-AF97EF911F6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{43CCCA20-CE14-437D-A6B4-686FDF958E79}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351-4C8B-9361-AF97EF911F6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{81A224EA-ECCE-411F-A336-65568806BDD8}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351-4C8B-9361-AF97EF911F6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{16FF8849-DED7-40CF-89F2-96E9A3E9879F}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351-4C8B-9361-AF97EF911F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77.599999999999994</c:v>
                </c:pt>
              </c:numCache>
            </c:numRef>
          </c:xVal>
          <c:yVal>
            <c:numRef>
              <c:f>公会計指標分析・財政指標組合せ分析表!$BP$51:$DC$51</c:f>
              <c:numCache>
                <c:formatCode>#,##0.0;"▲ "#,##0.0</c:formatCode>
                <c:ptCount val="40"/>
                <c:pt idx="16">
                  <c:v>69.2</c:v>
                </c:pt>
                <c:pt idx="24">
                  <c:v>79.7</c:v>
                </c:pt>
              </c:numCache>
            </c:numRef>
          </c:yVal>
          <c:smooth val="0"/>
          <c:extLst>
            <c:ext xmlns:c16="http://schemas.microsoft.com/office/drawing/2014/chart" uri="{C3380CC4-5D6E-409C-BE32-E72D297353CC}">
              <c16:uniqueId val="{00000009-E351-4C8B-9361-AF97EF911F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{1B5DA41A-FF57-4FA5-BDF7-52B0C5A9D3EB}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351-4C8B-9361-AF97EF911F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{E719635D-E047-4F1F-9127-EFB8160B2190}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51-4C8B-9361-AF97EF911F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{EFE56CF2-0256-41B2-8B47-8F892376FE1A}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51-4C8B-9361-AF97EF911F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{F3E66C45-4D43-4954-BA80-138CEE90A9C4}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51-4C8B-9361-AF97EF911F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{A475324B-8BA9-4169-8262-8E7320BAB3D3}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51-4C8B-9361-AF97EF911F6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{0F2DE390-A795-4BFE-812A-17A92E3BA7BC}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351-4C8B-9361-AF97EF911F6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{C7BB4486-657F-4FC8-AE00-36FF1B6C4027}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351-4C8B-9361-AF97EF911F6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{7444EBBC-EE7A-4EA8-B109-CFD5D3B9E9F0}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351-4C8B-9361-AF97EF911F6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{DD662708-279C-47BA-9E13-23F3D977B209}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351-4C8B-9361-AF97EF911F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numCache>
            </c:numRef>
          </c:xVal>
          <c:yVal>
            <c:numRef>
              <c:f>公会計指標分析・財政指標組合せ分析表!$BP$55:$DC$55</c:f>
              <c:numCache>
                <c:formatCode>#,##0.0;"▲ "#,##0.0</c:formatCode>
                <c:ptCount val="40"/>
                <c:pt idx="16">
                  <c:v>0.8</c:v>
                </c:pt>
                <c:pt idx="24">
                  <c:v>0</c:v>
                </c:pt>
              </c:numCache>
            </c:numRef>
          </c:yVal>
          <c:smooth val="0"/>
          <c:extLst>
            <c:ext xmlns:c16="http://schemas.microsoft.com/office/drawing/2014/chart" uri="{C3380CC4-5D6E-409C-BE32-E72D297353CC}">
              <c16:uniqueId val="{00000013-E351-4C8B-9361-AF97EF911F6D}"/>
            </c:ext>
          </c:extLst>
        </c:ser>
        <c:dLbls>
          <c:showLegendKey val="0"/>
          <c:showVal val="1"/>
          <c:showCatName val="0"/>
          <c:showSerName val="0"/>
          <c:showPercent val="0"/>
          <c:showBubbleSize val="0"/>
        </c:dLbls>
        <c:axId val="514647480"/>
        <c:axId val="514647088"/>
      </c:scatterChart>
      <c:valAx>
        <c:axId val="514647480"/>
        <c:scaling>
          <c:orientation val="minMax"/>
          <c:max val="8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647088"/>
        <c:crosses val="autoZero"/>
        <c:crossBetween val="midCat"/>
      </c:valAx>
      <c:valAx>
        <c:axId val="514647088"/>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6474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077121182881667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{1F4B5DEF-1E28-4226-93B0-AD0A71C0AE93}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6E-40E1-9005-C9DDAC75FA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{6CFFA1E9-8174-4223-AB88-63F2529E7775}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6E-40E1-9005-C9DDAC75FA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{8035753C-35AE-4356-B1B8-FD9CB1F42BBE}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6E-40E1-9005-C9DDAC75FA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{B308F4BC-9078-40AF-9282-D97CF36F3789}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6E-40E1-9005-C9DDAC75FA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{C3E145B9-8B68-4B91-B686-E102E4EEDAC5}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6E-40E1-9005-C9DDAC75FA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{D80F5244-7EC7-4066-8339-FFEDA3593710}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6E-40E1-9005-C9DDAC75FAF6}"/>
                </c:ext>
              </c:extLst>
            </c:dLbl>
            <c:dLbl>
              <c:idx val="16"/>
              <c:layout>
                <c:manualLayout>
                  <c:x val="-3.231886205533973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{31776DEC-DDD0-4C39-90CD-352B00881123}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6E-40E1-9005-C9DDAC75FA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{80235A2E-9388-4F02-A0EC-75D540A57BB1}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6E-40E1-9005-C9DDAC75FA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{84CDF7BC-D6F8-4E20-8A69-660939E1A96C}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6E-40E1-9005-C9DDAC75FA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9.6999999999999993</c:v>
                </c:pt>
                <c:pt idx="24">
                  <c:v>9.1</c:v>
                </c:pt>
                <c:pt idx="32">
                  <c:v>9.1999999999999993</c:v>
                </c:pt>
              </c:numCache>
            </c:numRef>
          </c:xVal>
          <c:yVal>
            <c:numRef>
              <c:f>公会計指標分析・財政指標組合せ分析表!$BP$73:$DC$73</c:f>
              <c:numCache>
                <c:formatCode>#,##0.0;"▲ "#,##0.0</c:formatCode>
                <c:ptCount val="40"/>
                <c:pt idx="0">
                  <c:v>74.2</c:v>
                </c:pt>
                <c:pt idx="8">
                  <c:v>81.3</c:v>
                </c:pt>
                <c:pt idx="16">
                  <c:v>69.2</c:v>
                </c:pt>
                <c:pt idx="24">
                  <c:v>79.7</c:v>
                </c:pt>
                <c:pt idx="32">
                  <c:v>66.400000000000006</c:v>
                </c:pt>
              </c:numCache>
            </c:numRef>
          </c:yVal>
          <c:smooth val="0"/>
          <c:extLst>
            <c:ext xmlns:c16="http://schemas.microsoft.com/office/drawing/2014/chart" uri="{C3380CC4-5D6E-409C-BE32-E72D297353CC}">
              <c16:uniqueId val="{00000009-5C6E-40E1-9005-C9DDAC75FA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{33B441B2-095E-41CE-90B0-17476F3BF022}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6E-40E1-9005-C9DDAC75FA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{FD37A39C-DD1F-4E83-886B-643C19A6CB11}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6E-40E1-9005-C9DDAC75FA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{B77DF91B-569E-4A7F-AD03-1AA6320990A9}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6E-40E1-9005-C9DDAC75FA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{0CF068B9-CD54-4D42-9DCF-A804F3D42B9F}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6E-40E1-9005-C9DDAC75FA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{61E6F69A-C80B-4C21-A176-A94B5B378C39}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6E-40E1-9005-C9DDAC75FA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{DE035117-685B-45EB-8F20-034C6B2509D1}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6E-40E1-9005-C9DDAC75FA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{3227278D-6ECB-4F03-A2BA-3ED45E51F340}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6E-40E1-9005-C9DDAC75FAF6}"/>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{7C365AF8-9636-4E0E-9FA0-253C8442E8EE}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6E-40E1-9005-C9DDAC75FAF6}"/>
                </c:ext>
              </c:extLst>
            </c:dLbl>
            <c:dLbl>
              <c:idx val="32"/>
              <c:layout>
                <c:manualLayout>
                  <c:x val="-3.2318933848868289E-2"/>
                  <c:y val="-8.1337372860051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{FF831933-A442-4C1F-A735-27AC7945EB75}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6E-40E1-9005-C9DDAC75FA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5C6E-40E1-9005-C9DDAC75FAF6}"/>
            </c:ext>
          </c:extLst>
        </c:ser>
        <c:dLbls>
          <c:showLegendKey val="0"/>
          <c:showVal val="1"/>
          <c:showCatName val="0"/>
          <c:showSerName val="0"/>
          <c:showPercent val="0"/>
          <c:showBubbleSize val="0"/>
        </c:dLbls>
        <c:axId val="514645128"/>
        <c:axId val="514647872"/>
      </c:scatterChart>
      <c:valAx>
        <c:axId val="514645128"/>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647872"/>
        <c:crosses val="autoZero"/>
        <c:crossBetween val="midCat"/>
      </c:valAx>
      <c:valAx>
        <c:axId val="514647872"/>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64512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年度と元利償還金は減少しているが、平成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年度実施の建設事業の償還及び平成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年度の大規模事業の償還が償還終了分を上回る事から、平成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年度以降は増加傾向を示すと思われる。</a:t>
          </a:r>
        </a:p>
        <a:p>
          <a:r>
            <a:rPr kumimoji="1" lang="ja-JP" altLang="en-US" sz="1200">
              <a:latin typeface="ＭＳ ゴシック" pitchFamily="49" charset="-128"/>
              <a:ea typeface="ＭＳ ゴシック" pitchFamily="49" charset="-128"/>
            </a:rPr>
            <a:t>　公営企業債の元利償還金に対する繰入については、主に水道事業に係るものである。</a:t>
          </a:r>
        </a:p>
        <a:p>
          <a:r>
            <a:rPr kumimoji="1" lang="ja-JP" altLang="en-US" sz="1200">
              <a:latin typeface="ＭＳ ゴシック" pitchFamily="49" charset="-128"/>
              <a:ea typeface="ＭＳ ゴシック" pitchFamily="49" charset="-128"/>
            </a:rPr>
            <a:t>　また、組合等に係る元利償還金に対する負担金等は、平成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年度がピークとなり、今後緩やかに減少していく見込みである。</a:t>
          </a:r>
        </a:p>
        <a:p>
          <a:r>
            <a:rPr kumimoji="1" lang="ja-JP" altLang="en-US" sz="1200">
              <a:latin typeface="ＭＳ ゴシック" pitchFamily="49" charset="-128"/>
              <a:ea typeface="ＭＳ ゴシック" pitchFamily="49" charset="-128"/>
            </a:rPr>
            <a:t>　算入公債費等については、大型建設事業に係る地方債に過疎対策事業債を充当しているので、今後も借り入れ合わせた算入となる見込みである。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年度に一時的に減少したが、平成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年度に「道の駅しもにた」再整備工事等の大規模事業を行ったことから増加した。</a:t>
          </a:r>
        </a:p>
        <a:p>
          <a:r>
            <a:rPr kumimoji="1" lang="ja-JP" altLang="en-US" sz="1400">
              <a:latin typeface="ＭＳ ゴシック" pitchFamily="49" charset="-128"/>
              <a:ea typeface="ＭＳ ゴシック" pitchFamily="49" charset="-128"/>
            </a:rPr>
            <a:t>　公営企業債等繰入見込額は、平成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年度に一時的に増加したが、今後は穏やかに減少していく見通しである。</a:t>
          </a:r>
        </a:p>
        <a:p>
          <a:r>
            <a:rPr kumimoji="1" lang="ja-JP" altLang="en-US" sz="1400">
              <a:latin typeface="ＭＳ ゴシック" pitchFamily="49" charset="-128"/>
              <a:ea typeface="ＭＳ ゴシック" pitchFamily="49" charset="-128"/>
            </a:rPr>
            <a:t>　組合等の負担見込額は、引き続き緩やかに減少していく見通しである。</a:t>
          </a:r>
        </a:p>
        <a:p>
          <a:r>
            <a:rPr kumimoji="1" lang="ja-JP" altLang="en-US" sz="1400">
              <a:latin typeface="ＭＳ ゴシック" pitchFamily="49" charset="-128"/>
              <a:ea typeface="ＭＳ ゴシック" pitchFamily="49" charset="-128"/>
            </a:rPr>
            <a:t>　設立法人等の負債額等負担見込額は、平成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年度に社会福祉法人に対する損失補償付債務残高の増となったが、今後は減少していく見通しである。</a:t>
          </a:r>
        </a:p>
        <a:p>
          <a:r>
            <a:rPr kumimoji="1" lang="ja-JP" altLang="en-US" sz="1400">
              <a:latin typeface="ＭＳ ゴシック" pitchFamily="49" charset="-128"/>
              <a:ea typeface="ＭＳ ゴシック" pitchFamily="49" charset="-128"/>
            </a:rPr>
            <a:t>　充当可能基金は、下仁田南牧医療事務組合へ負担金の増により、財政調整基金を取り崩さざるを得ず、減少していく見込みである。</a:t>
          </a:r>
        </a:p>
        <a:p>
          <a:r>
            <a:rPr kumimoji="1" lang="ja-JP" altLang="en-US" sz="1400">
              <a:latin typeface="ＭＳ ゴシック" pitchFamily="49" charset="-128"/>
              <a:ea typeface="ＭＳ ゴシック" pitchFamily="49" charset="-128"/>
            </a:rPr>
            <a:t>　基準財政需要額算入見込額については、平成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年度の地方債で、過疎債の借入れが大きくなるため、増額となる見通しである。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群馬県下仁田町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高齢化等による税収減や普通交付税の減といった要因はあるが、前年から見た特殊な財政事業として、下仁田南牧医療事務組合への追加負担金が１憶円以上の発生し財政調整基金を取り崩したことが基金残額が１億円減額となった主要因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に対する財政調整基金の残額比率は、全国的に見ても低いほうではあるが、町財政から考えると積み増しは難しく、１０憶円の維持を目標としていきたい。また、特定目的基金については、公共施設等の老朽化に対するための基金を設立するなど、使途を明確にした基金運営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・ふるさと下仁田応援基金：ふるさと寄付金の受け皿として設置。当年度の寄付金を積み立て、翌年度に全額事業充当を基本とする。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・都市計画事業基金：都市公園等の整備に利用。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・子育て応援基金：少子化対策の経費に充当するための基金であり、現状、国に先行して行った保育料の免除に充当している。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・ねぎとこんにゃく下仁田奨学金事業基金：町独自の施策である奨学金事業の原資として積み立て。毎年２千万の積み立てを目標としている。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・荒船風穴基金：世界遺産である荒舟風穴の整備に要する費用の積み立て。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を積み立ての原資としている基金が多く、ふるさと寄付金が原資の場合、できるだけ積み立て翌年度に寄付目的に合わせて事業充当するという運用を行っていることから、寄付金が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千円の減額となったことが減額の主要因である。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・ふるさと応援寄付金：当年度の寄付金を積み立て、翌年度に事業充当という運用を続けていく。目標額の設定は無し。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・都市計画基金：運用益以外の新たな積立は発生しないので、都市公園整備など計画的は事業実施を行い財源として使用。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・子育て応援基金：少子化対策関係へのふるさと応援寄付金が原資であるため、保育や乳幼児対策といった事業の財源として使用。目標額の設定は無し。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・ねぎとこんにゃく下仁田奨学金事業基金：事業実施に状況にもよるが、年度末残額が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億円になるように積立を行っていく。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・荒船風穴基金：世界遺産である荒舟風穴整備に使用。目標額の設定は無し。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5439</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・人口減少・高齢化等による税収減や普通交付税の減といった要因のほか、下仁田南牧医療事務組合への追加負担額が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億円以上発生したことなどから取り崩しを行ったことによる。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１８年の予算作成時、残額が１億円を割るような状況となった事から、行財政改革を徹底し、基金残額１０億円以上の水準を保つように町運営を行っており、今後も不測の事態に備え１０億円を下限とするような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現状では減債基金を取り崩す償還はないが、今後繰り上げ償還が発生した際などに取り崩しを考える。また、積み増しは考えていない。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7,613
7,580
188.38
5,439,375
5,393,415
16,343
3,289,857
5,514,655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の数値ではあるが、前年度比で</a:t>
          </a:r>
          <a:r>
            <a:rPr kumimoji="1" lang="en-US" altLang="ja-JP" sz="1100">
              <a:latin typeface="ＭＳ Ｐゴシック" panose="020B0600070205080204" pitchFamily="50" charset="-128"/>
              <a:ea typeface="ＭＳ Ｐゴシック" panose="020B0600070205080204" pitchFamily="50" charset="-128"/>
            </a:rPr>
            <a:t>16.9</a:t>
          </a:r>
          <a:r>
            <a:rPr kumimoji="1" lang="ja-JP" altLang="en-US" sz="1100">
              <a:latin typeface="ＭＳ Ｐゴシック" panose="020B0600070205080204" pitchFamily="50" charset="-128"/>
              <a:ea typeface="ＭＳ Ｐゴシック" panose="020B0600070205080204" pitchFamily="50" charset="-128"/>
            </a:rPr>
            <a:t>の増と、類似団体と比較し高い水準となっている。これは公会計における固定資産整備で、道路や防火水槽などの期首残額を備忘価格の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円にしていることが大きな要因ではあるが、各施設ごとに適正な管理計画を立てていく方針である。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92922</xdr:rowOff>
    </xdr:from>
    <xdr:to>
      <xdr:col>19</xdr:col>
      <xdr:colOff>187325</xdr:colOff>
      <xdr:row>29</xdr:row>
      <xdr:rowOff>23072</xdr:rowOff>
    </xdr:to>
    <xdr:sp macro="" textlink="">
      <xdr:nvSpPr>
        <xdr:cNvPr id="78" name="楕円 77"/>
        <xdr:cNvSpPr/>
      </xdr:nvSpPr>
      <xdr:spPr>
        <a:xfrm>
          <a:off x="4000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54081</xdr:rowOff>
    </xdr:from>
    <xdr:to>
      <xdr:col>15</xdr:col>
      <xdr:colOff>187325</xdr:colOff>
      <xdr:row>30</xdr:row>
      <xdr:rowOff>155681</xdr:rowOff>
    </xdr:to>
    <xdr:sp macro="" textlink="">
      <xdr:nvSpPr>
        <xdr:cNvPr id="79" name="楕円 78"/>
        <xdr:cNvSpPr/>
      </xdr:nvSpPr>
      <xdr:spPr>
        <a:xfrm>
          <a:off x="3238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143722</xdr:rowOff>
    </xdr:from>
    <xdr:to>
      <xdr:col>19</xdr:col>
      <xdr:colOff>136525</xdr:colOff>
      <xdr:row>30</xdr:row>
      <xdr:rowOff>104881</xdr:rowOff>
    </xdr:to>
    <xdr:cxnSp macro="">
      <xdr:nvCxnSpPr>
        <xdr:cNvPr id="80" name="直線コネクタ 79"/>
        <xdr:cNvCxnSpPr/>
      </xdr:nvCxnSpPr>
      <xdr:spPr>
        <a:xfrm flipV="1">
          <a:off x="3289300" y="5715847"/>
          <a:ext cx="762000" cy="3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1"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39599</xdr:rowOff>
    </xdr:from>
    <xdr:ext cx="405111" cy="259045"/>
    <xdr:sp macro="" textlink="">
      <xdr:nvSpPr>
        <xdr:cNvPr id="83" name="n_1mainValue有形固定資産減価償却率"/>
        <xdr:cNvSpPr txBox="1"/>
      </xdr:nvSpPr>
      <xdr:spPr>
        <a:xfrm>
          <a:off x="38360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758</xdr:rowOff>
    </xdr:from>
    <xdr:ext cx="405111" cy="259045"/>
    <xdr:sp macro="" textlink="">
      <xdr:nvSpPr>
        <xdr:cNvPr id="84" name="n_2mainValue有形固定資産減価償却率"/>
        <xdr:cNvSpPr txBox="1"/>
      </xdr:nvSpPr>
      <xdr:spPr>
        <a:xfrm>
          <a:off x="30867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ほど高い状況ではあるが、将来負担比率（分子が大きい事に影響）・経常収支比率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分母が小さい事に影響</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ともに類似団体平均より高い事が主要因となる。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8"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5" name="楕円 124"/>
        <xdr:cNvSpPr/>
      </xdr:nvSpPr>
      <xdr:spPr>
        <a:xfrm>
          <a:off x="14744700" y="58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6" name="債務償還可能年数該当値テキスト"/>
        <xdr:cNvSpPr txBox="1"/>
      </xdr:nvSpPr>
      <xdr:spPr>
        <a:xfrm>
          <a:off x="14846300" y="567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7,613
7,580
188.38
5,439,375
5,393,415
16,343
3,289,857
5,514,655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xdr:rowOff>
    </xdr:from>
    <xdr:to>
      <xdr:col>20</xdr:col>
      <xdr:colOff>38100</xdr:colOff>
      <xdr:row>33</xdr:row>
      <xdr:rowOff>109855</xdr:rowOff>
    </xdr:to>
    <xdr:sp macro="" textlink="">
      <xdr:nvSpPr>
        <xdr:cNvPr id="70" name="楕円 69"/>
        <xdr:cNvSpPr/>
      </xdr:nvSpPr>
      <xdr:spPr>
        <a:xfrm>
          <a:off x="3746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31115</xdr:rowOff>
    </xdr:from>
    <xdr:to>
      <xdr:col>15</xdr:col>
      <xdr:colOff>101600</xdr:colOff>
      <xdr:row>38</xdr:row>
      <xdr:rowOff>132715</xdr:rowOff>
    </xdr:to>
    <xdr:sp macro="" textlink="">
      <xdr:nvSpPr>
        <xdr:cNvPr id="71" name="楕円 70"/>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59055</xdr:rowOff>
    </xdr:from>
    <xdr:to>
      <xdr:col>19</xdr:col>
      <xdr:colOff>177800</xdr:colOff>
      <xdr:row>38</xdr:row>
      <xdr:rowOff>81915</xdr:rowOff>
    </xdr:to>
    <xdr:cxnSp macro="">
      <xdr:nvCxnSpPr>
        <xdr:cNvPr id="72" name="直線コネクタ 71"/>
        <xdr:cNvCxnSpPr/>
      </xdr:nvCxnSpPr>
      <xdr:spPr>
        <a:xfrm flipV="1">
          <a:off x="2908300" y="5716905"/>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3"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4"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126382</xdr:rowOff>
    </xdr:from>
    <xdr:ext cx="405111" cy="259045"/>
    <xdr:sp macro="" textlink="">
      <xdr:nvSpPr>
        <xdr:cNvPr id="75" name="n_1mainValue【道路】&#10;有形固定資産減価償却率"/>
        <xdr:cNvSpPr txBox="1"/>
      </xdr:nvSpPr>
      <xdr:spPr>
        <a:xfrm>
          <a:off x="35820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76" name="n_2mainValue【道路】&#10;有形固定資産減価償却率"/>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43848</xdr:rowOff>
    </xdr:from>
    <xdr:to>
      <xdr:col>50</xdr:col>
      <xdr:colOff>165100</xdr:colOff>
      <xdr:row>34</xdr:row>
      <xdr:rowOff>145448</xdr:rowOff>
    </xdr:to>
    <xdr:sp macro="" textlink="">
      <xdr:nvSpPr>
        <xdr:cNvPr id="112" name="楕円 111"/>
        <xdr:cNvSpPr/>
      </xdr:nvSpPr>
      <xdr:spPr>
        <a:xfrm>
          <a:off x="9588500" y="58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7295</xdr:rowOff>
    </xdr:from>
    <xdr:to>
      <xdr:col>46</xdr:col>
      <xdr:colOff>38100</xdr:colOff>
      <xdr:row>37</xdr:row>
      <xdr:rowOff>108895</xdr:rowOff>
    </xdr:to>
    <xdr:sp macro="" textlink="">
      <xdr:nvSpPr>
        <xdr:cNvPr id="113" name="楕円 112"/>
        <xdr:cNvSpPr/>
      </xdr:nvSpPr>
      <xdr:spPr>
        <a:xfrm>
          <a:off x="8699500" y="63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94648</xdr:rowOff>
    </xdr:from>
    <xdr:to>
      <xdr:col>50</xdr:col>
      <xdr:colOff>114300</xdr:colOff>
      <xdr:row>37</xdr:row>
      <xdr:rowOff>58095</xdr:rowOff>
    </xdr:to>
    <xdr:cxnSp macro="">
      <xdr:nvCxnSpPr>
        <xdr:cNvPr id="114" name="直線コネクタ 113"/>
        <xdr:cNvCxnSpPr/>
      </xdr:nvCxnSpPr>
      <xdr:spPr>
        <a:xfrm flipV="1">
          <a:off x="8750300" y="5923948"/>
          <a:ext cx="889000" cy="47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15"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7531</xdr:rowOff>
    </xdr:from>
    <xdr:ext cx="534377" cy="259045"/>
    <xdr:sp macro="" textlink="">
      <xdr:nvSpPr>
        <xdr:cNvPr id="116" name="n_2aveValue【道路】&#10;一人当たり延長"/>
        <xdr:cNvSpPr txBox="1"/>
      </xdr:nvSpPr>
      <xdr:spPr>
        <a:xfrm>
          <a:off x="8483111" y="65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161975</xdr:rowOff>
    </xdr:from>
    <xdr:ext cx="534377" cy="259045"/>
    <xdr:sp macro="" textlink="">
      <xdr:nvSpPr>
        <xdr:cNvPr id="117" name="n_1mainValue【道路】&#10;一人当たり延長"/>
        <xdr:cNvSpPr txBox="1"/>
      </xdr:nvSpPr>
      <xdr:spPr>
        <a:xfrm>
          <a:off x="9359411" y="56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125422</xdr:rowOff>
    </xdr:from>
    <xdr:ext cx="534377" cy="259045"/>
    <xdr:sp macro="" textlink="">
      <xdr:nvSpPr>
        <xdr:cNvPr id="118" name="n_2mainValue【道路】&#10;一人当たり延長"/>
        <xdr:cNvSpPr txBox="1"/>
      </xdr:nvSpPr>
      <xdr:spPr>
        <a:xfrm>
          <a:off x="8483111" y="61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57" name="楕円 156"/>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95885</xdr:rowOff>
    </xdr:from>
    <xdr:to>
      <xdr:col>15</xdr:col>
      <xdr:colOff>101600</xdr:colOff>
      <xdr:row>61</xdr:row>
      <xdr:rowOff>26035</xdr:rowOff>
    </xdr:to>
    <xdr:sp macro="" textlink="">
      <xdr:nvSpPr>
        <xdr:cNvPr id="158" name="楕円 157"/>
        <xdr:cNvSpPr/>
      </xdr:nvSpPr>
      <xdr:spPr>
        <a:xfrm>
          <a:off x="2857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146685</xdr:rowOff>
    </xdr:from>
    <xdr:to>
      <xdr:col>19</xdr:col>
      <xdr:colOff>177800</xdr:colOff>
      <xdr:row>61</xdr:row>
      <xdr:rowOff>80010</xdr:rowOff>
    </xdr:to>
    <xdr:cxnSp macro="">
      <xdr:nvCxnSpPr>
        <xdr:cNvPr id="159" name="直線コネクタ 158"/>
        <xdr:cNvCxnSpPr/>
      </xdr:nvCxnSpPr>
      <xdr:spPr>
        <a:xfrm>
          <a:off x="2908300" y="1043368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0"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1"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162" name="n_1main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17162</xdr:rowOff>
    </xdr:from>
    <xdr:ext cx="405111" cy="259045"/>
    <xdr:sp macro="" textlink="">
      <xdr:nvSpPr>
        <xdr:cNvPr id="163" name="n_2mainValue【橋りょう・トンネル】&#10;有形固定資産減価償却率"/>
        <xdr:cNvSpPr txBox="1"/>
      </xdr:nvSpPr>
      <xdr:spPr>
        <a:xfrm>
          <a:off x="2705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121979</xdr:rowOff>
    </xdr:from>
    <xdr:to>
      <xdr:col>50</xdr:col>
      <xdr:colOff>165100</xdr:colOff>
      <xdr:row>62</xdr:row>
      <xdr:rowOff>52129</xdr:rowOff>
    </xdr:to>
    <xdr:sp macro="" textlink="">
      <xdr:nvSpPr>
        <xdr:cNvPr id="199" name="楕円 198"/>
        <xdr:cNvSpPr/>
      </xdr:nvSpPr>
      <xdr:spPr>
        <a:xfrm>
          <a:off x="9588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128643</xdr:rowOff>
    </xdr:from>
    <xdr:to>
      <xdr:col>46</xdr:col>
      <xdr:colOff>38100</xdr:colOff>
      <xdr:row>62</xdr:row>
      <xdr:rowOff>58793</xdr:rowOff>
    </xdr:to>
    <xdr:sp macro="" textlink="">
      <xdr:nvSpPr>
        <xdr:cNvPr id="200" name="楕円 199"/>
        <xdr:cNvSpPr/>
      </xdr:nvSpPr>
      <xdr:spPr>
        <a:xfrm>
          <a:off x="8699500" y="10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1329</xdr:rowOff>
    </xdr:from>
    <xdr:to>
      <xdr:col>50</xdr:col>
      <xdr:colOff>114300</xdr:colOff>
      <xdr:row>62</xdr:row>
      <xdr:rowOff>7993</xdr:rowOff>
    </xdr:to>
    <xdr:cxnSp macro="">
      <xdr:nvCxnSpPr>
        <xdr:cNvPr id="201" name="直線コネクタ 200"/>
        <xdr:cNvCxnSpPr/>
      </xdr:nvCxnSpPr>
      <xdr:spPr>
        <a:xfrm flipV="1">
          <a:off x="8750300" y="10631229"/>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02"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03" name="n_2aveValue【橋りょう・トンネル】&#10;一人当たり有形固定資産（償却資産）額"/>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68656</xdr:rowOff>
    </xdr:from>
    <xdr:ext cx="599010" cy="259045"/>
    <xdr:sp macro="" textlink="">
      <xdr:nvSpPr>
        <xdr:cNvPr id="204" name="n_1mainValue【橋りょう・トンネル】&#10;一人当たり有形固定資産（償却資産）額"/>
        <xdr:cNvSpPr txBox="1"/>
      </xdr:nvSpPr>
      <xdr:spPr>
        <a:xfrm>
          <a:off x="93270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75320</xdr:rowOff>
    </xdr:from>
    <xdr:ext cx="599010" cy="259045"/>
    <xdr:sp macro="" textlink="">
      <xdr:nvSpPr>
        <xdr:cNvPr id="205" name="n_2mainValue【橋りょう・トンネル】&#10;一人当たり有形固定資産（償却資産）額"/>
        <xdr:cNvSpPr txBox="1"/>
      </xdr:nvSpPr>
      <xdr:spPr>
        <a:xfrm>
          <a:off x="8450795" y="1036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52614</xdr:rowOff>
    </xdr:from>
    <xdr:to>
      <xdr:col>20</xdr:col>
      <xdr:colOff>38100</xdr:colOff>
      <xdr:row>79</xdr:row>
      <xdr:rowOff>154214</xdr:rowOff>
    </xdr:to>
    <xdr:sp macro="" textlink="">
      <xdr:nvSpPr>
        <xdr:cNvPr id="245" name="楕円 244"/>
        <xdr:cNvSpPr/>
      </xdr:nvSpPr>
      <xdr:spPr>
        <a:xfrm>
          <a:off x="3746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28121</xdr:rowOff>
    </xdr:from>
    <xdr:to>
      <xdr:col>15</xdr:col>
      <xdr:colOff>101600</xdr:colOff>
      <xdr:row>79</xdr:row>
      <xdr:rowOff>129721</xdr:rowOff>
    </xdr:to>
    <xdr:sp macro="" textlink="">
      <xdr:nvSpPr>
        <xdr:cNvPr id="246" name="楕円 245"/>
        <xdr:cNvSpPr/>
      </xdr:nvSpPr>
      <xdr:spPr>
        <a:xfrm>
          <a:off x="2857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78921</xdr:rowOff>
    </xdr:from>
    <xdr:to>
      <xdr:col>19</xdr:col>
      <xdr:colOff>177800</xdr:colOff>
      <xdr:row>79</xdr:row>
      <xdr:rowOff>103414</xdr:rowOff>
    </xdr:to>
    <xdr:cxnSp macro="">
      <xdr:nvCxnSpPr>
        <xdr:cNvPr id="247" name="直線コネクタ 246"/>
        <xdr:cNvCxnSpPr/>
      </xdr:nvCxnSpPr>
      <xdr:spPr>
        <a:xfrm>
          <a:off x="2908300" y="136234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8"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49"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145341</xdr:rowOff>
    </xdr:from>
    <xdr:ext cx="405111" cy="259045"/>
    <xdr:sp macro="" textlink="">
      <xdr:nvSpPr>
        <xdr:cNvPr id="250" name="n_1mainValue【公営住宅】&#10;有形固定資産減価償却率"/>
        <xdr:cNvSpPr txBox="1"/>
      </xdr:nvSpPr>
      <xdr:spPr>
        <a:xfrm>
          <a:off x="3582044" y="136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146248</xdr:rowOff>
    </xdr:from>
    <xdr:ext cx="405111" cy="259045"/>
    <xdr:sp macro="" textlink="">
      <xdr:nvSpPr>
        <xdr:cNvPr id="251" name="n_2mainValue【公営住宅】&#10;有形固定資産減価償却率"/>
        <xdr:cNvSpPr txBox="1"/>
      </xdr:nvSpPr>
      <xdr:spPr>
        <a:xfrm>
          <a:off x="2705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2"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3465</xdr:rowOff>
    </xdr:from>
    <xdr:to>
      <xdr:col>50</xdr:col>
      <xdr:colOff>165100</xdr:colOff>
      <xdr:row>86</xdr:row>
      <xdr:rowOff>105065</xdr:rowOff>
    </xdr:to>
    <xdr:sp macro="" textlink="">
      <xdr:nvSpPr>
        <xdr:cNvPr id="291" name="楕円 290"/>
        <xdr:cNvSpPr/>
      </xdr:nvSpPr>
      <xdr:spPr>
        <a:xfrm>
          <a:off x="9588500" y="14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7057</xdr:rowOff>
    </xdr:from>
    <xdr:to>
      <xdr:col>46</xdr:col>
      <xdr:colOff>38100</xdr:colOff>
      <xdr:row>86</xdr:row>
      <xdr:rowOff>108657</xdr:rowOff>
    </xdr:to>
    <xdr:sp macro="" textlink="">
      <xdr:nvSpPr>
        <xdr:cNvPr id="292" name="楕円 291"/>
        <xdr:cNvSpPr/>
      </xdr:nvSpPr>
      <xdr:spPr>
        <a:xfrm>
          <a:off x="8699500" y="147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54265</xdr:rowOff>
    </xdr:from>
    <xdr:to>
      <xdr:col>50</xdr:col>
      <xdr:colOff>114300</xdr:colOff>
      <xdr:row>86</xdr:row>
      <xdr:rowOff>57857</xdr:rowOff>
    </xdr:to>
    <xdr:cxnSp macro="">
      <xdr:nvCxnSpPr>
        <xdr:cNvPr id="293" name="直線コネクタ 292"/>
        <xdr:cNvCxnSpPr/>
      </xdr:nvCxnSpPr>
      <xdr:spPr>
        <a:xfrm flipV="1">
          <a:off x="8750300" y="1479896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4"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95"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96192</xdr:rowOff>
    </xdr:from>
    <xdr:ext cx="469744" cy="259045"/>
    <xdr:sp macro="" textlink="">
      <xdr:nvSpPr>
        <xdr:cNvPr id="296" name="n_1mainValue【公営住宅】&#10;一人当たり面積"/>
        <xdr:cNvSpPr txBox="1"/>
      </xdr:nvSpPr>
      <xdr:spPr>
        <a:xfrm>
          <a:off x="9391727" y="148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99784</xdr:rowOff>
    </xdr:from>
    <xdr:ext cx="469744" cy="259045"/>
    <xdr:sp macro="" textlink="">
      <xdr:nvSpPr>
        <xdr:cNvPr id="297" name="n_2mainValue【公営住宅】&#10;一人当たり面積"/>
        <xdr:cNvSpPr txBox="1"/>
      </xdr:nvSpPr>
      <xdr:spPr>
        <a:xfrm>
          <a:off x="8515427" y="148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0" name="直線コネクタ 3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1" name="テキスト ボックス 3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2" name="直線コネクタ 3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3" name="テキスト ボックス 3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4" name="直線コネクタ 3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5" name="テキスト ボックス 3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6" name="直線コネクタ 3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7" name="テキスト ボックス 3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8" name="直線コネクタ 3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9" name="テキスト ボックス 3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0" name="直線コネクタ 3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1" name="テキスト ボックス 3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55" name="直線コネクタ 3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57" name="直線コネクタ 3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59" name="直線コネクタ 3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61" name="フローチャート: 判断 3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62" name="フローチャート: 判断 3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63" name="フローチャート: 判断 3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125549</xdr:rowOff>
    </xdr:from>
    <xdr:to>
      <xdr:col>81</xdr:col>
      <xdr:colOff>101600</xdr:colOff>
      <xdr:row>62</xdr:row>
      <xdr:rowOff>55699</xdr:rowOff>
    </xdr:to>
    <xdr:sp macro="" textlink="">
      <xdr:nvSpPr>
        <xdr:cNvPr id="369" name="楕円 368"/>
        <xdr:cNvSpPr/>
      </xdr:nvSpPr>
      <xdr:spPr>
        <a:xfrm>
          <a:off x="15430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119017</xdr:rowOff>
    </xdr:from>
    <xdr:to>
      <xdr:col>76</xdr:col>
      <xdr:colOff>165100</xdr:colOff>
      <xdr:row>62</xdr:row>
      <xdr:rowOff>49167</xdr:rowOff>
    </xdr:to>
    <xdr:sp macro="" textlink="">
      <xdr:nvSpPr>
        <xdr:cNvPr id="370" name="楕円 369"/>
        <xdr:cNvSpPr/>
      </xdr:nvSpPr>
      <xdr:spPr>
        <a:xfrm>
          <a:off x="14541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169817</xdr:rowOff>
    </xdr:from>
    <xdr:to>
      <xdr:col>81</xdr:col>
      <xdr:colOff>50800</xdr:colOff>
      <xdr:row>62</xdr:row>
      <xdr:rowOff>4899</xdr:rowOff>
    </xdr:to>
    <xdr:cxnSp macro="">
      <xdr:nvCxnSpPr>
        <xdr:cNvPr id="371" name="直線コネクタ 370"/>
        <xdr:cNvCxnSpPr/>
      </xdr:nvCxnSpPr>
      <xdr:spPr>
        <a:xfrm>
          <a:off x="14592300" y="106282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372"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37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46826</xdr:rowOff>
    </xdr:from>
    <xdr:ext cx="405111" cy="259045"/>
    <xdr:sp macro="" textlink="">
      <xdr:nvSpPr>
        <xdr:cNvPr id="374" name="n_1mainValue【学校施設】&#10;有形固定資産減価償却率"/>
        <xdr:cNvSpPr txBox="1"/>
      </xdr:nvSpPr>
      <xdr:spPr>
        <a:xfrm>
          <a:off x="15266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40294</xdr:rowOff>
    </xdr:from>
    <xdr:ext cx="405111" cy="259045"/>
    <xdr:sp macro="" textlink="">
      <xdr:nvSpPr>
        <xdr:cNvPr id="375" name="n_2mainValue【学校施設】&#10;有形固定資産減価償却率"/>
        <xdr:cNvSpPr txBox="1"/>
      </xdr:nvSpPr>
      <xdr:spPr>
        <a:xfrm>
          <a:off x="14389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5" name="テキスト ボックス 3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7" name="テキスト ボックス 39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01" name="直線コネクタ 400"/>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02"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03" name="直線コネクタ 402"/>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04"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05" name="直線コネクタ 404"/>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06"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07" name="フローチャート: 判断 406"/>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08" name="フローチャート: 判断 407"/>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09" name="フローチャート: 判断 408"/>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415" name="楕円 414"/>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113139</xdr:rowOff>
    </xdr:from>
    <xdr:to>
      <xdr:col>107</xdr:col>
      <xdr:colOff>101600</xdr:colOff>
      <xdr:row>63</xdr:row>
      <xdr:rowOff>43289</xdr:rowOff>
    </xdr:to>
    <xdr:sp macro="" textlink="">
      <xdr:nvSpPr>
        <xdr:cNvPr id="416" name="楕円 415"/>
        <xdr:cNvSpPr/>
      </xdr:nvSpPr>
      <xdr:spPr>
        <a:xfrm>
          <a:off x="20383500" y="107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163939</xdr:rowOff>
    </xdr:from>
    <xdr:to>
      <xdr:col>111</xdr:col>
      <xdr:colOff>177800</xdr:colOff>
      <xdr:row>63</xdr:row>
      <xdr:rowOff>8165</xdr:rowOff>
    </xdr:to>
    <xdr:cxnSp macro="">
      <xdr:nvCxnSpPr>
        <xdr:cNvPr id="417" name="直線コネクタ 416"/>
        <xdr:cNvCxnSpPr/>
      </xdr:nvCxnSpPr>
      <xdr:spPr>
        <a:xfrm>
          <a:off x="20434300" y="10793839"/>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18"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19"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420" name="n_1mainValue【学校施設】&#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34416</xdr:rowOff>
    </xdr:from>
    <xdr:ext cx="469744" cy="259045"/>
    <xdr:sp macro="" textlink="">
      <xdr:nvSpPr>
        <xdr:cNvPr id="421" name="n_2mainValue【学校施設】&#10;一人当たり面積"/>
        <xdr:cNvSpPr txBox="1"/>
      </xdr:nvSpPr>
      <xdr:spPr>
        <a:xfrm>
          <a:off x="20199427" y="1083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9" name="テキスト ボックス 4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9" name="テキスト ボックス 4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463" name="直線コネクタ 462"/>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464"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465" name="直線コネクタ 464"/>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7" name="直線コネクタ 4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468"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469" name="フローチャート: 判断 468"/>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470" name="フローチャート: 判断 469"/>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471" name="フローチャート: 判断 470"/>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477" name="楕円 476"/>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478" name="楕円 477"/>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157843</xdr:rowOff>
    </xdr:to>
    <xdr:cxnSp macro="">
      <xdr:nvCxnSpPr>
        <xdr:cNvPr id="479" name="直線コネクタ 478"/>
        <xdr:cNvCxnSpPr/>
      </xdr:nvCxnSpPr>
      <xdr:spPr>
        <a:xfrm flipV="1">
          <a:off x="14592300" y="1758206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480"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481"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161489</xdr:rowOff>
    </xdr:from>
    <xdr:ext cx="405111" cy="259045"/>
    <xdr:sp macro="" textlink="">
      <xdr:nvSpPr>
        <xdr:cNvPr id="482" name="n_1mainValue【公民館】&#10;有形固定資産減価償却率"/>
        <xdr:cNvSpPr txBox="1"/>
      </xdr:nvSpPr>
      <xdr:spPr>
        <a:xfrm>
          <a:off x="15266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483" name="n_2mainValue【公民館】&#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4" name="直線コネクタ 4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5" name="テキスト ボックス 4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6" name="直線コネクタ 4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7" name="テキスト ボックス 4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8" name="直線コネクタ 4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9" name="テキスト ボックス 4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0" name="直線コネクタ 4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1" name="テキスト ボックス 5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2" name="直線コネクタ 5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3" name="テキスト ボックス 5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4" name="直線コネクタ 5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5" name="テキスト ボックス 5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09" name="直線コネクタ 508"/>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10"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11" name="直線コネクタ 510"/>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12"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13" name="直線コネクタ 512"/>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14"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15" name="フローチャート: 判断 514"/>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16" name="フローチャート: 判断 515"/>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17" name="フローチャート: 判断 516"/>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150042</xdr:rowOff>
    </xdr:from>
    <xdr:to>
      <xdr:col>112</xdr:col>
      <xdr:colOff>38100</xdr:colOff>
      <xdr:row>108</xdr:row>
      <xdr:rowOff>80192</xdr:rowOff>
    </xdr:to>
    <xdr:sp macro="" textlink="">
      <xdr:nvSpPr>
        <xdr:cNvPr id="523" name="楕円 522"/>
        <xdr:cNvSpPr/>
      </xdr:nvSpPr>
      <xdr:spPr>
        <a:xfrm>
          <a:off x="212725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40639</xdr:rowOff>
    </xdr:from>
    <xdr:to>
      <xdr:col>107</xdr:col>
      <xdr:colOff>101600</xdr:colOff>
      <xdr:row>108</xdr:row>
      <xdr:rowOff>142239</xdr:rowOff>
    </xdr:to>
    <xdr:sp macro="" textlink="">
      <xdr:nvSpPr>
        <xdr:cNvPr id="524" name="楕円 523"/>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29392</xdr:rowOff>
    </xdr:from>
    <xdr:to>
      <xdr:col>111</xdr:col>
      <xdr:colOff>177800</xdr:colOff>
      <xdr:row>108</xdr:row>
      <xdr:rowOff>91439</xdr:rowOff>
    </xdr:to>
    <xdr:cxnSp macro="">
      <xdr:nvCxnSpPr>
        <xdr:cNvPr id="525" name="直線コネクタ 524"/>
        <xdr:cNvCxnSpPr/>
      </xdr:nvCxnSpPr>
      <xdr:spPr>
        <a:xfrm flipV="1">
          <a:off x="20434300" y="185459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526"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27"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71319</xdr:rowOff>
    </xdr:from>
    <xdr:ext cx="469744" cy="259045"/>
    <xdr:sp macro="" textlink="">
      <xdr:nvSpPr>
        <xdr:cNvPr id="528" name="n_1mainValue【公民館】&#10;一人当たり面積"/>
        <xdr:cNvSpPr txBox="1"/>
      </xdr:nvSpPr>
      <xdr:spPr>
        <a:xfrm>
          <a:off x="21075727" y="185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529" name="n_2mainValue【公民館】&#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の数値ではあるが、道路の有形固定資産減価償却率（以下「率」という。）は</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と高い。これは公会計における固定資産整備で、道路については期首残額を備忘価格の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円にしているためである。実際は、計画的な維持改良を行っており、類似団体数値と大きな乖離はないと想定される。橋梁等の率は</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であり、類似団体平均より低いが、これは長寿命化計画に基づき順次更新しているためであると考えられる。学校施設は、小中学校の統合で平成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年度の中学校・平成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年度に小学校の建築を行っていることから、</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と比較して低い率となっている。公営住宅については、昭和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年度の間に建設した</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戸の年数経過の影響が大きい。特に昭和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年頃に建設の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戸については、現在入居募集をしておらず、状況を見ながら取り壊しを含めて対応を検討している。また、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は改修工事を行ったことから、率が減少している。公民館については、平成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年度と平成８年度建設の２箇所であり、新規建築計画もないため、修繕で対応していく予定である。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7,613
7,580
188.38
5,439,375
5,393,415
16,343
3,289,857
5,514,655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xdr:rowOff>
    </xdr:from>
    <xdr:to>
      <xdr:col>20</xdr:col>
      <xdr:colOff>38100</xdr:colOff>
      <xdr:row>57</xdr:row>
      <xdr:rowOff>104140</xdr:rowOff>
    </xdr:to>
    <xdr:sp macro="" textlink="">
      <xdr:nvSpPr>
        <xdr:cNvPr id="88" name="楕円 87"/>
        <xdr:cNvSpPr/>
      </xdr:nvSpPr>
      <xdr:spPr>
        <a:xfrm>
          <a:off x="3746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2540</xdr:rowOff>
    </xdr:from>
    <xdr:to>
      <xdr:col>15</xdr:col>
      <xdr:colOff>101600</xdr:colOff>
      <xdr:row>57</xdr:row>
      <xdr:rowOff>104140</xdr:rowOff>
    </xdr:to>
    <xdr:sp macro="" textlink="">
      <xdr:nvSpPr>
        <xdr:cNvPr id="89" name="楕円 88"/>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53340</xdr:rowOff>
    </xdr:from>
    <xdr:to>
      <xdr:col>19</xdr:col>
      <xdr:colOff>177800</xdr:colOff>
      <xdr:row>57</xdr:row>
      <xdr:rowOff>53340</xdr:rowOff>
    </xdr:to>
    <xdr:cxnSp macro="">
      <xdr:nvCxnSpPr>
        <xdr:cNvPr id="90" name="直線コネクタ 89"/>
        <xdr:cNvCxnSpPr/>
      </xdr:nvCxnSpPr>
      <xdr:spPr>
        <a:xfrm>
          <a:off x="2908300" y="9825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120667</xdr:rowOff>
    </xdr:from>
    <xdr:ext cx="405111" cy="259045"/>
    <xdr:sp macro="" textlink="">
      <xdr:nvSpPr>
        <xdr:cNvPr id="91" name="n_1mainValue【体育館・プール】&#10;有形固定資産減価償却率"/>
        <xdr:cNvSpPr txBox="1"/>
      </xdr:nvSpPr>
      <xdr:spPr>
        <a:xfrm>
          <a:off x="3582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92" name="n_2mainValue【体育館・プール】&#10;有形固定資産減価償却率"/>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2"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3" name="フローチャート: 判断 12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153026</xdr:rowOff>
    </xdr:from>
    <xdr:ext cx="469744" cy="259045"/>
    <xdr:sp macro="" textlink="">
      <xdr:nvSpPr>
        <xdr:cNvPr id="124"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130" name="楕円 129"/>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48413</xdr:rowOff>
    </xdr:from>
    <xdr:to>
      <xdr:col>46</xdr:col>
      <xdr:colOff>38100</xdr:colOff>
      <xdr:row>62</xdr:row>
      <xdr:rowOff>150013</xdr:rowOff>
    </xdr:to>
    <xdr:sp macro="" textlink="">
      <xdr:nvSpPr>
        <xdr:cNvPr id="131" name="楕円 130"/>
        <xdr:cNvSpPr/>
      </xdr:nvSpPr>
      <xdr:spPr>
        <a:xfrm>
          <a:off x="8699500" y="106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99213</xdr:rowOff>
    </xdr:to>
    <xdr:cxnSp macro="">
      <xdr:nvCxnSpPr>
        <xdr:cNvPr id="132" name="直線コネクタ 131"/>
        <xdr:cNvCxnSpPr/>
      </xdr:nvCxnSpPr>
      <xdr:spPr>
        <a:xfrm flipV="1">
          <a:off x="8750300" y="1072134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133367</xdr:rowOff>
    </xdr:from>
    <xdr:ext cx="469744" cy="259045"/>
    <xdr:sp macro="" textlink="">
      <xdr:nvSpPr>
        <xdr:cNvPr id="133"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166540</xdr:rowOff>
    </xdr:from>
    <xdr:ext cx="469744" cy="259045"/>
    <xdr:sp macro="" textlink="">
      <xdr:nvSpPr>
        <xdr:cNvPr id="134" name="n_2mainValue【体育館・プール】&#10;一人当たり面積"/>
        <xdr:cNvSpPr txBox="1"/>
      </xdr:nvSpPr>
      <xdr:spPr>
        <a:xfrm>
          <a:off x="8515427" y="1045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3" name="正方形/長方形 1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4" name="正方形/長方形 1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5" name="正方形/長方形 1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6" name="正方形/長方形 1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7" name="正方形/長方形 1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8" name="正方形/長方形 1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9" name="正方形/長方形 1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0" name="正方形/長方形 1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1" name="正方形/長方形 1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2" name="正方形/長方形 1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3" name="正方形/長方形 1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4" name="正方形/長方形 1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5" name="正方形/長方形 1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6" name="正方形/長方形 1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7" name="正方形/長方形 1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8" name="正方形/長方形 1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9" name="正方形/長方形 1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0" name="正方形/長方形 1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1" name="正方形/長方形 1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2" name="正方形/長方形 1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3" name="正方形/長方形 1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4" name="正方形/長方形 1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5" name="正方形/長方形 1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6" name="正方形/長方形 1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7" name="正方形/長方形 1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8" name="正方形/長方形 1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9" name="正方形/長方形 1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0" name="正方形/長方形 1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1" name="正方形/長方形 1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2" name="正方形/長方形 1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3" name="正方形/長方形 1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4" name="正方形/長方形 1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5" name="テキスト ボックス 1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6" name="直線コネクタ 1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7" name="テキスト ボックス 1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78" name="直線コネクタ 1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79" name="テキスト ボックス 1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0" name="直線コネクタ 1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1" name="テキスト ボックス 1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2" name="直線コネクタ 1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3" name="テキスト ボックス 1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4" name="直線コネクタ 1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5" name="テキスト ボックス 1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6" name="直線コネクタ 1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7" name="テキスト ボックス 1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8" name="直線コネクタ 1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9" name="テキスト ボックス 1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191" name="直線コネクタ 190"/>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192"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193" name="直線コネクタ 19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5" name="直線コネクタ 19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196"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197" name="フローチャート: 判断 196"/>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198" name="フローチャート: 判断 197"/>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199"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00" name="フローチャート: 判断 199"/>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01"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2" name="テキスト ボックス 2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3" name="テキスト ボックス 2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4" name="テキスト ボックス 2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5" name="テキスト ボックス 2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6" name="テキスト ボックス 2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101600</xdr:rowOff>
    </xdr:from>
    <xdr:to>
      <xdr:col>81</xdr:col>
      <xdr:colOff>101600</xdr:colOff>
      <xdr:row>40</xdr:row>
      <xdr:rowOff>31750</xdr:rowOff>
    </xdr:to>
    <xdr:sp macro="" textlink="">
      <xdr:nvSpPr>
        <xdr:cNvPr id="207" name="楕円 206"/>
        <xdr:cNvSpPr/>
      </xdr:nvSpPr>
      <xdr:spPr>
        <a:xfrm>
          <a:off x="1543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48277</xdr:rowOff>
    </xdr:from>
    <xdr:ext cx="405111" cy="259045"/>
    <xdr:sp macro="" textlink="">
      <xdr:nvSpPr>
        <xdr:cNvPr id="208" name="n_1mainValue【一般廃棄物処理施設】&#10;有形固定資産減価償却率"/>
        <xdr:cNvSpPr txBox="1"/>
      </xdr:nvSpPr>
      <xdr:spPr>
        <a:xfrm>
          <a:off x="15266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9" name="正方形/長方形 2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0" name="正方形/長方形 2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1" name="正方形/長方形 2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2" name="正方形/長方形 2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3" name="正方形/長方形 2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4" name="正方形/長方形 2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5" name="正方形/長方形 2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6" name="正方形/長方形 2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7" name="テキスト ボックス 2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8" name="直線コネクタ 2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19" name="直線コネクタ 2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20" name="テキスト ボックス 2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21" name="直線コネクタ 2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22" name="テキスト ボックス 221"/>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3" name="直線コネクタ 2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224" name="テキスト ボックス 223"/>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25" name="直線コネクタ 2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226" name="テキスト ボックス 225"/>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27" name="直線コネクタ 2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228" name="テキスト ボックス 227"/>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29" name="直線コネクタ 2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230" name="テキスト ボックス 229"/>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1" name="直線コネクタ 2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232" name="テキスト ボックス 231"/>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234" name="直線コネクタ 233"/>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235"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236" name="直線コネクタ 235"/>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237"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238" name="直線コネクタ 237"/>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239"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240" name="フローチャート: 判断 239"/>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241" name="フローチャート: 判断 240"/>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242"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243" name="フローチャート: 判断 242"/>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244"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5" name="テキスト ボックス 2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6" name="テキスト ボックス 2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7" name="テキスト ボックス 2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8" name="テキスト ボックス 2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9" name="テキスト ボックス 2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36330</xdr:rowOff>
    </xdr:from>
    <xdr:to>
      <xdr:col>112</xdr:col>
      <xdr:colOff>38100</xdr:colOff>
      <xdr:row>42</xdr:row>
      <xdr:rowOff>137930</xdr:rowOff>
    </xdr:to>
    <xdr:sp macro="" textlink="">
      <xdr:nvSpPr>
        <xdr:cNvPr id="250" name="楕円 249"/>
        <xdr:cNvSpPr/>
      </xdr:nvSpPr>
      <xdr:spPr>
        <a:xfrm>
          <a:off x="21272500" y="72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129057</xdr:rowOff>
    </xdr:from>
    <xdr:ext cx="599010" cy="259045"/>
    <xdr:sp macro="" textlink="">
      <xdr:nvSpPr>
        <xdr:cNvPr id="251" name="n_1mainValue【一般廃棄物処理施設】&#10;一人当たり有形固定資産（償却資産）額"/>
        <xdr:cNvSpPr txBox="1"/>
      </xdr:nvSpPr>
      <xdr:spPr>
        <a:xfrm>
          <a:off x="21011095" y="732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2" name="正方形/長方形 2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3" name="正方形/長方形 2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4" name="正方形/長方形 2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5" name="正方形/長方形 2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6" name="正方形/長方形 2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7" name="正方形/長方形 2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8" name="正方形/長方形 2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9" name="正方形/長方形 2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0" name="テキスト ボックス 2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1" name="直線コネクタ 2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2" name="テキスト ボックス 2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3" name="直線コネクタ 2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4" name="テキスト ボックス 2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5" name="直線コネクタ 2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6" name="テキスト ボックス 2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7" name="直線コネクタ 2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8" name="テキスト ボックス 2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9" name="直線コネクタ 2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0" name="テキスト ボックス 2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1" name="直線コネクタ 2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72" name="テキスト ボックス 27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3" name="直線コネクタ 2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4" name="テキスト ボックス 2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76" name="直線コネクタ 275"/>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7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78" name="直線コネクタ 27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79"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80" name="直線コネクタ 279"/>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81"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82" name="フローチャート: 判断 281"/>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83" name="フローチャート: 判断 282"/>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284"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85" name="フローチャート: 判断 28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286"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7" name="テキスト ボックス 2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8" name="テキスト ボックス 2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9" name="テキスト ボックス 2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0" name="テキスト ボックス 2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1" name="テキスト ボックス 2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292" name="楕円 291"/>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xdr:rowOff>
    </xdr:from>
    <xdr:to>
      <xdr:col>76</xdr:col>
      <xdr:colOff>165100</xdr:colOff>
      <xdr:row>59</xdr:row>
      <xdr:rowOff>113665</xdr:rowOff>
    </xdr:to>
    <xdr:sp macro="" textlink="">
      <xdr:nvSpPr>
        <xdr:cNvPr id="293" name="楕円 292"/>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102870</xdr:rowOff>
    </xdr:to>
    <xdr:cxnSp macro="">
      <xdr:nvCxnSpPr>
        <xdr:cNvPr id="294" name="直線コネクタ 293"/>
        <xdr:cNvCxnSpPr/>
      </xdr:nvCxnSpPr>
      <xdr:spPr>
        <a:xfrm>
          <a:off x="14592300" y="101784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295" name="n_1main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296" name="n_2mainValue【保健センター・保健所】&#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7" name="正方形/長方形 2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8" name="正方形/長方形 2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9" name="正方形/長方形 2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0" name="正方形/長方形 2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1" name="正方形/長方形 3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2" name="正方形/長方形 3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3" name="正方形/長方形 3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4" name="正方形/長方形 3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5" name="テキスト ボックス 3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6" name="直線コネクタ 3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07" name="直線コネクタ 3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8" name="テキスト ボックス 3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9" name="直線コネクタ 3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0" name="テキスト ボックス 3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1" name="直線コネクタ 3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2" name="テキスト ボックス 3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3" name="直線コネクタ 3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4" name="テキスト ボックス 3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5" name="直線コネクタ 3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6" name="テキスト ボックス 3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7" name="直線コネクタ 3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8" name="テキスト ボックス 3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20" name="直線コネクタ 319"/>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21"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22" name="直線コネクタ 321"/>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23"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24" name="直線コネクタ 323"/>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25"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26" name="フローチャート: 判断 325"/>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27" name="フローチャート: 判断 326"/>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28"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29" name="フローチャート: 判断 328"/>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30"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1" name="テキスト ボックス 3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2" name="テキスト ボックス 3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3" name="テキスト ボックス 3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4" name="テキスト ボックス 3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5" name="テキスト ボックス 3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336" name="楕円 335"/>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143510</xdr:rowOff>
    </xdr:from>
    <xdr:to>
      <xdr:col>107</xdr:col>
      <xdr:colOff>101600</xdr:colOff>
      <xdr:row>63</xdr:row>
      <xdr:rowOff>73660</xdr:rowOff>
    </xdr:to>
    <xdr:sp macro="" textlink="">
      <xdr:nvSpPr>
        <xdr:cNvPr id="337" name="楕円 336"/>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22860</xdr:rowOff>
    </xdr:to>
    <xdr:cxnSp macro="">
      <xdr:nvCxnSpPr>
        <xdr:cNvPr id="338" name="直線コネクタ 337"/>
        <xdr:cNvCxnSpPr/>
      </xdr:nvCxnSpPr>
      <xdr:spPr>
        <a:xfrm flipV="1">
          <a:off x="20434300" y="10816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57167</xdr:rowOff>
    </xdr:from>
    <xdr:ext cx="469744" cy="259045"/>
    <xdr:sp macro="" textlink="">
      <xdr:nvSpPr>
        <xdr:cNvPr id="339"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340"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1" name="正方形/長方形 3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2" name="正方形/長方形 3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3" name="正方形/長方形 3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4" name="正方形/長方形 3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5" name="正方形/長方形 3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6" name="正方形/長方形 3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7" name="正方形/長方形 3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正方形/長方形 3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9" name="テキスト ボックス 3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0" name="直線コネクタ 3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1" name="直線コネクタ 3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2" name="テキスト ボックス 3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3" name="直線コネクタ 3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4" name="テキスト ボックス 3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5" name="直線コネクタ 3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6" name="テキスト ボックス 3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7" name="直線コネクタ 3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8" name="テキスト ボックス 3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9" name="直線コネクタ 3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0" name="テキスト ボックス 3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1" name="直線コネクタ 3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2" name="テキスト ボックス 3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3" name="直線コネクタ 3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4" name="テキスト ボックス 3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66" name="直線コネクタ 365"/>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67"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68" name="直線コネクタ 367"/>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69"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70" name="直線コネクタ 369"/>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71"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72" name="フローチャート: 判断 371"/>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73" name="フローチャート: 判断 372"/>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74"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75" name="フローチャート: 判断 374"/>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7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7" name="テキスト ボックス 3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8" name="テキスト ボックス 3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9" name="テキスト ボックス 3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0" name="テキスト ボックス 3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1" name="テキスト ボックス 3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116295</xdr:rowOff>
    </xdr:from>
    <xdr:to>
      <xdr:col>81</xdr:col>
      <xdr:colOff>101600</xdr:colOff>
      <xdr:row>78</xdr:row>
      <xdr:rowOff>46445</xdr:rowOff>
    </xdr:to>
    <xdr:sp macro="" textlink="">
      <xdr:nvSpPr>
        <xdr:cNvPr id="382" name="楕円 381"/>
        <xdr:cNvSpPr/>
      </xdr:nvSpPr>
      <xdr:spPr>
        <a:xfrm>
          <a:off x="15430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62972</xdr:rowOff>
    </xdr:from>
    <xdr:ext cx="405111" cy="259045"/>
    <xdr:sp macro="" textlink="">
      <xdr:nvSpPr>
        <xdr:cNvPr id="383" name="n_1mainValue【消防施設】&#10;有形固定資産減価償却率"/>
        <xdr:cNvSpPr txBox="1"/>
      </xdr:nvSpPr>
      <xdr:spPr>
        <a:xfrm>
          <a:off x="152660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4" name="直線コネクタ 3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5" name="テキスト ボックス 3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6" name="直線コネクタ 3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7" name="テキスト ボックス 3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8" name="直線コネクタ 3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9" name="テキスト ボックス 3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0" name="直線コネクタ 3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1" name="テキスト ボックス 4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05" name="直線コネクタ 404"/>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06"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07" name="直線コネクタ 406"/>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08"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09" name="直線コネクタ 408"/>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10"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11" name="フローチャート: 判断 410"/>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12" name="フローチャート: 判断 411"/>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13"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14" name="フローチャート: 判断 413"/>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15"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421" name="楕円 420"/>
        <xdr:cNvSpPr/>
      </xdr:nvSpPr>
      <xdr:spPr>
        <a:xfrm>
          <a:off x="21272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20387</xdr:rowOff>
    </xdr:from>
    <xdr:ext cx="469744" cy="259045"/>
    <xdr:sp macro="" textlink="">
      <xdr:nvSpPr>
        <xdr:cNvPr id="422" name="n_1mainValue【消防施設】&#10;一人当たり面積"/>
        <xdr:cNvSpPr txBox="1"/>
      </xdr:nvSpPr>
      <xdr:spPr>
        <a:xfrm>
          <a:off x="210757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3" name="正方形/長方形 4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4" name="正方形/長方形 4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5" name="正方形/長方形 4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6" name="正方形/長方形 4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7" name="正方形/長方形 4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8" name="正方形/長方形 4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9" name="正方形/長方形 4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0" name="正方形/長方形 4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1" name="テキスト ボックス 4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2" name="直線コネクタ 4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3" name="直線コネクタ 4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34" name="テキスト ボックス 4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5" name="直線コネクタ 4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6" name="テキスト ボックス 4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7" name="直線コネクタ 4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8" name="テキスト ボックス 4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9" name="直線コネクタ 4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0" name="テキスト ボックス 4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1" name="直線コネクタ 4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2" name="テキスト ボックス 4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3" name="直線コネクタ 4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44" name="テキスト ボックス 4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6" name="テキスト ボックス 4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48" name="直線コネクタ 447"/>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49"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50" name="直線コネクタ 449"/>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5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2" name="直線コネクタ 45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53"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54" name="フローチャート: 判断 453"/>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55" name="フローチャート: 判断 454"/>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56"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57" name="フローチャート: 判断 456"/>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58"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464" name="楕円 463"/>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465" name="楕円 464"/>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72934</xdr:rowOff>
    </xdr:from>
    <xdr:to>
      <xdr:col>81</xdr:col>
      <xdr:colOff>50800</xdr:colOff>
      <xdr:row>104</xdr:row>
      <xdr:rowOff>79466</xdr:rowOff>
    </xdr:to>
    <xdr:cxnSp macro="">
      <xdr:nvCxnSpPr>
        <xdr:cNvPr id="466" name="直線コネクタ 465"/>
        <xdr:cNvCxnSpPr/>
      </xdr:nvCxnSpPr>
      <xdr:spPr>
        <a:xfrm flipV="1">
          <a:off x="14592300" y="17903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467" name="n_1main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121393</xdr:rowOff>
    </xdr:from>
    <xdr:ext cx="405111" cy="259045"/>
    <xdr:sp macro="" textlink="">
      <xdr:nvSpPr>
        <xdr:cNvPr id="468" name="n_2mainValue【庁舎】&#10;有形固定資産減価償却率"/>
        <xdr:cNvSpPr txBox="1"/>
      </xdr:nvSpPr>
      <xdr:spPr>
        <a:xfrm>
          <a:off x="14389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6" name="正方形/長方形 4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9" name="直線コネクタ 4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0" name="テキスト ボックス 4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1" name="直線コネクタ 4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2" name="テキスト ボックス 4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3" name="直線コネクタ 4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4" name="テキスト ボックス 4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5" name="直線コネクタ 4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6" name="テキスト ボックス 4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7" name="直線コネクタ 4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8" name="テキスト ボックス 4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9" name="直線コネクタ 4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0" name="テキスト ボックス 48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92" name="直線コネクタ 491"/>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93"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94" name="直線コネクタ 493"/>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95"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96" name="直線コネクタ 495"/>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97"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98" name="フローチャート: 判断 497"/>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99" name="フローチャート: 判断 498"/>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00"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01" name="フローチャート: 判断 500"/>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502"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3" name="テキスト ボックス 5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4" name="テキスト ボックス 5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5" name="テキスト ボックス 5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6" name="テキスト ボックス 5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7" name="テキスト ボックス 5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7302</xdr:rowOff>
    </xdr:from>
    <xdr:to>
      <xdr:col>112</xdr:col>
      <xdr:colOff>38100</xdr:colOff>
      <xdr:row>108</xdr:row>
      <xdr:rowOff>108902</xdr:rowOff>
    </xdr:to>
    <xdr:sp macro="" textlink="">
      <xdr:nvSpPr>
        <xdr:cNvPr id="508" name="楕円 507"/>
        <xdr:cNvSpPr/>
      </xdr:nvSpPr>
      <xdr:spPr>
        <a:xfrm>
          <a:off x="21272500" y="185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10161</xdr:rowOff>
    </xdr:from>
    <xdr:to>
      <xdr:col>107</xdr:col>
      <xdr:colOff>101600</xdr:colOff>
      <xdr:row>108</xdr:row>
      <xdr:rowOff>111761</xdr:rowOff>
    </xdr:to>
    <xdr:sp macro="" textlink="">
      <xdr:nvSpPr>
        <xdr:cNvPr id="509" name="楕円 508"/>
        <xdr:cNvSpPr/>
      </xdr:nvSpPr>
      <xdr:spPr>
        <a:xfrm>
          <a:off x="2038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58102</xdr:rowOff>
    </xdr:from>
    <xdr:to>
      <xdr:col>111</xdr:col>
      <xdr:colOff>177800</xdr:colOff>
      <xdr:row>108</xdr:row>
      <xdr:rowOff>60961</xdr:rowOff>
    </xdr:to>
    <xdr:cxnSp macro="">
      <xdr:nvCxnSpPr>
        <xdr:cNvPr id="510" name="直線コネクタ 509"/>
        <xdr:cNvCxnSpPr/>
      </xdr:nvCxnSpPr>
      <xdr:spPr>
        <a:xfrm flipV="1">
          <a:off x="20434300" y="18574702"/>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100029</xdr:rowOff>
    </xdr:from>
    <xdr:ext cx="469744" cy="259045"/>
    <xdr:sp macro="" textlink="">
      <xdr:nvSpPr>
        <xdr:cNvPr id="511" name="n_1mainValue【庁舎】&#10;一人当たり面積"/>
        <xdr:cNvSpPr txBox="1"/>
      </xdr:nvSpPr>
      <xdr:spPr>
        <a:xfrm>
          <a:off x="21075727" y="186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128288</xdr:rowOff>
    </xdr:from>
    <xdr:ext cx="469744" cy="259045"/>
    <xdr:sp macro="" textlink="">
      <xdr:nvSpPr>
        <xdr:cNvPr id="512" name="n_2mainValue【庁舎】&#10;一人当たり面積"/>
        <xdr:cNvSpPr txBox="1"/>
      </xdr:nvSpPr>
      <xdr:spPr>
        <a:xfrm>
          <a:off x="20199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3" name="正方形/長方形 5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5" name="テキスト ボックス 5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数値ではあるが、体育館については、平成６年度建設（小学校）と平成２３年度建設（中学校）の学校体育館のほか、昭和５０年代から６０年代に建設され、現在は社会体育館となっている旧学校体育館が存在している。減価償却の進んでいる社会体育館については、建物の状況を確認しながら、取壊しを含めて検討していく予定である。保健センターは平成６年建設が１カ所あり、率は６３．６％と半分を過ぎたところにある。状況に応じて補修等を行うが、現在大規模改修等の予定はない。消防施設に行いては、道路と同じく防火水槽等の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と高い水準にある。庁舎については、昭和４９年に建築され、平成２６・２７年度に耐震補強工事を行ったところである。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7,613
7,580
188.38
5,439,375
5,393,415
16,343
3,289,857
5,514,655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年度決算では、類似団体との差が昨年の</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ポイントと開いてしまった。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高齢化・少子化の進行とともに、生産年齢人口も減少し、町税収入も落ち込んでいる事から、ここ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年は下落傾向にある。</a:t>
          </a:r>
        </a:p>
        <a:p>
          <a:r>
            <a:rPr kumimoji="1" lang="ja-JP" altLang="en-US" sz="1300">
              <a:latin typeface="ＭＳ Ｐゴシック" panose="020B0600070205080204" pitchFamily="50" charset="-128"/>
              <a:ea typeface="ＭＳ Ｐゴシック" panose="020B0600070205080204" pitchFamily="50" charset="-128"/>
            </a:rPr>
            <a:t>　今後も引き続き、全職員による集中滞納整理を実施し、収納率の向上に努めるとともに、行政改革による事務事業の見直しも進め、経費の削減を図り財政基盤の強化を図る。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％悪化し、依然として類似団体より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ポイント悪い状況にある。　経常経費のうち分子で見ると公債費が</a:t>
          </a:r>
          <a:r>
            <a:rPr kumimoji="1" lang="en-US" altLang="ja-JP" sz="1300">
              <a:latin typeface="ＭＳ Ｐゴシック" panose="020B0600070205080204" pitchFamily="50" charset="-128"/>
              <a:ea typeface="ＭＳ Ｐゴシック" panose="020B0600070205080204" pitchFamily="50" charset="-128"/>
            </a:rPr>
            <a:t>28,557</a:t>
          </a:r>
          <a:r>
            <a:rPr kumimoji="1" lang="ja-JP" altLang="en-US" sz="1300">
              <a:latin typeface="ＭＳ Ｐゴシック" panose="020B0600070205080204" pitchFamily="50" charset="-128"/>
              <a:ea typeface="ＭＳ Ｐゴシック" panose="020B0600070205080204" pitchFamily="50" charset="-128"/>
            </a:rPr>
            <a:t>千円と増額の大部分であり、分母の経常一般財源収入が前年度比△</a:t>
          </a:r>
          <a:r>
            <a:rPr kumimoji="1" lang="en-US" altLang="ja-JP" sz="1300">
              <a:latin typeface="ＭＳ Ｐゴシック" panose="020B0600070205080204" pitchFamily="50" charset="-128"/>
              <a:ea typeface="ＭＳ Ｐゴシック" panose="020B0600070205080204" pitchFamily="50" charset="-128"/>
            </a:rPr>
            <a:t>69,519</a:t>
          </a:r>
          <a:r>
            <a:rPr kumimoji="1" lang="ja-JP" altLang="en-US" sz="1300">
              <a:latin typeface="ＭＳ Ｐゴシック" panose="020B0600070205080204" pitchFamily="50" charset="-128"/>
              <a:ea typeface="ＭＳ Ｐゴシック" panose="020B0600070205080204" pitchFamily="50" charset="-128"/>
            </a:rPr>
            <a:t>千円の大幅減額になったことが指数の増要因。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また相対的な経費でみると、一部事務組合（病院事業・ごみ処理事業）に対する補助費負担額と公債費の歳出における占める比率が大きいことが経常収支比率が高い要因となっている。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27305</xdr:rowOff>
    </xdr:to>
    <xdr:cxnSp macro="">
      <xdr:nvCxnSpPr>
        <xdr:cNvPr id="133" name="直線コネクタ 132"/>
        <xdr:cNvCxnSpPr/>
      </xdr:nvCxnSpPr>
      <xdr:spPr>
        <a:xfrm>
          <a:off x="4114800" y="10875433"/>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74083</xdr:rowOff>
    </xdr:to>
    <xdr:cxnSp macro="">
      <xdr:nvCxnSpPr>
        <xdr:cNvPr id="136" name="直線コネクタ 135"/>
        <xdr:cNvCxnSpPr/>
      </xdr:nvCxnSpPr>
      <xdr:spPr>
        <a:xfrm>
          <a:off x="3225800" y="107467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106256</xdr:rowOff>
    </xdr:to>
    <xdr:cxnSp macro="">
      <xdr:nvCxnSpPr>
        <xdr:cNvPr id="139" name="直線コネクタ 138"/>
        <xdr:cNvCxnSpPr/>
      </xdr:nvCxnSpPr>
      <xdr:spPr>
        <a:xfrm flipV="1">
          <a:off x="2336800" y="1074674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106256</xdr:rowOff>
    </xdr:to>
    <xdr:cxnSp macro="">
      <xdr:nvCxnSpPr>
        <xdr:cNvPr id="142" name="直線コネクタ 141"/>
        <xdr:cNvCxnSpPr/>
      </xdr:nvCxnSpPr>
      <xdr:spPr>
        <a:xfrm>
          <a:off x="1447800" y="1075880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2" name="楕円 151"/>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3"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4" name="楕円 153"/>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5" name="テキスト ボックス 154"/>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6" name="楕円 155"/>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7" name="テキスト ボックス 156"/>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8" name="楕円 157"/>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9" name="テキスト ボックス 158"/>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60" name="楕円 159"/>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61" name="テキスト ボックス 160"/>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26,926</a:t>
          </a:r>
          <a:r>
            <a:rPr kumimoji="1" lang="ja-JP" altLang="en-US" sz="1300">
              <a:latin typeface="ＭＳ Ｐゴシック" panose="020B0600070205080204" pitchFamily="50" charset="-128"/>
              <a:ea typeface="ＭＳ Ｐゴシック" panose="020B0600070205080204" pitchFamily="50" charset="-128"/>
            </a:rPr>
            <a:t>円少なく、ここ数年は、類似団体の平均を下回っている。しかし、人口の減少が顕著なため、全国平均・県平均を大きく上回っている。引き続き、各分野での経費削減を図っていきたい。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171064</xdr:rowOff>
    </xdr:from>
    <xdr:to>
      <xdr:col>23</xdr:col>
      <xdr:colOff>133350</xdr:colOff>
      <xdr:row>82</xdr:row>
      <xdr:rowOff>15394</xdr:rowOff>
    </xdr:to>
    <xdr:cxnSp macro="">
      <xdr:nvCxnSpPr>
        <xdr:cNvPr id="198" name="直線コネクタ 197"/>
        <xdr:cNvCxnSpPr/>
      </xdr:nvCxnSpPr>
      <xdr:spPr>
        <a:xfrm>
          <a:off x="4114800" y="14058514"/>
          <a:ext cx="8382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171064</xdr:rowOff>
    </xdr:from>
    <xdr:to>
      <xdr:col>19</xdr:col>
      <xdr:colOff>133350</xdr:colOff>
      <xdr:row>82</xdr:row>
      <xdr:rowOff>2265</xdr:rowOff>
    </xdr:to>
    <xdr:cxnSp macro="">
      <xdr:nvCxnSpPr>
        <xdr:cNvPr id="201" name="直線コネクタ 200"/>
        <xdr:cNvCxnSpPr/>
      </xdr:nvCxnSpPr>
      <xdr:spPr>
        <a:xfrm flipV="1">
          <a:off x="3225800" y="1405851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90253</xdr:rowOff>
    </xdr:from>
    <xdr:to>
      <xdr:col>15</xdr:col>
      <xdr:colOff>82550</xdr:colOff>
      <xdr:row>82</xdr:row>
      <xdr:rowOff>2265</xdr:rowOff>
    </xdr:to>
    <xdr:cxnSp macro="">
      <xdr:nvCxnSpPr>
        <xdr:cNvPr id="204" name="直線コネクタ 203"/>
        <xdr:cNvCxnSpPr/>
      </xdr:nvCxnSpPr>
      <xdr:spPr>
        <a:xfrm>
          <a:off x="2336800" y="13977703"/>
          <a:ext cx="889000" cy="8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84241</xdr:rowOff>
    </xdr:from>
    <xdr:to>
      <xdr:col>11</xdr:col>
      <xdr:colOff>31750</xdr:colOff>
      <xdr:row>81</xdr:row>
      <xdr:rowOff>90253</xdr:rowOff>
    </xdr:to>
    <xdr:cxnSp macro="">
      <xdr:nvCxnSpPr>
        <xdr:cNvPr id="207" name="直線コネクタ 206"/>
        <xdr:cNvCxnSpPr/>
      </xdr:nvCxnSpPr>
      <xdr:spPr>
        <a:xfrm>
          <a:off x="1447800" y="1397169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136044</xdr:rowOff>
    </xdr:from>
    <xdr:to>
      <xdr:col>23</xdr:col>
      <xdr:colOff>184150</xdr:colOff>
      <xdr:row>82</xdr:row>
      <xdr:rowOff>66194</xdr:rowOff>
    </xdr:to>
    <xdr:sp macro="" textlink="">
      <xdr:nvSpPr>
        <xdr:cNvPr id="217" name="楕円 216"/>
        <xdr:cNvSpPr/>
      </xdr:nvSpPr>
      <xdr:spPr>
        <a:xfrm>
          <a:off x="4902200" y="140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152571</xdr:rowOff>
    </xdr:from>
    <xdr:ext cx="762000" cy="259045"/>
    <xdr:sp macro="" textlink="">
      <xdr:nvSpPr>
        <xdr:cNvPr id="218" name="人件費・物件費等の状況該当値テキスト"/>
        <xdr:cNvSpPr txBox="1"/>
      </xdr:nvSpPr>
      <xdr:spPr>
        <a:xfrm>
          <a:off x="5041900" y="1386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120264</xdr:rowOff>
    </xdr:from>
    <xdr:to>
      <xdr:col>19</xdr:col>
      <xdr:colOff>184150</xdr:colOff>
      <xdr:row>82</xdr:row>
      <xdr:rowOff>50414</xdr:rowOff>
    </xdr:to>
    <xdr:sp macro="" textlink="">
      <xdr:nvSpPr>
        <xdr:cNvPr id="219" name="楕円 218"/>
        <xdr:cNvSpPr/>
      </xdr:nvSpPr>
      <xdr:spPr>
        <a:xfrm>
          <a:off x="4064000" y="140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60591</xdr:rowOff>
    </xdr:from>
    <xdr:ext cx="736600" cy="259045"/>
    <xdr:sp macro="" textlink="">
      <xdr:nvSpPr>
        <xdr:cNvPr id="220" name="テキスト ボックス 219"/>
        <xdr:cNvSpPr txBox="1"/>
      </xdr:nvSpPr>
      <xdr:spPr>
        <a:xfrm>
          <a:off x="3733800" y="1377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122915</xdr:rowOff>
    </xdr:from>
    <xdr:to>
      <xdr:col>15</xdr:col>
      <xdr:colOff>133350</xdr:colOff>
      <xdr:row>82</xdr:row>
      <xdr:rowOff>53065</xdr:rowOff>
    </xdr:to>
    <xdr:sp macro="" textlink="">
      <xdr:nvSpPr>
        <xdr:cNvPr id="221" name="楕円 220"/>
        <xdr:cNvSpPr/>
      </xdr:nvSpPr>
      <xdr:spPr>
        <a:xfrm>
          <a:off x="3175000" y="140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63242</xdr:rowOff>
    </xdr:from>
    <xdr:ext cx="762000" cy="259045"/>
    <xdr:sp macro="" textlink="">
      <xdr:nvSpPr>
        <xdr:cNvPr id="222" name="テキスト ボックス 221"/>
        <xdr:cNvSpPr txBox="1"/>
      </xdr:nvSpPr>
      <xdr:spPr>
        <a:xfrm>
          <a:off x="2844800" y="1377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39453</xdr:rowOff>
    </xdr:from>
    <xdr:to>
      <xdr:col>11</xdr:col>
      <xdr:colOff>82550</xdr:colOff>
      <xdr:row>81</xdr:row>
      <xdr:rowOff>141053</xdr:rowOff>
    </xdr:to>
    <xdr:sp macro="" textlink="">
      <xdr:nvSpPr>
        <xdr:cNvPr id="223" name="楕円 222"/>
        <xdr:cNvSpPr/>
      </xdr:nvSpPr>
      <xdr:spPr>
        <a:xfrm>
          <a:off x="2286000" y="13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151230</xdr:rowOff>
    </xdr:from>
    <xdr:ext cx="762000" cy="259045"/>
    <xdr:sp macro="" textlink="">
      <xdr:nvSpPr>
        <xdr:cNvPr id="224" name="テキスト ボックス 223"/>
        <xdr:cNvSpPr txBox="1"/>
      </xdr:nvSpPr>
      <xdr:spPr>
        <a:xfrm>
          <a:off x="1955800" y="1369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33441</xdr:rowOff>
    </xdr:from>
    <xdr:to>
      <xdr:col>7</xdr:col>
      <xdr:colOff>31750</xdr:colOff>
      <xdr:row>81</xdr:row>
      <xdr:rowOff>135041</xdr:rowOff>
    </xdr:to>
    <xdr:sp macro="" textlink="">
      <xdr:nvSpPr>
        <xdr:cNvPr id="225" name="楕円 224"/>
        <xdr:cNvSpPr/>
      </xdr:nvSpPr>
      <xdr:spPr>
        <a:xfrm>
          <a:off x="1397000" y="13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145218</xdr:rowOff>
    </xdr:from>
    <xdr:ext cx="762000" cy="259045"/>
    <xdr:sp macro="" textlink="">
      <xdr:nvSpPr>
        <xdr:cNvPr id="226" name="テキスト ボックス 225"/>
        <xdr:cNvSpPr txBox="1"/>
      </xdr:nvSpPr>
      <xdr:spPr>
        <a:xfrm>
          <a:off x="1066800" y="136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ja-JP" altLang="ja-JP" sz="1300">
              <a:solidFill>
                <a:schemeClr val="dk1"/>
              </a:solidFill>
              <a:effectLst/>
              <a:latin typeface="+mn-lt"/>
              <a:ea typeface="+mn-ea"/>
              <a:cs typeface="+mn-cs"/>
            </a:rPr>
            <a:t>数値を引用しているが</a:t>
          </a:r>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職員採用人数の抑制等の影響から、若年層の比率が低く、数値が高い要因となっているが、中高齢層の定年退職などにより多少の改善はみられると思われる。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2" name="直線コネクタ 261"/>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32657</xdr:rowOff>
    </xdr:to>
    <xdr:cxnSp macro="">
      <xdr:nvCxnSpPr>
        <xdr:cNvPr id="265" name="直線コネクタ 264"/>
        <xdr:cNvCxnSpPr/>
      </xdr:nvCxnSpPr>
      <xdr:spPr>
        <a:xfrm flipV="1">
          <a:off x="15290800" y="146854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32657</xdr:rowOff>
    </xdr:to>
    <xdr:cxnSp macro="">
      <xdr:nvCxnSpPr>
        <xdr:cNvPr id="268" name="直線コネクタ 267"/>
        <xdr:cNvCxnSpPr/>
      </xdr:nvCxnSpPr>
      <xdr:spPr>
        <a:xfrm>
          <a:off x="14401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71" name="直線コネクタ 270"/>
        <xdr:cNvCxnSpPr/>
      </xdr:nvCxnSpPr>
      <xdr:spPr>
        <a:xfrm>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1" name="楕円 28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82"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3" name="楕円 282"/>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4" name="テキスト ボックス 283"/>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5" name="楕円 284"/>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6" name="テキスト ボックス 285"/>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7" name="楕円 286"/>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8" name="テキスト ボックス 28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9" name="楕円 288"/>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90" name="テキスト ボックス 289"/>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全国平均・県平均に対してはどちらも下回っており、類似団体平均に対しては、昨年は上回っていたが、本年は</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ポイント下回る状況となった。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年度数値を引用しているが、人口減が数値悪化に影響しており、人口減少対策にも力を注いでいく必要がある。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数値改善に向けて、定員適正化計画に基づき職員数の削減に努めるが、職員年齢構成の配慮も必要となる。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50133</xdr:rowOff>
    </xdr:from>
    <xdr:to>
      <xdr:col>81</xdr:col>
      <xdr:colOff>44450</xdr:colOff>
      <xdr:row>60</xdr:row>
      <xdr:rowOff>77883</xdr:rowOff>
    </xdr:to>
    <xdr:cxnSp macro="">
      <xdr:nvCxnSpPr>
        <xdr:cNvPr id="321" name="直線コネクタ 320"/>
        <xdr:cNvCxnSpPr/>
      </xdr:nvCxnSpPr>
      <xdr:spPr>
        <a:xfrm>
          <a:off x="16179800" y="10337133"/>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169704</xdr:rowOff>
    </xdr:from>
    <xdr:to>
      <xdr:col>77</xdr:col>
      <xdr:colOff>44450</xdr:colOff>
      <xdr:row>60</xdr:row>
      <xdr:rowOff>50133</xdr:rowOff>
    </xdr:to>
    <xdr:cxnSp macro="">
      <xdr:nvCxnSpPr>
        <xdr:cNvPr id="324" name="直線コネクタ 323"/>
        <xdr:cNvCxnSpPr/>
      </xdr:nvCxnSpPr>
      <xdr:spPr>
        <a:xfrm>
          <a:off x="15290800" y="10285254"/>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111792</xdr:rowOff>
    </xdr:from>
    <xdr:to>
      <xdr:col>72</xdr:col>
      <xdr:colOff>203200</xdr:colOff>
      <xdr:row>59</xdr:row>
      <xdr:rowOff>169704</xdr:rowOff>
    </xdr:to>
    <xdr:cxnSp macro="">
      <xdr:nvCxnSpPr>
        <xdr:cNvPr id="327" name="直線コネクタ 326"/>
        <xdr:cNvCxnSpPr/>
      </xdr:nvCxnSpPr>
      <xdr:spPr>
        <a:xfrm>
          <a:off x="14401800" y="102273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108172</xdr:rowOff>
    </xdr:from>
    <xdr:to>
      <xdr:col>68</xdr:col>
      <xdr:colOff>152400</xdr:colOff>
      <xdr:row>59</xdr:row>
      <xdr:rowOff>111792</xdr:rowOff>
    </xdr:to>
    <xdr:cxnSp macro="">
      <xdr:nvCxnSpPr>
        <xdr:cNvPr id="330" name="直線コネクタ 329"/>
        <xdr:cNvCxnSpPr/>
      </xdr:nvCxnSpPr>
      <xdr:spPr>
        <a:xfrm>
          <a:off x="13512800" y="1022372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27083</xdr:rowOff>
    </xdr:from>
    <xdr:to>
      <xdr:col>81</xdr:col>
      <xdr:colOff>95250</xdr:colOff>
      <xdr:row>60</xdr:row>
      <xdr:rowOff>128683</xdr:rowOff>
    </xdr:to>
    <xdr:sp macro="" textlink="">
      <xdr:nvSpPr>
        <xdr:cNvPr id="340" name="楕円 339"/>
        <xdr:cNvSpPr/>
      </xdr:nvSpPr>
      <xdr:spPr>
        <a:xfrm>
          <a:off x="169672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170610</xdr:rowOff>
    </xdr:from>
    <xdr:ext cx="762000" cy="259045"/>
    <xdr:sp macro="" textlink="">
      <xdr:nvSpPr>
        <xdr:cNvPr id="341" name="定員管理の状況該当値テキスト"/>
        <xdr:cNvSpPr txBox="1"/>
      </xdr:nvSpPr>
      <xdr:spPr>
        <a:xfrm>
          <a:off x="17106900" y="1028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170783</xdr:rowOff>
    </xdr:from>
    <xdr:to>
      <xdr:col>77</xdr:col>
      <xdr:colOff>95250</xdr:colOff>
      <xdr:row>60</xdr:row>
      <xdr:rowOff>100933</xdr:rowOff>
    </xdr:to>
    <xdr:sp macro="" textlink="">
      <xdr:nvSpPr>
        <xdr:cNvPr id="342" name="楕円 341"/>
        <xdr:cNvSpPr/>
      </xdr:nvSpPr>
      <xdr:spPr>
        <a:xfrm>
          <a:off x="16129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111110</xdr:rowOff>
    </xdr:from>
    <xdr:ext cx="736600" cy="259045"/>
    <xdr:sp macro="" textlink="">
      <xdr:nvSpPr>
        <xdr:cNvPr id="343" name="テキスト ボックス 342"/>
        <xdr:cNvSpPr txBox="1"/>
      </xdr:nvSpPr>
      <xdr:spPr>
        <a:xfrm>
          <a:off x="15798800" y="1005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118904</xdr:rowOff>
    </xdr:from>
    <xdr:to>
      <xdr:col>73</xdr:col>
      <xdr:colOff>44450</xdr:colOff>
      <xdr:row>60</xdr:row>
      <xdr:rowOff>49054</xdr:rowOff>
    </xdr:to>
    <xdr:sp macro="" textlink="">
      <xdr:nvSpPr>
        <xdr:cNvPr id="344" name="楕円 343"/>
        <xdr:cNvSpPr/>
      </xdr:nvSpPr>
      <xdr:spPr>
        <a:xfrm>
          <a:off x="15240000" y="102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59231</xdr:rowOff>
    </xdr:from>
    <xdr:ext cx="762000" cy="259045"/>
    <xdr:sp macro="" textlink="">
      <xdr:nvSpPr>
        <xdr:cNvPr id="345" name="テキスト ボックス 344"/>
        <xdr:cNvSpPr txBox="1"/>
      </xdr:nvSpPr>
      <xdr:spPr>
        <a:xfrm>
          <a:off x="14909800" y="100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60992</xdr:rowOff>
    </xdr:from>
    <xdr:to>
      <xdr:col>68</xdr:col>
      <xdr:colOff>203200</xdr:colOff>
      <xdr:row>59</xdr:row>
      <xdr:rowOff>162592</xdr:rowOff>
    </xdr:to>
    <xdr:sp macro="" textlink="">
      <xdr:nvSpPr>
        <xdr:cNvPr id="346" name="楕円 345"/>
        <xdr:cNvSpPr/>
      </xdr:nvSpPr>
      <xdr:spPr>
        <a:xfrm>
          <a:off x="14351000" y="101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1319</xdr:rowOff>
    </xdr:from>
    <xdr:ext cx="762000" cy="259045"/>
    <xdr:sp macro="" textlink="">
      <xdr:nvSpPr>
        <xdr:cNvPr id="347" name="テキスト ボックス 346"/>
        <xdr:cNvSpPr txBox="1"/>
      </xdr:nvSpPr>
      <xdr:spPr>
        <a:xfrm>
          <a:off x="14020800" y="99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57372</xdr:rowOff>
    </xdr:from>
    <xdr:to>
      <xdr:col>64</xdr:col>
      <xdr:colOff>152400</xdr:colOff>
      <xdr:row>59</xdr:row>
      <xdr:rowOff>158972</xdr:rowOff>
    </xdr:to>
    <xdr:sp macro="" textlink="">
      <xdr:nvSpPr>
        <xdr:cNvPr id="348" name="楕円 347"/>
        <xdr:cNvSpPr/>
      </xdr:nvSpPr>
      <xdr:spPr>
        <a:xfrm>
          <a:off x="13462000" y="101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169149</xdr:rowOff>
    </xdr:from>
    <xdr:ext cx="762000" cy="259045"/>
    <xdr:sp macro="" textlink="">
      <xdr:nvSpPr>
        <xdr:cNvPr id="349" name="テキスト ボックス 348"/>
        <xdr:cNvSpPr txBox="1"/>
      </xdr:nvSpPr>
      <xdr:spPr>
        <a:xfrm>
          <a:off x="13131800" y="994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元利償還金・一部事務組合に対する補助金等の増が及び普通交付税に算入される額の減少により、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ポイントの増となっているが、単年度で見た場合、</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全国平均・県平均値・類似団体と比較していずれも悪い数値であるが、事業を地方債に頼らざるを得ない現状から、大きな改善は難しい状況である。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41</xdr:row>
      <xdr:rowOff>150888</xdr:rowOff>
    </xdr:to>
    <xdr:cxnSp macro="">
      <xdr:nvCxnSpPr>
        <xdr:cNvPr id="385" name="直線コネクタ 384"/>
        <xdr:cNvCxnSpPr/>
      </xdr:nvCxnSpPr>
      <xdr:spPr>
        <a:xfrm>
          <a:off x="16179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36891</xdr:rowOff>
    </xdr:to>
    <xdr:cxnSp macro="">
      <xdr:nvCxnSpPr>
        <xdr:cNvPr id="388" name="直線コネクタ 387"/>
        <xdr:cNvCxnSpPr/>
      </xdr:nvCxnSpPr>
      <xdr:spPr>
        <a:xfrm flipV="1">
          <a:off x="15290800" y="716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59872</xdr:rowOff>
    </xdr:to>
    <xdr:cxnSp macro="">
      <xdr:nvCxnSpPr>
        <xdr:cNvPr id="391" name="直線コネクタ 390"/>
        <xdr:cNvCxnSpPr/>
      </xdr:nvCxnSpPr>
      <xdr:spPr>
        <a:xfrm flipV="1">
          <a:off x="14401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59872</xdr:rowOff>
    </xdr:to>
    <xdr:cxnSp macro="">
      <xdr:nvCxnSpPr>
        <xdr:cNvPr id="394" name="直線コネクタ 393"/>
        <xdr:cNvCxnSpPr/>
      </xdr:nvCxnSpPr>
      <xdr:spPr>
        <a:xfrm>
          <a:off x="13512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4" name="楕円 403"/>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5"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6" name="楕円 405"/>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7" name="テキスト ボックス 406"/>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08" name="楕円 407"/>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09" name="テキスト ボックス 408"/>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0" name="楕円 409"/>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1" name="テキスト ボックス 410"/>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2" name="楕円 411"/>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413" name="テキスト ボックス 412"/>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％改善しているが、然として類似団体・全国・県平均いずれも上回っている状況である。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地方債現在高は増であるが、公営企業や組合に対する負担見込み額、退職手当負担金見込額の減、基準財政需要額参入見込み額の増が改善の主要因となっている。</a:t>
          </a:r>
        </a:p>
        <a:p>
          <a:r>
            <a:rPr kumimoji="1" lang="ja-JP" altLang="en-US" sz="1300">
              <a:latin typeface="ＭＳ Ｐゴシック" panose="020B0600070205080204" pitchFamily="50" charset="-128"/>
              <a:ea typeface="ＭＳ Ｐゴシック" panose="020B0600070205080204" pitchFamily="50" charset="-128"/>
            </a:rPr>
            <a:t>　また、財政調整基金などの充当可能基金残額の減少が今後も見込まれるため、一層の行財政改革を推進し、基金残高の増額を図ったり、引き続き繰り上げ償還等を積極的に活用していきたい。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161544</xdr:rowOff>
    </xdr:from>
    <xdr:to>
      <xdr:col>81</xdr:col>
      <xdr:colOff>44450</xdr:colOff>
      <xdr:row>17</xdr:row>
      <xdr:rowOff>97070</xdr:rowOff>
    </xdr:to>
    <xdr:cxnSp macro="">
      <xdr:nvCxnSpPr>
        <xdr:cNvPr id="447" name="直線コネクタ 446"/>
        <xdr:cNvCxnSpPr/>
      </xdr:nvCxnSpPr>
      <xdr:spPr>
        <a:xfrm flipV="1">
          <a:off x="16179800" y="2904744"/>
          <a:ext cx="8382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12615</xdr:rowOff>
    </xdr:from>
    <xdr:to>
      <xdr:col>77</xdr:col>
      <xdr:colOff>44450</xdr:colOff>
      <xdr:row>17</xdr:row>
      <xdr:rowOff>97070</xdr:rowOff>
    </xdr:to>
    <xdr:cxnSp macro="">
      <xdr:nvCxnSpPr>
        <xdr:cNvPr id="450" name="直線コネクタ 449"/>
        <xdr:cNvCxnSpPr/>
      </xdr:nvCxnSpPr>
      <xdr:spPr>
        <a:xfrm>
          <a:off x="15290800" y="29272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12615</xdr:rowOff>
    </xdr:from>
    <xdr:to>
      <xdr:col>72</xdr:col>
      <xdr:colOff>203200</xdr:colOff>
      <xdr:row>17</xdr:row>
      <xdr:rowOff>109940</xdr:rowOff>
    </xdr:to>
    <xdr:cxnSp macro="">
      <xdr:nvCxnSpPr>
        <xdr:cNvPr id="453" name="直線コネクタ 452"/>
        <xdr:cNvCxnSpPr/>
      </xdr:nvCxnSpPr>
      <xdr:spPr>
        <a:xfrm flipV="1">
          <a:off x="14401800" y="2927265"/>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52832</xdr:rowOff>
    </xdr:from>
    <xdr:to>
      <xdr:col>68</xdr:col>
      <xdr:colOff>152400</xdr:colOff>
      <xdr:row>17</xdr:row>
      <xdr:rowOff>109940</xdr:rowOff>
    </xdr:to>
    <xdr:cxnSp macro="">
      <xdr:nvCxnSpPr>
        <xdr:cNvPr id="456" name="直線コネクタ 455"/>
        <xdr:cNvCxnSpPr/>
      </xdr:nvCxnSpPr>
      <xdr:spPr>
        <a:xfrm>
          <a:off x="13512800" y="2967482"/>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110744</xdr:rowOff>
    </xdr:from>
    <xdr:to>
      <xdr:col>81</xdr:col>
      <xdr:colOff>95250</xdr:colOff>
      <xdr:row>17</xdr:row>
      <xdr:rowOff>40894</xdr:rowOff>
    </xdr:to>
    <xdr:sp macro="" textlink="">
      <xdr:nvSpPr>
        <xdr:cNvPr id="466" name="楕円 465"/>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82821</xdr:rowOff>
    </xdr:from>
    <xdr:ext cx="762000" cy="259045"/>
    <xdr:sp macro="" textlink="">
      <xdr:nvSpPr>
        <xdr:cNvPr id="467" name="将来負担の状況該当値テキスト"/>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46270</xdr:rowOff>
    </xdr:from>
    <xdr:to>
      <xdr:col>77</xdr:col>
      <xdr:colOff>95250</xdr:colOff>
      <xdr:row>17</xdr:row>
      <xdr:rowOff>147870</xdr:rowOff>
    </xdr:to>
    <xdr:sp macro="" textlink="">
      <xdr:nvSpPr>
        <xdr:cNvPr id="468" name="楕円 467"/>
        <xdr:cNvSpPr/>
      </xdr:nvSpPr>
      <xdr:spPr>
        <a:xfrm>
          <a:off x="16129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132647</xdr:rowOff>
    </xdr:from>
    <xdr:ext cx="736600" cy="259045"/>
    <xdr:sp macro="" textlink="">
      <xdr:nvSpPr>
        <xdr:cNvPr id="469" name="テキスト ボックス 468"/>
        <xdr:cNvSpPr txBox="1"/>
      </xdr:nvSpPr>
      <xdr:spPr>
        <a:xfrm>
          <a:off x="15798800" y="304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133265</xdr:rowOff>
    </xdr:from>
    <xdr:to>
      <xdr:col>73</xdr:col>
      <xdr:colOff>44450</xdr:colOff>
      <xdr:row>17</xdr:row>
      <xdr:rowOff>63415</xdr:rowOff>
    </xdr:to>
    <xdr:sp macro="" textlink="">
      <xdr:nvSpPr>
        <xdr:cNvPr id="470" name="楕円 469"/>
        <xdr:cNvSpPr/>
      </xdr:nvSpPr>
      <xdr:spPr>
        <a:xfrm>
          <a:off x="15240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48192</xdr:rowOff>
    </xdr:from>
    <xdr:ext cx="762000" cy="259045"/>
    <xdr:sp macro="" textlink="">
      <xdr:nvSpPr>
        <xdr:cNvPr id="471" name="テキスト ボックス 470"/>
        <xdr:cNvSpPr txBox="1"/>
      </xdr:nvSpPr>
      <xdr:spPr>
        <a:xfrm>
          <a:off x="14909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59140</xdr:rowOff>
    </xdr:from>
    <xdr:to>
      <xdr:col>68</xdr:col>
      <xdr:colOff>203200</xdr:colOff>
      <xdr:row>17</xdr:row>
      <xdr:rowOff>160740</xdr:rowOff>
    </xdr:to>
    <xdr:sp macro="" textlink="">
      <xdr:nvSpPr>
        <xdr:cNvPr id="472" name="楕円 471"/>
        <xdr:cNvSpPr/>
      </xdr:nvSpPr>
      <xdr:spPr>
        <a:xfrm>
          <a:off x="14351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145517</xdr:rowOff>
    </xdr:from>
    <xdr:ext cx="762000" cy="259045"/>
    <xdr:sp macro="" textlink="">
      <xdr:nvSpPr>
        <xdr:cNvPr id="473" name="テキスト ボックス 472"/>
        <xdr:cNvSpPr txBox="1"/>
      </xdr:nvSpPr>
      <xdr:spPr>
        <a:xfrm>
          <a:off x="14020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2032</xdr:rowOff>
    </xdr:from>
    <xdr:to>
      <xdr:col>64</xdr:col>
      <xdr:colOff>152400</xdr:colOff>
      <xdr:row>17</xdr:row>
      <xdr:rowOff>103632</xdr:rowOff>
    </xdr:to>
    <xdr:sp macro="" textlink="">
      <xdr:nvSpPr>
        <xdr:cNvPr id="474" name="楕円 473"/>
        <xdr:cNvSpPr/>
      </xdr:nvSpPr>
      <xdr:spPr>
        <a:xfrm>
          <a:off x="13462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88409</xdr:rowOff>
    </xdr:from>
    <xdr:ext cx="762000" cy="259045"/>
    <xdr:sp macro="" textlink="">
      <xdr:nvSpPr>
        <xdr:cNvPr id="475" name="テキスト ボックス 474"/>
        <xdr:cNvSpPr txBox="1"/>
      </xdr:nvSpPr>
      <xdr:spPr>
        <a:xfrm>
          <a:off x="13131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7,613
7,580
188.38
5,439,375
5,393,415
16,343
3,289,857
5,514,655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定員適正化計画及び集中改革プランにより職員数の適正化が図られてきているが、町の人口減少も考慮しつつ、組織の機構改革を行い人件費の削減により一層に努める。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年度は、支出額は前年とほぼ同額であるが、経常一般財源の減により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97282</xdr:rowOff>
    </xdr:to>
    <xdr:cxnSp macro="">
      <xdr:nvCxnSpPr>
        <xdr:cNvPr id="64" name="直線コネクタ 63"/>
        <xdr:cNvCxnSpPr/>
      </xdr:nvCxnSpPr>
      <xdr:spPr>
        <a:xfrm>
          <a:off x="3987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74422</xdr:rowOff>
    </xdr:to>
    <xdr:cxnSp macro="">
      <xdr:nvCxnSpPr>
        <xdr:cNvPr id="67" name="直線コネクタ 66"/>
        <xdr:cNvCxnSpPr/>
      </xdr:nvCxnSpPr>
      <xdr:spPr>
        <a:xfrm>
          <a:off x="3098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28702</xdr:rowOff>
    </xdr:to>
    <xdr:cxnSp macro="">
      <xdr:nvCxnSpPr>
        <xdr:cNvPr id="70" name="直線コネクタ 69"/>
        <xdr:cNvCxnSpPr/>
      </xdr:nvCxnSpPr>
      <xdr:spPr>
        <a:xfrm>
          <a:off x="2209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19558</xdr:rowOff>
    </xdr:to>
    <xdr:cxnSp macro="">
      <xdr:nvCxnSpPr>
        <xdr:cNvPr id="73" name="直線コネクタ 72"/>
        <xdr:cNvCxnSpPr/>
      </xdr:nvCxnSpPr>
      <xdr:spPr>
        <a:xfrm>
          <a:off x="1320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経常経費の削減を進め、外部委託の見直し・指定管理者制度導入・事務用品及び消耗品の購買抑制等に取組んだ成果が現れており、類似団体・国・県の平均値を上回る改善がなされている。今後においても、指定管理者制度への移行可能な事業等について検討を進め、更なる削減に向けた取り組み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52705</xdr:rowOff>
    </xdr:from>
    <xdr:to>
      <xdr:col>82</xdr:col>
      <xdr:colOff>107950</xdr:colOff>
      <xdr:row>14</xdr:row>
      <xdr:rowOff>75565</xdr:rowOff>
    </xdr:to>
    <xdr:cxnSp macro="">
      <xdr:nvCxnSpPr>
        <xdr:cNvPr id="121" name="直線コネクタ 120"/>
        <xdr:cNvCxnSpPr/>
      </xdr:nvCxnSpPr>
      <xdr:spPr>
        <a:xfrm>
          <a:off x="15671800" y="24530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52705</xdr:rowOff>
    </xdr:to>
    <xdr:cxnSp macro="">
      <xdr:nvCxnSpPr>
        <xdr:cNvPr id="124" name="直線コネクタ 123"/>
        <xdr:cNvCxnSpPr/>
      </xdr:nvCxnSpPr>
      <xdr:spPr>
        <a:xfrm>
          <a:off x="14782800" y="2413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18415</xdr:rowOff>
    </xdr:to>
    <xdr:cxnSp macro="">
      <xdr:nvCxnSpPr>
        <xdr:cNvPr id="127" name="直線コネクタ 126"/>
        <xdr:cNvCxnSpPr/>
      </xdr:nvCxnSpPr>
      <xdr:spPr>
        <a:xfrm flipV="1">
          <a:off x="13893800" y="24130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xdr:rowOff>
    </xdr:from>
    <xdr:to>
      <xdr:col>69</xdr:col>
      <xdr:colOff>92075</xdr:colOff>
      <xdr:row>14</xdr:row>
      <xdr:rowOff>18415</xdr:rowOff>
    </xdr:to>
    <xdr:cxnSp macro="">
      <xdr:nvCxnSpPr>
        <xdr:cNvPr id="130" name="直線コネクタ 129"/>
        <xdr:cNvCxnSpPr/>
      </xdr:nvCxnSpPr>
      <xdr:spPr>
        <a:xfrm>
          <a:off x="13004800" y="24015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0" name="楕円 139"/>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1" name="物件費該当値テキスト"/>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xdr:rowOff>
    </xdr:from>
    <xdr:to>
      <xdr:col>78</xdr:col>
      <xdr:colOff>120650</xdr:colOff>
      <xdr:row>14</xdr:row>
      <xdr:rowOff>103505</xdr:rowOff>
    </xdr:to>
    <xdr:sp macro="" textlink="">
      <xdr:nvSpPr>
        <xdr:cNvPr id="142" name="楕円 141"/>
        <xdr:cNvSpPr/>
      </xdr:nvSpPr>
      <xdr:spPr>
        <a:xfrm>
          <a:off x="15621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113682</xdr:rowOff>
    </xdr:from>
    <xdr:ext cx="736600" cy="259045"/>
    <xdr:sp macro="" textlink="">
      <xdr:nvSpPr>
        <xdr:cNvPr id="143" name="テキスト ボックス 142"/>
        <xdr:cNvSpPr txBox="1"/>
      </xdr:nvSpPr>
      <xdr:spPr>
        <a:xfrm>
          <a:off x="15290800" y="217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4" name="楕円 143"/>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5" name="テキスト ボックス 144"/>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139065</xdr:rowOff>
    </xdr:from>
    <xdr:to>
      <xdr:col>69</xdr:col>
      <xdr:colOff>142875</xdr:colOff>
      <xdr:row>14</xdr:row>
      <xdr:rowOff>69215</xdr:rowOff>
    </xdr:to>
    <xdr:sp macro="" textlink="">
      <xdr:nvSpPr>
        <xdr:cNvPr id="146" name="楕円 145"/>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79392</xdr:rowOff>
    </xdr:from>
    <xdr:ext cx="762000" cy="259045"/>
    <xdr:sp macro="" textlink="">
      <xdr:nvSpPr>
        <xdr:cNvPr id="147" name="テキスト ボックス 146"/>
        <xdr:cNvSpPr txBox="1"/>
      </xdr:nvSpPr>
      <xdr:spPr>
        <a:xfrm>
          <a:off x="13512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121920</xdr:rowOff>
    </xdr:from>
    <xdr:to>
      <xdr:col>65</xdr:col>
      <xdr:colOff>53975</xdr:colOff>
      <xdr:row>14</xdr:row>
      <xdr:rowOff>52070</xdr:rowOff>
    </xdr:to>
    <xdr:sp macro="" textlink="">
      <xdr:nvSpPr>
        <xdr:cNvPr id="148" name="楕円 147"/>
        <xdr:cNvSpPr/>
      </xdr:nvSpPr>
      <xdr:spPr>
        <a:xfrm>
          <a:off x="12954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62247</xdr:rowOff>
    </xdr:from>
    <xdr:ext cx="762000" cy="259045"/>
    <xdr:sp macro="" textlink="">
      <xdr:nvSpPr>
        <xdr:cNvPr id="149" name="テキスト ボックス 148"/>
        <xdr:cNvSpPr txBox="1"/>
      </xdr:nvSpPr>
      <xdr:spPr>
        <a:xfrm>
          <a:off x="12623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全国平均、県平均との比較では、７～８ポイント下回り、類似団体とはほぼ同じである。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高齢者及び障がい者対策事業など今後も増加が見込まれる。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165100</xdr:rowOff>
    </xdr:to>
    <xdr:cxnSp macro="">
      <xdr:nvCxnSpPr>
        <xdr:cNvPr id="182" name="直線コネクタ 181"/>
        <xdr:cNvCxnSpPr/>
      </xdr:nvCxnSpPr>
      <xdr:spPr>
        <a:xfrm>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85" name="直線コネクタ 184"/>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88" name="直線コネクタ 187"/>
        <xdr:cNvCxnSpPr/>
      </xdr:nvCxnSpPr>
      <xdr:spPr>
        <a:xfrm flipV="1">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1" name="直線コネクタ 190"/>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1" name="楕円 20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2"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8" name="テキスト ボックス 20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09" name="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その他を構成するものとしては、概ね特別会計に対する繰出金であり、全国・県とほぼ同水準で、類似団体比較で若干下回っている状況にある。</a:t>
          </a:r>
        </a:p>
        <a:p>
          <a:r>
            <a:rPr kumimoji="1" lang="ja-JP" altLang="en-US" sz="1100">
              <a:latin typeface="ＭＳ Ｐゴシック" panose="020B0600070205080204" pitchFamily="50" charset="-128"/>
              <a:ea typeface="ＭＳ Ｐゴシック" panose="020B0600070205080204" pitchFamily="50" charset="-128"/>
            </a:rPr>
            <a:t>　　高齢化の進展に伴い、高齢化率は高まっているが、全体的な人口減少により国民健康保険・後期高齢者医療・介護保険会計に係る繰出金は減少傾向ではある。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今後も高齢者を対象とした健康増進事業や、介護予防事業の取組みにより、元気な高齢者の町づくりを推進することにより医療・介護給付費の抑制に努める。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1270</xdr:rowOff>
    </xdr:to>
    <xdr:cxnSp macro="">
      <xdr:nvCxnSpPr>
        <xdr:cNvPr id="240" name="直線コネクタ 239"/>
        <xdr:cNvCxnSpPr/>
      </xdr:nvCxnSpPr>
      <xdr:spPr>
        <a:xfrm>
          <a:off x="15671800" y="9764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163576</xdr:rowOff>
    </xdr:to>
    <xdr:cxnSp macro="">
      <xdr:nvCxnSpPr>
        <xdr:cNvPr id="243" name="直線コネクタ 242"/>
        <xdr:cNvCxnSpPr/>
      </xdr:nvCxnSpPr>
      <xdr:spPr>
        <a:xfrm>
          <a:off x="14782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10414</xdr:rowOff>
    </xdr:to>
    <xdr:cxnSp macro="">
      <xdr:nvCxnSpPr>
        <xdr:cNvPr id="246" name="直線コネクタ 245"/>
        <xdr:cNvCxnSpPr/>
      </xdr:nvCxnSpPr>
      <xdr:spPr>
        <a:xfrm flipV="1">
          <a:off x="13893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163576</xdr:rowOff>
    </xdr:from>
    <xdr:to>
      <xdr:col>69</xdr:col>
      <xdr:colOff>92075</xdr:colOff>
      <xdr:row>57</xdr:row>
      <xdr:rowOff>10414</xdr:rowOff>
    </xdr:to>
    <xdr:cxnSp macro="">
      <xdr:nvCxnSpPr>
        <xdr:cNvPr id="249" name="直線コネクタ 248"/>
        <xdr:cNvCxnSpPr/>
      </xdr:nvCxnSpPr>
      <xdr:spPr>
        <a:xfrm>
          <a:off x="13004800" y="9764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9" name="楕円 258"/>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0"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1" name="楕円 260"/>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62" name="テキスト ボックス 261"/>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3" name="楕円 262"/>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4" name="テキスト ボックス 263"/>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5" name="楕円 264"/>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71391</xdr:rowOff>
    </xdr:from>
    <xdr:ext cx="762000" cy="259045"/>
    <xdr:sp macro="" textlink="">
      <xdr:nvSpPr>
        <xdr:cNvPr id="266" name="テキスト ボックス 265"/>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67" name="楕円 266"/>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68" name="テキスト ボックス 267"/>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年度との比較では、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悪化しており、類似団体平均、全国平均そして県平均と比較していずれも高い値である。この要因としては、下仁田町及び南牧村２町村で構成する一部事務組合（病院事業・ごみ等処理事業）に対する補助が大きいことによるものである。一部事務組合に対しては、更なる経常経費の削減を要請す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なお、支出額は前年とほぼ同額であるが、経常一般財源の減により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ポイントの増となっている状況である。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19558</xdr:rowOff>
    </xdr:to>
    <xdr:cxnSp macro="">
      <xdr:nvCxnSpPr>
        <xdr:cNvPr id="298" name="直線コネクタ 297"/>
        <xdr:cNvCxnSpPr/>
      </xdr:nvCxnSpPr>
      <xdr:spPr>
        <a:xfrm>
          <a:off x="15671800" y="6687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1270</xdr:rowOff>
    </xdr:to>
    <xdr:cxnSp macro="">
      <xdr:nvCxnSpPr>
        <xdr:cNvPr id="301" name="直線コネクタ 300"/>
        <xdr:cNvCxnSpPr/>
      </xdr:nvCxnSpPr>
      <xdr:spPr>
        <a:xfrm>
          <a:off x="14782800" y="6674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56134</xdr:rowOff>
    </xdr:to>
    <xdr:cxnSp macro="">
      <xdr:nvCxnSpPr>
        <xdr:cNvPr id="304" name="直線コネクタ 303"/>
        <xdr:cNvCxnSpPr/>
      </xdr:nvCxnSpPr>
      <xdr:spPr>
        <a:xfrm flipV="1">
          <a:off x="13893800" y="66741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56134</xdr:rowOff>
    </xdr:to>
    <xdr:cxnSp macro="">
      <xdr:nvCxnSpPr>
        <xdr:cNvPr id="307" name="直線コネクタ 306"/>
        <xdr:cNvCxnSpPr/>
      </xdr:nvCxnSpPr>
      <xdr:spPr>
        <a:xfrm>
          <a:off x="13004800" y="66695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17" name="楕円 316"/>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18" name="補助費等該当値テキスト"/>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19" name="楕円 318"/>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0" name="テキスト ボックス 319"/>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21" name="楕円 320"/>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22" name="テキスト ボックス 321"/>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xdr:rowOff>
    </xdr:from>
    <xdr:to>
      <xdr:col>69</xdr:col>
      <xdr:colOff>142875</xdr:colOff>
      <xdr:row>39</xdr:row>
      <xdr:rowOff>106934</xdr:rowOff>
    </xdr:to>
    <xdr:sp macro="" textlink="">
      <xdr:nvSpPr>
        <xdr:cNvPr id="323" name="楕円 322"/>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91711</xdr:rowOff>
    </xdr:from>
    <xdr:ext cx="762000" cy="259045"/>
    <xdr:sp macro="" textlink="">
      <xdr:nvSpPr>
        <xdr:cNvPr id="324" name="テキスト ボックス 323"/>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25" name="楕円 324"/>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26" name="テキスト ボックス 325"/>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ポイント悪化しているが、平成２８年度に建設した給食センター等にかかる元利償還金が発生したことなどの要因である。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年度も「道の駅しもにた」再整備事業等の大きい工事を実施しており、その償還が平成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年度から発生するため、増加が見込まれる。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72137</xdr:rowOff>
    </xdr:to>
    <xdr:cxnSp macro="">
      <xdr:nvCxnSpPr>
        <xdr:cNvPr id="356" name="直線コネクタ 355"/>
        <xdr:cNvCxnSpPr/>
      </xdr:nvCxnSpPr>
      <xdr:spPr>
        <a:xfrm>
          <a:off x="3987800" y="133858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12700</xdr:rowOff>
    </xdr:to>
    <xdr:cxnSp macro="">
      <xdr:nvCxnSpPr>
        <xdr:cNvPr id="359" name="直線コネクタ 358"/>
        <xdr:cNvCxnSpPr/>
      </xdr:nvCxnSpPr>
      <xdr:spPr>
        <a:xfrm>
          <a:off x="3098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67563</xdr:rowOff>
    </xdr:to>
    <xdr:cxnSp macro="">
      <xdr:nvCxnSpPr>
        <xdr:cNvPr id="362" name="直線コネクタ 361"/>
        <xdr:cNvCxnSpPr/>
      </xdr:nvCxnSpPr>
      <xdr:spPr>
        <a:xfrm flipV="1">
          <a:off x="2209800" y="133583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67563</xdr:rowOff>
    </xdr:to>
    <xdr:cxnSp macro="">
      <xdr:nvCxnSpPr>
        <xdr:cNvPr id="365" name="直線コネクタ 364"/>
        <xdr:cNvCxnSpPr/>
      </xdr:nvCxnSpPr>
      <xdr:spPr>
        <a:xfrm>
          <a:off x="1320800" y="13431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5" name="楕円 374"/>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76"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77" name="楕円 376"/>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79" name="楕円 378"/>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0" name="テキスト ボックス 379"/>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1" name="楕円 380"/>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2" name="テキスト ボックス 381"/>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楕円 38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4" name="テキスト ボックス 38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ポイント悪化しており、類似団体平均との比較では、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ポイント高い値となっている。類似団体平均との比較において数値が高い原因は、補助費における値が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ポイント高い事があげられる。</a:t>
          </a:r>
        </a:p>
        <a:p>
          <a:r>
            <a:rPr kumimoji="1" lang="ja-JP" altLang="en-US" sz="1300">
              <a:latin typeface="ＭＳ Ｐゴシック" panose="020B0600070205080204" pitchFamily="50" charset="-128"/>
              <a:ea typeface="ＭＳ Ｐゴシック" panose="020B0600070205080204" pitchFamily="50" charset="-128"/>
            </a:rPr>
            <a:t>　また、公債費以外の支出額の増は</a:t>
          </a:r>
          <a:r>
            <a:rPr kumimoji="1" lang="en-US" altLang="ja-JP" sz="1300">
              <a:latin typeface="ＭＳ Ｐゴシック" panose="020B0600070205080204" pitchFamily="50" charset="-128"/>
              <a:ea typeface="ＭＳ Ｐゴシック" panose="020B0600070205080204" pitchFamily="50" charset="-128"/>
            </a:rPr>
            <a:t>10,059</a:t>
          </a:r>
          <a:r>
            <a:rPr kumimoji="1" lang="ja-JP" altLang="en-US" sz="1300">
              <a:latin typeface="ＭＳ Ｐゴシック" panose="020B0600070205080204" pitchFamily="50" charset="-128"/>
              <a:ea typeface="ＭＳ Ｐゴシック" panose="020B0600070205080204" pitchFamily="50" charset="-128"/>
            </a:rPr>
            <a:t>千円程度のため、比率悪化の大きな要因として、普通交付税の大幅減がある。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129287</xdr:rowOff>
    </xdr:to>
    <xdr:cxnSp macro="">
      <xdr:nvCxnSpPr>
        <xdr:cNvPr id="415" name="直線コネクタ 414"/>
        <xdr:cNvCxnSpPr/>
      </xdr:nvCxnSpPr>
      <xdr:spPr>
        <a:xfrm>
          <a:off x="15671800" y="132486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46989</xdr:rowOff>
    </xdr:to>
    <xdr:cxnSp macro="">
      <xdr:nvCxnSpPr>
        <xdr:cNvPr id="418" name="直線コネクタ 417"/>
        <xdr:cNvCxnSpPr/>
      </xdr:nvCxnSpPr>
      <xdr:spPr>
        <a:xfrm>
          <a:off x="14782800" y="131297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28702</xdr:rowOff>
    </xdr:to>
    <xdr:cxnSp macro="">
      <xdr:nvCxnSpPr>
        <xdr:cNvPr id="421" name="直線コネクタ 420"/>
        <xdr:cNvCxnSpPr/>
      </xdr:nvCxnSpPr>
      <xdr:spPr>
        <a:xfrm flipV="1">
          <a:off x="13893800" y="13129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28702</xdr:rowOff>
    </xdr:to>
    <xdr:cxnSp macro="">
      <xdr:nvCxnSpPr>
        <xdr:cNvPr id="424" name="直線コネクタ 423"/>
        <xdr:cNvCxnSpPr/>
      </xdr:nvCxnSpPr>
      <xdr:spPr>
        <a:xfrm>
          <a:off x="13004800" y="130703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34" name="楕円 433"/>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35"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36" name="楕円 435"/>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38" name="楕円 437"/>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9" name="テキスト ボックス 438"/>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40" name="楕円 439"/>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41" name="テキスト ボックス 440"/>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42" name="楕円 441"/>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75709</xdr:rowOff>
    </xdr:from>
    <xdr:ext cx="762000" cy="259045"/>
    <xdr:sp macro="" textlink="">
      <xdr:nvSpPr>
        <xdr:cNvPr id="443" name="テキスト ボックス 442"/>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21198</xdr:rowOff>
    </xdr:from>
    <xdr:to>
      <xdr:col>29</xdr:col>
      <xdr:colOff>127000</xdr:colOff>
      <xdr:row>16</xdr:row>
      <xdr:rowOff>65939</xdr:rowOff>
    </xdr:to>
    <xdr:cxnSp macro="">
      <xdr:nvCxnSpPr>
        <xdr:cNvPr id="48" name="直線コネクタ 47"/>
        <xdr:cNvCxnSpPr/>
      </xdr:nvCxnSpPr>
      <xdr:spPr bwMode="auto">
        <a:xfrm flipV="1">
          <a:off x="5003800" y="2812023"/>
          <a:ext cx="647700" cy="44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65939</xdr:rowOff>
    </xdr:from>
    <xdr:to>
      <xdr:col>26</xdr:col>
      <xdr:colOff>50800</xdr:colOff>
      <xdr:row>16</xdr:row>
      <xdr:rowOff>121041</xdr:rowOff>
    </xdr:to>
    <xdr:cxnSp macro="">
      <xdr:nvCxnSpPr>
        <xdr:cNvPr id="51" name="直線コネクタ 50"/>
        <xdr:cNvCxnSpPr/>
      </xdr:nvCxnSpPr>
      <xdr:spPr bwMode="auto">
        <a:xfrm flipV="1">
          <a:off x="4305300" y="2856764"/>
          <a:ext cx="698500" cy="5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121041</xdr:rowOff>
    </xdr:from>
    <xdr:to>
      <xdr:col>22</xdr:col>
      <xdr:colOff>114300</xdr:colOff>
      <xdr:row>17</xdr:row>
      <xdr:rowOff>26584</xdr:rowOff>
    </xdr:to>
    <xdr:cxnSp macro="">
      <xdr:nvCxnSpPr>
        <xdr:cNvPr id="54" name="直線コネクタ 53"/>
        <xdr:cNvCxnSpPr/>
      </xdr:nvCxnSpPr>
      <xdr:spPr bwMode="auto">
        <a:xfrm flipV="1">
          <a:off x="3606800" y="2911866"/>
          <a:ext cx="698500" cy="7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26584</xdr:rowOff>
    </xdr:from>
    <xdr:to>
      <xdr:col>18</xdr:col>
      <xdr:colOff>177800</xdr:colOff>
      <xdr:row>17</xdr:row>
      <xdr:rowOff>91735</xdr:rowOff>
    </xdr:to>
    <xdr:cxnSp macro="">
      <xdr:nvCxnSpPr>
        <xdr:cNvPr id="57" name="直線コネクタ 56"/>
        <xdr:cNvCxnSpPr/>
      </xdr:nvCxnSpPr>
      <xdr:spPr bwMode="auto">
        <a:xfrm flipV="1">
          <a:off x="2908300" y="2988859"/>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141848</xdr:rowOff>
    </xdr:from>
    <xdr:to>
      <xdr:col>29</xdr:col>
      <xdr:colOff>177800</xdr:colOff>
      <xdr:row>16</xdr:row>
      <xdr:rowOff>71998</xdr:rowOff>
    </xdr:to>
    <xdr:sp macro="" textlink="">
      <xdr:nvSpPr>
        <xdr:cNvPr id="67" name="楕円 66"/>
        <xdr:cNvSpPr/>
      </xdr:nvSpPr>
      <xdr:spPr bwMode="auto">
        <a:xfrm>
          <a:off x="56007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158375</xdr:rowOff>
    </xdr:from>
    <xdr:ext cx="762000" cy="259045"/>
    <xdr:sp macro="" textlink="">
      <xdr:nvSpPr>
        <xdr:cNvPr id="68" name="人口1人当たり決算額の推移該当値テキスト130"/>
        <xdr:cNvSpPr txBox="1"/>
      </xdr:nvSpPr>
      <xdr:spPr>
        <a:xfrm>
          <a:off x="5740400" y="260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15139</xdr:rowOff>
    </xdr:from>
    <xdr:to>
      <xdr:col>26</xdr:col>
      <xdr:colOff>101600</xdr:colOff>
      <xdr:row>16</xdr:row>
      <xdr:rowOff>116739</xdr:rowOff>
    </xdr:to>
    <xdr:sp macro="" textlink="">
      <xdr:nvSpPr>
        <xdr:cNvPr id="69" name="楕円 68"/>
        <xdr:cNvSpPr/>
      </xdr:nvSpPr>
      <xdr:spPr bwMode="auto">
        <a:xfrm>
          <a:off x="4953000" y="280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126916</xdr:rowOff>
    </xdr:from>
    <xdr:ext cx="736600" cy="259045"/>
    <xdr:sp macro="" textlink="">
      <xdr:nvSpPr>
        <xdr:cNvPr id="70" name="テキスト ボックス 69"/>
        <xdr:cNvSpPr txBox="1"/>
      </xdr:nvSpPr>
      <xdr:spPr>
        <a:xfrm>
          <a:off x="4622800" y="2574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70241</xdr:rowOff>
    </xdr:from>
    <xdr:to>
      <xdr:col>22</xdr:col>
      <xdr:colOff>165100</xdr:colOff>
      <xdr:row>17</xdr:row>
      <xdr:rowOff>391</xdr:rowOff>
    </xdr:to>
    <xdr:sp macro="" textlink="">
      <xdr:nvSpPr>
        <xdr:cNvPr id="71" name="楕円 70"/>
        <xdr:cNvSpPr/>
      </xdr:nvSpPr>
      <xdr:spPr bwMode="auto">
        <a:xfrm>
          <a:off x="4254500" y="286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10568</xdr:rowOff>
    </xdr:from>
    <xdr:ext cx="762000" cy="259045"/>
    <xdr:sp macro="" textlink="">
      <xdr:nvSpPr>
        <xdr:cNvPr id="72" name="テキスト ボックス 71"/>
        <xdr:cNvSpPr txBox="1"/>
      </xdr:nvSpPr>
      <xdr:spPr>
        <a:xfrm>
          <a:off x="3924300" y="262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147234</xdr:rowOff>
    </xdr:from>
    <xdr:to>
      <xdr:col>19</xdr:col>
      <xdr:colOff>38100</xdr:colOff>
      <xdr:row>17</xdr:row>
      <xdr:rowOff>77384</xdr:rowOff>
    </xdr:to>
    <xdr:sp macro="" textlink="">
      <xdr:nvSpPr>
        <xdr:cNvPr id="73" name="楕円 72"/>
        <xdr:cNvSpPr/>
      </xdr:nvSpPr>
      <xdr:spPr bwMode="auto">
        <a:xfrm>
          <a:off x="3556000" y="293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87561</xdr:rowOff>
    </xdr:from>
    <xdr:ext cx="762000" cy="259045"/>
    <xdr:sp macro="" textlink="">
      <xdr:nvSpPr>
        <xdr:cNvPr id="74" name="テキスト ボックス 73"/>
        <xdr:cNvSpPr txBox="1"/>
      </xdr:nvSpPr>
      <xdr:spPr>
        <a:xfrm>
          <a:off x="3225800" y="270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40935</xdr:rowOff>
    </xdr:from>
    <xdr:to>
      <xdr:col>15</xdr:col>
      <xdr:colOff>101600</xdr:colOff>
      <xdr:row>17</xdr:row>
      <xdr:rowOff>142535</xdr:rowOff>
    </xdr:to>
    <xdr:sp macro="" textlink="">
      <xdr:nvSpPr>
        <xdr:cNvPr id="75" name="楕円 74"/>
        <xdr:cNvSpPr/>
      </xdr:nvSpPr>
      <xdr:spPr bwMode="auto">
        <a:xfrm>
          <a:off x="2857500" y="300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152712</xdr:rowOff>
    </xdr:from>
    <xdr:ext cx="762000" cy="259045"/>
    <xdr:sp macro="" textlink="">
      <xdr:nvSpPr>
        <xdr:cNvPr id="76" name="テキスト ボックス 75"/>
        <xdr:cNvSpPr txBox="1"/>
      </xdr:nvSpPr>
      <xdr:spPr>
        <a:xfrm>
          <a:off x="2527300" y="27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338364</xdr:rowOff>
    </xdr:from>
    <xdr:to>
      <xdr:col>29</xdr:col>
      <xdr:colOff>127000</xdr:colOff>
      <xdr:row>35</xdr:row>
      <xdr:rowOff>181201</xdr:rowOff>
    </xdr:to>
    <xdr:cxnSp macro="">
      <xdr:nvCxnSpPr>
        <xdr:cNvPr id="108" name="直線コネクタ 107"/>
        <xdr:cNvCxnSpPr/>
      </xdr:nvCxnSpPr>
      <xdr:spPr bwMode="auto">
        <a:xfrm flipV="1">
          <a:off x="5003800" y="6605814"/>
          <a:ext cx="647700" cy="18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157838</xdr:rowOff>
    </xdr:from>
    <xdr:to>
      <xdr:col>26</xdr:col>
      <xdr:colOff>50800</xdr:colOff>
      <xdr:row>35</xdr:row>
      <xdr:rowOff>181201</xdr:rowOff>
    </xdr:to>
    <xdr:cxnSp macro="">
      <xdr:nvCxnSpPr>
        <xdr:cNvPr id="111" name="直線コネクタ 110"/>
        <xdr:cNvCxnSpPr/>
      </xdr:nvCxnSpPr>
      <xdr:spPr bwMode="auto">
        <a:xfrm>
          <a:off x="4305300" y="6768188"/>
          <a:ext cx="698500" cy="2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72068</xdr:rowOff>
    </xdr:from>
    <xdr:to>
      <xdr:col>22</xdr:col>
      <xdr:colOff>114300</xdr:colOff>
      <xdr:row>35</xdr:row>
      <xdr:rowOff>157838</xdr:rowOff>
    </xdr:to>
    <xdr:cxnSp macro="">
      <xdr:nvCxnSpPr>
        <xdr:cNvPr id="114" name="直線コネクタ 113"/>
        <xdr:cNvCxnSpPr/>
      </xdr:nvCxnSpPr>
      <xdr:spPr bwMode="auto">
        <a:xfrm>
          <a:off x="3606800" y="6682418"/>
          <a:ext cx="698500" cy="85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72068</xdr:rowOff>
    </xdr:from>
    <xdr:to>
      <xdr:col>18</xdr:col>
      <xdr:colOff>177800</xdr:colOff>
      <xdr:row>35</xdr:row>
      <xdr:rowOff>94379</xdr:rowOff>
    </xdr:to>
    <xdr:cxnSp macro="">
      <xdr:nvCxnSpPr>
        <xdr:cNvPr id="117" name="直線コネクタ 116"/>
        <xdr:cNvCxnSpPr/>
      </xdr:nvCxnSpPr>
      <xdr:spPr bwMode="auto">
        <a:xfrm flipV="1">
          <a:off x="2908300" y="6682418"/>
          <a:ext cx="698500" cy="2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287564</xdr:rowOff>
    </xdr:from>
    <xdr:to>
      <xdr:col>29</xdr:col>
      <xdr:colOff>177800</xdr:colOff>
      <xdr:row>35</xdr:row>
      <xdr:rowOff>46264</xdr:rowOff>
    </xdr:to>
    <xdr:sp macro="" textlink="">
      <xdr:nvSpPr>
        <xdr:cNvPr id="127" name="楕円 126"/>
        <xdr:cNvSpPr/>
      </xdr:nvSpPr>
      <xdr:spPr bwMode="auto">
        <a:xfrm>
          <a:off x="5600700" y="655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132640</xdr:rowOff>
    </xdr:from>
    <xdr:ext cx="762000" cy="259045"/>
    <xdr:sp macro="" textlink="">
      <xdr:nvSpPr>
        <xdr:cNvPr id="128" name="人口1人当たり決算額の推移該当値テキスト445"/>
        <xdr:cNvSpPr txBox="1"/>
      </xdr:nvSpPr>
      <xdr:spPr>
        <a:xfrm>
          <a:off x="5740400" y="640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130401</xdr:rowOff>
    </xdr:from>
    <xdr:to>
      <xdr:col>26</xdr:col>
      <xdr:colOff>101600</xdr:colOff>
      <xdr:row>35</xdr:row>
      <xdr:rowOff>232001</xdr:rowOff>
    </xdr:to>
    <xdr:sp macro="" textlink="">
      <xdr:nvSpPr>
        <xdr:cNvPr id="129" name="楕円 128"/>
        <xdr:cNvSpPr/>
      </xdr:nvSpPr>
      <xdr:spPr bwMode="auto">
        <a:xfrm>
          <a:off x="4953000" y="674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242178</xdr:rowOff>
    </xdr:from>
    <xdr:ext cx="736600" cy="259045"/>
    <xdr:sp macro="" textlink="">
      <xdr:nvSpPr>
        <xdr:cNvPr id="130" name="テキスト ボックス 129"/>
        <xdr:cNvSpPr txBox="1"/>
      </xdr:nvSpPr>
      <xdr:spPr>
        <a:xfrm>
          <a:off x="4622800" y="650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107038</xdr:rowOff>
    </xdr:from>
    <xdr:to>
      <xdr:col>22</xdr:col>
      <xdr:colOff>165100</xdr:colOff>
      <xdr:row>35</xdr:row>
      <xdr:rowOff>208638</xdr:rowOff>
    </xdr:to>
    <xdr:sp macro="" textlink="">
      <xdr:nvSpPr>
        <xdr:cNvPr id="131" name="楕円 130"/>
        <xdr:cNvSpPr/>
      </xdr:nvSpPr>
      <xdr:spPr bwMode="auto">
        <a:xfrm>
          <a:off x="4254500" y="671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218815</xdr:rowOff>
    </xdr:from>
    <xdr:ext cx="762000" cy="259045"/>
    <xdr:sp macro="" textlink="">
      <xdr:nvSpPr>
        <xdr:cNvPr id="132" name="テキスト ボックス 131"/>
        <xdr:cNvSpPr txBox="1"/>
      </xdr:nvSpPr>
      <xdr:spPr>
        <a:xfrm>
          <a:off x="3924300" y="64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21268</xdr:rowOff>
    </xdr:from>
    <xdr:to>
      <xdr:col>19</xdr:col>
      <xdr:colOff>38100</xdr:colOff>
      <xdr:row>35</xdr:row>
      <xdr:rowOff>122868</xdr:rowOff>
    </xdr:to>
    <xdr:sp macro="" textlink="">
      <xdr:nvSpPr>
        <xdr:cNvPr id="133" name="楕円 132"/>
        <xdr:cNvSpPr/>
      </xdr:nvSpPr>
      <xdr:spPr bwMode="auto">
        <a:xfrm>
          <a:off x="3556000" y="663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133044</xdr:rowOff>
    </xdr:from>
    <xdr:ext cx="762000" cy="259045"/>
    <xdr:sp macro="" textlink="">
      <xdr:nvSpPr>
        <xdr:cNvPr id="134" name="テキスト ボックス 133"/>
        <xdr:cNvSpPr txBox="1"/>
      </xdr:nvSpPr>
      <xdr:spPr>
        <a:xfrm>
          <a:off x="3225800" y="640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43579</xdr:rowOff>
    </xdr:from>
    <xdr:to>
      <xdr:col>15</xdr:col>
      <xdr:colOff>101600</xdr:colOff>
      <xdr:row>35</xdr:row>
      <xdr:rowOff>145179</xdr:rowOff>
    </xdr:to>
    <xdr:sp macro="" textlink="">
      <xdr:nvSpPr>
        <xdr:cNvPr id="135" name="楕円 134"/>
        <xdr:cNvSpPr/>
      </xdr:nvSpPr>
      <xdr:spPr bwMode="auto">
        <a:xfrm>
          <a:off x="2857500" y="665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155356</xdr:rowOff>
    </xdr:from>
    <xdr:ext cx="762000" cy="259045"/>
    <xdr:sp macro="" textlink="">
      <xdr:nvSpPr>
        <xdr:cNvPr id="136" name="テキスト ボックス 135"/>
        <xdr:cNvSpPr txBox="1"/>
      </xdr:nvSpPr>
      <xdr:spPr>
        <a:xfrm>
          <a:off x="2527300" y="642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7,613
7,580
188.38
5,439,375
5,393,415
16,343
3,289,857
5,514,655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60703</xdr:rowOff>
    </xdr:from>
    <xdr:to>
      <xdr:col>24</xdr:col>
      <xdr:colOff>63500</xdr:colOff>
      <xdr:row>36</xdr:row>
      <xdr:rowOff>85598</xdr:rowOff>
    </xdr:to>
    <xdr:cxnSp macro="">
      <xdr:nvCxnSpPr>
        <xdr:cNvPr id="61" name="直線コネクタ 60"/>
        <xdr:cNvCxnSpPr/>
      </xdr:nvCxnSpPr>
      <xdr:spPr>
        <a:xfrm flipV="1">
          <a:off x="3797300" y="6232903"/>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85598</xdr:rowOff>
    </xdr:from>
    <xdr:to>
      <xdr:col>19</xdr:col>
      <xdr:colOff>177800</xdr:colOff>
      <xdr:row>36</xdr:row>
      <xdr:rowOff>106538</xdr:rowOff>
    </xdr:to>
    <xdr:cxnSp macro="">
      <xdr:nvCxnSpPr>
        <xdr:cNvPr id="64" name="直線コネクタ 63"/>
        <xdr:cNvCxnSpPr/>
      </xdr:nvCxnSpPr>
      <xdr:spPr>
        <a:xfrm flipV="1">
          <a:off x="2908300" y="6257798"/>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106538</xdr:rowOff>
    </xdr:from>
    <xdr:to>
      <xdr:col>15</xdr:col>
      <xdr:colOff>50800</xdr:colOff>
      <xdr:row>37</xdr:row>
      <xdr:rowOff>1199</xdr:rowOff>
    </xdr:to>
    <xdr:cxnSp macro="">
      <xdr:nvCxnSpPr>
        <xdr:cNvPr id="67" name="直線コネクタ 66"/>
        <xdr:cNvCxnSpPr/>
      </xdr:nvCxnSpPr>
      <xdr:spPr>
        <a:xfrm flipV="1">
          <a:off x="2019300" y="6278738"/>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1199</xdr:rowOff>
    </xdr:from>
    <xdr:to>
      <xdr:col>10</xdr:col>
      <xdr:colOff>114300</xdr:colOff>
      <xdr:row>37</xdr:row>
      <xdr:rowOff>32868</xdr:rowOff>
    </xdr:to>
    <xdr:cxnSp macro="">
      <xdr:nvCxnSpPr>
        <xdr:cNvPr id="70" name="直線コネクタ 69"/>
        <xdr:cNvCxnSpPr/>
      </xdr:nvCxnSpPr>
      <xdr:spPr>
        <a:xfrm flipV="1">
          <a:off x="1130300" y="6344849"/>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9903</xdr:rowOff>
    </xdr:from>
    <xdr:to>
      <xdr:col>24</xdr:col>
      <xdr:colOff>114300</xdr:colOff>
      <xdr:row>36</xdr:row>
      <xdr:rowOff>111503</xdr:rowOff>
    </xdr:to>
    <xdr:sp macro="" textlink="">
      <xdr:nvSpPr>
        <xdr:cNvPr id="80" name="楕円 79"/>
        <xdr:cNvSpPr/>
      </xdr:nvSpPr>
      <xdr:spPr>
        <a:xfrm>
          <a:off x="4584700" y="61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32780</xdr:rowOff>
    </xdr:from>
    <xdr:ext cx="599010" cy="259045"/>
    <xdr:sp macro="" textlink="">
      <xdr:nvSpPr>
        <xdr:cNvPr id="81" name="人件費該当値テキスト"/>
        <xdr:cNvSpPr txBox="1"/>
      </xdr:nvSpPr>
      <xdr:spPr>
        <a:xfrm>
          <a:off x="4686300" y="60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34798</xdr:rowOff>
    </xdr:from>
    <xdr:to>
      <xdr:col>20</xdr:col>
      <xdr:colOff>38100</xdr:colOff>
      <xdr:row>36</xdr:row>
      <xdr:rowOff>136398</xdr:rowOff>
    </xdr:to>
    <xdr:sp macro="" textlink="">
      <xdr:nvSpPr>
        <xdr:cNvPr id="82" name="楕円 81"/>
        <xdr:cNvSpPr/>
      </xdr:nvSpPr>
      <xdr:spPr>
        <a:xfrm>
          <a:off x="3746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152925</xdr:rowOff>
    </xdr:from>
    <xdr:ext cx="599010" cy="259045"/>
    <xdr:sp macro="" textlink="">
      <xdr:nvSpPr>
        <xdr:cNvPr id="83" name="テキスト ボックス 82"/>
        <xdr:cNvSpPr txBox="1"/>
      </xdr:nvSpPr>
      <xdr:spPr>
        <a:xfrm>
          <a:off x="3497795" y="59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55738</xdr:rowOff>
    </xdr:from>
    <xdr:to>
      <xdr:col>15</xdr:col>
      <xdr:colOff>101600</xdr:colOff>
      <xdr:row>36</xdr:row>
      <xdr:rowOff>157338</xdr:rowOff>
    </xdr:to>
    <xdr:sp macro="" textlink="">
      <xdr:nvSpPr>
        <xdr:cNvPr id="84" name="楕円 83"/>
        <xdr:cNvSpPr/>
      </xdr:nvSpPr>
      <xdr:spPr>
        <a:xfrm>
          <a:off x="2857500" y="6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2415</xdr:rowOff>
    </xdr:from>
    <xdr:ext cx="599010" cy="259045"/>
    <xdr:sp macro="" textlink="">
      <xdr:nvSpPr>
        <xdr:cNvPr id="85" name="テキスト ボックス 84"/>
        <xdr:cNvSpPr txBox="1"/>
      </xdr:nvSpPr>
      <xdr:spPr>
        <a:xfrm>
          <a:off x="2608795" y="60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121849</xdr:rowOff>
    </xdr:from>
    <xdr:to>
      <xdr:col>10</xdr:col>
      <xdr:colOff>165100</xdr:colOff>
      <xdr:row>37</xdr:row>
      <xdr:rowOff>51999</xdr:rowOff>
    </xdr:to>
    <xdr:sp macro="" textlink="">
      <xdr:nvSpPr>
        <xdr:cNvPr id="86" name="楕円 85"/>
        <xdr:cNvSpPr/>
      </xdr:nvSpPr>
      <xdr:spPr>
        <a:xfrm>
          <a:off x="1968500" y="62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43126</xdr:rowOff>
    </xdr:from>
    <xdr:ext cx="599010" cy="259045"/>
    <xdr:sp macro="" textlink="">
      <xdr:nvSpPr>
        <xdr:cNvPr id="87" name="テキスト ボックス 86"/>
        <xdr:cNvSpPr txBox="1"/>
      </xdr:nvSpPr>
      <xdr:spPr>
        <a:xfrm>
          <a:off x="1719795" y="638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153518</xdr:rowOff>
    </xdr:from>
    <xdr:to>
      <xdr:col>6</xdr:col>
      <xdr:colOff>38100</xdr:colOff>
      <xdr:row>37</xdr:row>
      <xdr:rowOff>83668</xdr:rowOff>
    </xdr:to>
    <xdr:sp macro="" textlink="">
      <xdr:nvSpPr>
        <xdr:cNvPr id="88" name="楕円 87"/>
        <xdr:cNvSpPr/>
      </xdr:nvSpPr>
      <xdr:spPr>
        <a:xfrm>
          <a:off x="1079500" y="63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74795</xdr:rowOff>
    </xdr:from>
    <xdr:ext cx="534377" cy="259045"/>
    <xdr:sp macro="" textlink="">
      <xdr:nvSpPr>
        <xdr:cNvPr id="89" name="テキスト ボックス 88"/>
        <xdr:cNvSpPr txBox="1"/>
      </xdr:nvSpPr>
      <xdr:spPr>
        <a:xfrm>
          <a:off x="863111" y="64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166721</xdr:rowOff>
    </xdr:from>
    <xdr:to>
      <xdr:col>24</xdr:col>
      <xdr:colOff>63500</xdr:colOff>
      <xdr:row>57</xdr:row>
      <xdr:rowOff>168223</xdr:rowOff>
    </xdr:to>
    <xdr:cxnSp macro="">
      <xdr:nvCxnSpPr>
        <xdr:cNvPr id="120" name="直線コネクタ 119"/>
        <xdr:cNvCxnSpPr/>
      </xdr:nvCxnSpPr>
      <xdr:spPr>
        <a:xfrm>
          <a:off x="3797300" y="9939371"/>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156254</xdr:rowOff>
    </xdr:from>
    <xdr:to>
      <xdr:col>19</xdr:col>
      <xdr:colOff>177800</xdr:colOff>
      <xdr:row>57</xdr:row>
      <xdr:rowOff>166721</xdr:rowOff>
    </xdr:to>
    <xdr:cxnSp macro="">
      <xdr:nvCxnSpPr>
        <xdr:cNvPr id="123" name="直線コネクタ 122"/>
        <xdr:cNvCxnSpPr/>
      </xdr:nvCxnSpPr>
      <xdr:spPr>
        <a:xfrm>
          <a:off x="2908300" y="9928904"/>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156254</xdr:rowOff>
    </xdr:from>
    <xdr:to>
      <xdr:col>15</xdr:col>
      <xdr:colOff>50800</xdr:colOff>
      <xdr:row>58</xdr:row>
      <xdr:rowOff>42914</xdr:rowOff>
    </xdr:to>
    <xdr:cxnSp macro="">
      <xdr:nvCxnSpPr>
        <xdr:cNvPr id="126" name="直線コネクタ 125"/>
        <xdr:cNvCxnSpPr/>
      </xdr:nvCxnSpPr>
      <xdr:spPr>
        <a:xfrm flipV="1">
          <a:off x="2019300" y="9928904"/>
          <a:ext cx="889000" cy="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28130</xdr:rowOff>
    </xdr:from>
    <xdr:to>
      <xdr:col>10</xdr:col>
      <xdr:colOff>114300</xdr:colOff>
      <xdr:row>58</xdr:row>
      <xdr:rowOff>42914</xdr:rowOff>
    </xdr:to>
    <xdr:cxnSp macro="">
      <xdr:nvCxnSpPr>
        <xdr:cNvPr id="129" name="直線コネクタ 128"/>
        <xdr:cNvCxnSpPr/>
      </xdr:nvCxnSpPr>
      <xdr:spPr>
        <a:xfrm>
          <a:off x="1130300" y="9972230"/>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117423</xdr:rowOff>
    </xdr:from>
    <xdr:to>
      <xdr:col>24</xdr:col>
      <xdr:colOff>114300</xdr:colOff>
      <xdr:row>58</xdr:row>
      <xdr:rowOff>47573</xdr:rowOff>
    </xdr:to>
    <xdr:sp macro="" textlink="">
      <xdr:nvSpPr>
        <xdr:cNvPr id="139" name="楕円 138"/>
        <xdr:cNvSpPr/>
      </xdr:nvSpPr>
      <xdr:spPr>
        <a:xfrm>
          <a:off x="4584700" y="98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32350</xdr:rowOff>
    </xdr:from>
    <xdr:ext cx="534377" cy="259045"/>
    <xdr:sp macro="" textlink="">
      <xdr:nvSpPr>
        <xdr:cNvPr id="140" name="物件費該当値テキスト"/>
        <xdr:cNvSpPr txBox="1"/>
      </xdr:nvSpPr>
      <xdr:spPr>
        <a:xfrm>
          <a:off x="4686300" y="98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115921</xdr:rowOff>
    </xdr:from>
    <xdr:to>
      <xdr:col>20</xdr:col>
      <xdr:colOff>38100</xdr:colOff>
      <xdr:row>58</xdr:row>
      <xdr:rowOff>46071</xdr:rowOff>
    </xdr:to>
    <xdr:sp macro="" textlink="">
      <xdr:nvSpPr>
        <xdr:cNvPr id="141" name="楕円 140"/>
        <xdr:cNvSpPr/>
      </xdr:nvSpPr>
      <xdr:spPr>
        <a:xfrm>
          <a:off x="3746500" y="98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37198</xdr:rowOff>
    </xdr:from>
    <xdr:ext cx="534377" cy="259045"/>
    <xdr:sp macro="" textlink="">
      <xdr:nvSpPr>
        <xdr:cNvPr id="142" name="テキスト ボックス 141"/>
        <xdr:cNvSpPr txBox="1"/>
      </xdr:nvSpPr>
      <xdr:spPr>
        <a:xfrm>
          <a:off x="3530111" y="99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105454</xdr:rowOff>
    </xdr:from>
    <xdr:to>
      <xdr:col>15</xdr:col>
      <xdr:colOff>101600</xdr:colOff>
      <xdr:row>58</xdr:row>
      <xdr:rowOff>35604</xdr:rowOff>
    </xdr:to>
    <xdr:sp macro="" textlink="">
      <xdr:nvSpPr>
        <xdr:cNvPr id="143" name="楕円 142"/>
        <xdr:cNvSpPr/>
      </xdr:nvSpPr>
      <xdr:spPr>
        <a:xfrm>
          <a:off x="2857500" y="98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26731</xdr:rowOff>
    </xdr:from>
    <xdr:ext cx="534377" cy="259045"/>
    <xdr:sp macro="" textlink="">
      <xdr:nvSpPr>
        <xdr:cNvPr id="144" name="テキスト ボックス 143"/>
        <xdr:cNvSpPr txBox="1"/>
      </xdr:nvSpPr>
      <xdr:spPr>
        <a:xfrm>
          <a:off x="2641111" y="99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163564</xdr:rowOff>
    </xdr:from>
    <xdr:to>
      <xdr:col>10</xdr:col>
      <xdr:colOff>165100</xdr:colOff>
      <xdr:row>58</xdr:row>
      <xdr:rowOff>93714</xdr:rowOff>
    </xdr:to>
    <xdr:sp macro="" textlink="">
      <xdr:nvSpPr>
        <xdr:cNvPr id="145" name="楕円 144"/>
        <xdr:cNvSpPr/>
      </xdr:nvSpPr>
      <xdr:spPr>
        <a:xfrm>
          <a:off x="1968500" y="9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84841</xdr:rowOff>
    </xdr:from>
    <xdr:ext cx="534377" cy="259045"/>
    <xdr:sp macro="" textlink="">
      <xdr:nvSpPr>
        <xdr:cNvPr id="146" name="テキスト ボックス 145"/>
        <xdr:cNvSpPr txBox="1"/>
      </xdr:nvSpPr>
      <xdr:spPr>
        <a:xfrm>
          <a:off x="1752111" y="100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148780</xdr:rowOff>
    </xdr:from>
    <xdr:to>
      <xdr:col>6</xdr:col>
      <xdr:colOff>38100</xdr:colOff>
      <xdr:row>58</xdr:row>
      <xdr:rowOff>78930</xdr:rowOff>
    </xdr:to>
    <xdr:sp macro="" textlink="">
      <xdr:nvSpPr>
        <xdr:cNvPr id="147" name="楕円 146"/>
        <xdr:cNvSpPr/>
      </xdr:nvSpPr>
      <xdr:spPr>
        <a:xfrm>
          <a:off x="1079500" y="99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70057</xdr:rowOff>
    </xdr:from>
    <xdr:ext cx="534377" cy="259045"/>
    <xdr:sp macro="" textlink="">
      <xdr:nvSpPr>
        <xdr:cNvPr id="148" name="テキスト ボックス 147"/>
        <xdr:cNvSpPr txBox="1"/>
      </xdr:nvSpPr>
      <xdr:spPr>
        <a:xfrm>
          <a:off x="863111" y="100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115754</xdr:rowOff>
    </xdr:from>
    <xdr:to>
      <xdr:col>24</xdr:col>
      <xdr:colOff>63500</xdr:colOff>
      <xdr:row>78</xdr:row>
      <xdr:rowOff>125985</xdr:rowOff>
    </xdr:to>
    <xdr:cxnSp macro="">
      <xdr:nvCxnSpPr>
        <xdr:cNvPr id="177" name="直線コネクタ 176"/>
        <xdr:cNvCxnSpPr/>
      </xdr:nvCxnSpPr>
      <xdr:spPr>
        <a:xfrm flipV="1">
          <a:off x="3797300" y="13488854"/>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125985</xdr:rowOff>
    </xdr:from>
    <xdr:to>
      <xdr:col>19</xdr:col>
      <xdr:colOff>177800</xdr:colOff>
      <xdr:row>78</xdr:row>
      <xdr:rowOff>148006</xdr:rowOff>
    </xdr:to>
    <xdr:cxnSp macro="">
      <xdr:nvCxnSpPr>
        <xdr:cNvPr id="180" name="直線コネクタ 179"/>
        <xdr:cNvCxnSpPr/>
      </xdr:nvCxnSpPr>
      <xdr:spPr>
        <a:xfrm flipV="1">
          <a:off x="2908300" y="13499085"/>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133699</xdr:rowOff>
    </xdr:from>
    <xdr:to>
      <xdr:col>15</xdr:col>
      <xdr:colOff>50800</xdr:colOff>
      <xdr:row>78</xdr:row>
      <xdr:rowOff>148006</xdr:rowOff>
    </xdr:to>
    <xdr:cxnSp macro="">
      <xdr:nvCxnSpPr>
        <xdr:cNvPr id="183" name="直線コネクタ 182"/>
        <xdr:cNvCxnSpPr/>
      </xdr:nvCxnSpPr>
      <xdr:spPr>
        <a:xfrm>
          <a:off x="2019300" y="13506799"/>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133699</xdr:rowOff>
    </xdr:from>
    <xdr:to>
      <xdr:col>10</xdr:col>
      <xdr:colOff>114300</xdr:colOff>
      <xdr:row>78</xdr:row>
      <xdr:rowOff>134899</xdr:rowOff>
    </xdr:to>
    <xdr:cxnSp macro="">
      <xdr:nvCxnSpPr>
        <xdr:cNvPr id="186" name="直線コネクタ 185"/>
        <xdr:cNvCxnSpPr/>
      </xdr:nvCxnSpPr>
      <xdr:spPr>
        <a:xfrm flipV="1">
          <a:off x="1130300" y="13506799"/>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64954</xdr:rowOff>
    </xdr:from>
    <xdr:to>
      <xdr:col>24</xdr:col>
      <xdr:colOff>114300</xdr:colOff>
      <xdr:row>78</xdr:row>
      <xdr:rowOff>166554</xdr:rowOff>
    </xdr:to>
    <xdr:sp macro="" textlink="">
      <xdr:nvSpPr>
        <xdr:cNvPr id="196" name="楕円 195"/>
        <xdr:cNvSpPr/>
      </xdr:nvSpPr>
      <xdr:spPr>
        <a:xfrm>
          <a:off x="4584700" y="13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151331</xdr:rowOff>
    </xdr:from>
    <xdr:ext cx="469744" cy="259045"/>
    <xdr:sp macro="" textlink="">
      <xdr:nvSpPr>
        <xdr:cNvPr id="197" name="維持補修費該当値テキスト"/>
        <xdr:cNvSpPr txBox="1"/>
      </xdr:nvSpPr>
      <xdr:spPr>
        <a:xfrm>
          <a:off x="4686300" y="133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75185</xdr:rowOff>
    </xdr:from>
    <xdr:to>
      <xdr:col>20</xdr:col>
      <xdr:colOff>38100</xdr:colOff>
      <xdr:row>79</xdr:row>
      <xdr:rowOff>5335</xdr:rowOff>
    </xdr:to>
    <xdr:sp macro="" textlink="">
      <xdr:nvSpPr>
        <xdr:cNvPr id="198" name="楕円 197"/>
        <xdr:cNvSpPr/>
      </xdr:nvSpPr>
      <xdr:spPr>
        <a:xfrm>
          <a:off x="3746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167912</xdr:rowOff>
    </xdr:from>
    <xdr:ext cx="469744" cy="259045"/>
    <xdr:sp macro="" textlink="">
      <xdr:nvSpPr>
        <xdr:cNvPr id="199" name="テキスト ボックス 198"/>
        <xdr:cNvSpPr txBox="1"/>
      </xdr:nvSpPr>
      <xdr:spPr>
        <a:xfrm>
          <a:off x="3562428" y="135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97206</xdr:rowOff>
    </xdr:from>
    <xdr:to>
      <xdr:col>15</xdr:col>
      <xdr:colOff>101600</xdr:colOff>
      <xdr:row>79</xdr:row>
      <xdr:rowOff>27356</xdr:rowOff>
    </xdr:to>
    <xdr:sp macro="" textlink="">
      <xdr:nvSpPr>
        <xdr:cNvPr id="200" name="楕円 199"/>
        <xdr:cNvSpPr/>
      </xdr:nvSpPr>
      <xdr:spPr>
        <a:xfrm>
          <a:off x="2857500" y="134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18483</xdr:rowOff>
    </xdr:from>
    <xdr:ext cx="469744" cy="259045"/>
    <xdr:sp macro="" textlink="">
      <xdr:nvSpPr>
        <xdr:cNvPr id="201" name="テキスト ボックス 200"/>
        <xdr:cNvSpPr txBox="1"/>
      </xdr:nvSpPr>
      <xdr:spPr>
        <a:xfrm>
          <a:off x="2673428" y="135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82899</xdr:rowOff>
    </xdr:from>
    <xdr:to>
      <xdr:col>10</xdr:col>
      <xdr:colOff>165100</xdr:colOff>
      <xdr:row>79</xdr:row>
      <xdr:rowOff>13049</xdr:rowOff>
    </xdr:to>
    <xdr:sp macro="" textlink="">
      <xdr:nvSpPr>
        <xdr:cNvPr id="202" name="楕円 201"/>
        <xdr:cNvSpPr/>
      </xdr:nvSpPr>
      <xdr:spPr>
        <a:xfrm>
          <a:off x="1968500" y="134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4176</xdr:rowOff>
    </xdr:from>
    <xdr:ext cx="469744" cy="259045"/>
    <xdr:sp macro="" textlink="">
      <xdr:nvSpPr>
        <xdr:cNvPr id="203" name="テキスト ボックス 202"/>
        <xdr:cNvSpPr txBox="1"/>
      </xdr:nvSpPr>
      <xdr:spPr>
        <a:xfrm>
          <a:off x="1784428"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84099</xdr:rowOff>
    </xdr:from>
    <xdr:to>
      <xdr:col>6</xdr:col>
      <xdr:colOff>38100</xdr:colOff>
      <xdr:row>79</xdr:row>
      <xdr:rowOff>14249</xdr:rowOff>
    </xdr:to>
    <xdr:sp macro="" textlink="">
      <xdr:nvSpPr>
        <xdr:cNvPr id="204" name="楕円 203"/>
        <xdr:cNvSpPr/>
      </xdr:nvSpPr>
      <xdr:spPr>
        <a:xfrm>
          <a:off x="1079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5376</xdr:rowOff>
    </xdr:from>
    <xdr:ext cx="469744" cy="259045"/>
    <xdr:sp macro="" textlink="">
      <xdr:nvSpPr>
        <xdr:cNvPr id="205" name="テキスト ボックス 204"/>
        <xdr:cNvSpPr txBox="1"/>
      </xdr:nvSpPr>
      <xdr:spPr>
        <a:xfrm>
          <a:off x="895428" y="13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104547</xdr:rowOff>
    </xdr:from>
    <xdr:to>
      <xdr:col>24</xdr:col>
      <xdr:colOff>63500</xdr:colOff>
      <xdr:row>96</xdr:row>
      <xdr:rowOff>143320</xdr:rowOff>
    </xdr:to>
    <xdr:cxnSp macro="">
      <xdr:nvCxnSpPr>
        <xdr:cNvPr id="235" name="直線コネクタ 234"/>
        <xdr:cNvCxnSpPr/>
      </xdr:nvCxnSpPr>
      <xdr:spPr>
        <a:xfrm flipV="1">
          <a:off x="3797300" y="16563747"/>
          <a:ext cx="8382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143320</xdr:rowOff>
    </xdr:from>
    <xdr:to>
      <xdr:col>19</xdr:col>
      <xdr:colOff>177800</xdr:colOff>
      <xdr:row>97</xdr:row>
      <xdr:rowOff>56972</xdr:rowOff>
    </xdr:to>
    <xdr:cxnSp macro="">
      <xdr:nvCxnSpPr>
        <xdr:cNvPr id="238" name="直線コネクタ 237"/>
        <xdr:cNvCxnSpPr/>
      </xdr:nvCxnSpPr>
      <xdr:spPr>
        <a:xfrm flipV="1">
          <a:off x="2908300" y="16602520"/>
          <a:ext cx="889000" cy="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54280</xdr:rowOff>
    </xdr:from>
    <xdr:to>
      <xdr:col>15</xdr:col>
      <xdr:colOff>50800</xdr:colOff>
      <xdr:row>97</xdr:row>
      <xdr:rowOff>56972</xdr:rowOff>
    </xdr:to>
    <xdr:cxnSp macro="">
      <xdr:nvCxnSpPr>
        <xdr:cNvPr id="241" name="直線コネクタ 240"/>
        <xdr:cNvCxnSpPr/>
      </xdr:nvCxnSpPr>
      <xdr:spPr>
        <a:xfrm>
          <a:off x="2019300" y="16684930"/>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54280</xdr:rowOff>
    </xdr:from>
    <xdr:to>
      <xdr:col>10</xdr:col>
      <xdr:colOff>114300</xdr:colOff>
      <xdr:row>97</xdr:row>
      <xdr:rowOff>104457</xdr:rowOff>
    </xdr:to>
    <xdr:cxnSp macro="">
      <xdr:nvCxnSpPr>
        <xdr:cNvPr id="244" name="直線コネクタ 243"/>
        <xdr:cNvCxnSpPr/>
      </xdr:nvCxnSpPr>
      <xdr:spPr>
        <a:xfrm flipV="1">
          <a:off x="1130300" y="16684930"/>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53747</xdr:rowOff>
    </xdr:from>
    <xdr:to>
      <xdr:col>24</xdr:col>
      <xdr:colOff>114300</xdr:colOff>
      <xdr:row>96</xdr:row>
      <xdr:rowOff>155347</xdr:rowOff>
    </xdr:to>
    <xdr:sp macro="" textlink="">
      <xdr:nvSpPr>
        <xdr:cNvPr id="254" name="楕円 253"/>
        <xdr:cNvSpPr/>
      </xdr:nvSpPr>
      <xdr:spPr>
        <a:xfrm>
          <a:off x="4584700" y="165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76624</xdr:rowOff>
    </xdr:from>
    <xdr:ext cx="534377" cy="259045"/>
    <xdr:sp macro="" textlink="">
      <xdr:nvSpPr>
        <xdr:cNvPr id="255" name="扶助費該当値テキスト"/>
        <xdr:cNvSpPr txBox="1"/>
      </xdr:nvSpPr>
      <xdr:spPr>
        <a:xfrm>
          <a:off x="4686300" y="163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92520</xdr:rowOff>
    </xdr:from>
    <xdr:to>
      <xdr:col>20</xdr:col>
      <xdr:colOff>38100</xdr:colOff>
      <xdr:row>97</xdr:row>
      <xdr:rowOff>22670</xdr:rowOff>
    </xdr:to>
    <xdr:sp macro="" textlink="">
      <xdr:nvSpPr>
        <xdr:cNvPr id="256" name="楕円 255"/>
        <xdr:cNvSpPr/>
      </xdr:nvSpPr>
      <xdr:spPr>
        <a:xfrm>
          <a:off x="3746500" y="165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39197</xdr:rowOff>
    </xdr:from>
    <xdr:ext cx="534377" cy="259045"/>
    <xdr:sp macro="" textlink="">
      <xdr:nvSpPr>
        <xdr:cNvPr id="257" name="テキスト ボックス 256"/>
        <xdr:cNvSpPr txBox="1"/>
      </xdr:nvSpPr>
      <xdr:spPr>
        <a:xfrm>
          <a:off x="3530111" y="163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6172</xdr:rowOff>
    </xdr:from>
    <xdr:to>
      <xdr:col>15</xdr:col>
      <xdr:colOff>101600</xdr:colOff>
      <xdr:row>97</xdr:row>
      <xdr:rowOff>107772</xdr:rowOff>
    </xdr:to>
    <xdr:sp macro="" textlink="">
      <xdr:nvSpPr>
        <xdr:cNvPr id="258" name="楕円 257"/>
        <xdr:cNvSpPr/>
      </xdr:nvSpPr>
      <xdr:spPr>
        <a:xfrm>
          <a:off x="2857500" y="166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124299</xdr:rowOff>
    </xdr:from>
    <xdr:ext cx="534377" cy="259045"/>
    <xdr:sp macro="" textlink="">
      <xdr:nvSpPr>
        <xdr:cNvPr id="259" name="テキスト ボックス 258"/>
        <xdr:cNvSpPr txBox="1"/>
      </xdr:nvSpPr>
      <xdr:spPr>
        <a:xfrm>
          <a:off x="2641111" y="164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3480</xdr:rowOff>
    </xdr:from>
    <xdr:to>
      <xdr:col>10</xdr:col>
      <xdr:colOff>165100</xdr:colOff>
      <xdr:row>97</xdr:row>
      <xdr:rowOff>105080</xdr:rowOff>
    </xdr:to>
    <xdr:sp macro="" textlink="">
      <xdr:nvSpPr>
        <xdr:cNvPr id="260" name="楕円 259"/>
        <xdr:cNvSpPr/>
      </xdr:nvSpPr>
      <xdr:spPr>
        <a:xfrm>
          <a:off x="1968500" y="166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121607</xdr:rowOff>
    </xdr:from>
    <xdr:ext cx="534377" cy="259045"/>
    <xdr:sp macro="" textlink="">
      <xdr:nvSpPr>
        <xdr:cNvPr id="261" name="テキスト ボックス 260"/>
        <xdr:cNvSpPr txBox="1"/>
      </xdr:nvSpPr>
      <xdr:spPr>
        <a:xfrm>
          <a:off x="1752111" y="164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53657</xdr:rowOff>
    </xdr:from>
    <xdr:to>
      <xdr:col>6</xdr:col>
      <xdr:colOff>38100</xdr:colOff>
      <xdr:row>97</xdr:row>
      <xdr:rowOff>155257</xdr:rowOff>
    </xdr:to>
    <xdr:sp macro="" textlink="">
      <xdr:nvSpPr>
        <xdr:cNvPr id="262" name="楕円 261"/>
        <xdr:cNvSpPr/>
      </xdr:nvSpPr>
      <xdr:spPr>
        <a:xfrm>
          <a:off x="1079500" y="166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334</xdr:rowOff>
    </xdr:from>
    <xdr:ext cx="534377" cy="259045"/>
    <xdr:sp macro="" textlink="">
      <xdr:nvSpPr>
        <xdr:cNvPr id="263" name="テキスト ボックス 262"/>
        <xdr:cNvSpPr txBox="1"/>
      </xdr:nvSpPr>
      <xdr:spPr>
        <a:xfrm>
          <a:off x="863111" y="164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21676</xdr:rowOff>
    </xdr:from>
    <xdr:to>
      <xdr:col>55</xdr:col>
      <xdr:colOff>0</xdr:colOff>
      <xdr:row>37</xdr:row>
      <xdr:rowOff>54727</xdr:rowOff>
    </xdr:to>
    <xdr:cxnSp macro="">
      <xdr:nvCxnSpPr>
        <xdr:cNvPr id="290" name="直線コネクタ 289"/>
        <xdr:cNvCxnSpPr/>
      </xdr:nvCxnSpPr>
      <xdr:spPr>
        <a:xfrm flipV="1">
          <a:off x="9639300" y="6365326"/>
          <a:ext cx="8382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54727</xdr:rowOff>
    </xdr:from>
    <xdr:to>
      <xdr:col>50</xdr:col>
      <xdr:colOff>114300</xdr:colOff>
      <xdr:row>37</xdr:row>
      <xdr:rowOff>64340</xdr:rowOff>
    </xdr:to>
    <xdr:cxnSp macro="">
      <xdr:nvCxnSpPr>
        <xdr:cNvPr id="293" name="直線コネクタ 292"/>
        <xdr:cNvCxnSpPr/>
      </xdr:nvCxnSpPr>
      <xdr:spPr>
        <a:xfrm flipV="1">
          <a:off x="8750300" y="6398377"/>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49748</xdr:rowOff>
    </xdr:from>
    <xdr:to>
      <xdr:col>45</xdr:col>
      <xdr:colOff>177800</xdr:colOff>
      <xdr:row>37</xdr:row>
      <xdr:rowOff>64340</xdr:rowOff>
    </xdr:to>
    <xdr:cxnSp macro="">
      <xdr:nvCxnSpPr>
        <xdr:cNvPr id="296" name="直線コネクタ 295"/>
        <xdr:cNvCxnSpPr/>
      </xdr:nvCxnSpPr>
      <xdr:spPr>
        <a:xfrm>
          <a:off x="7861300" y="6393398"/>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49748</xdr:rowOff>
    </xdr:from>
    <xdr:to>
      <xdr:col>41</xdr:col>
      <xdr:colOff>50800</xdr:colOff>
      <xdr:row>37</xdr:row>
      <xdr:rowOff>87197</xdr:rowOff>
    </xdr:to>
    <xdr:cxnSp macro="">
      <xdr:nvCxnSpPr>
        <xdr:cNvPr id="299" name="直線コネクタ 298"/>
        <xdr:cNvCxnSpPr/>
      </xdr:nvCxnSpPr>
      <xdr:spPr>
        <a:xfrm flipV="1">
          <a:off x="6972300" y="6393398"/>
          <a:ext cx="889000" cy="3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142326</xdr:rowOff>
    </xdr:from>
    <xdr:to>
      <xdr:col>55</xdr:col>
      <xdr:colOff>50800</xdr:colOff>
      <xdr:row>37</xdr:row>
      <xdr:rowOff>72476</xdr:rowOff>
    </xdr:to>
    <xdr:sp macro="" textlink="">
      <xdr:nvSpPr>
        <xdr:cNvPr id="309" name="楕円 308"/>
        <xdr:cNvSpPr/>
      </xdr:nvSpPr>
      <xdr:spPr>
        <a:xfrm>
          <a:off x="10426700" y="63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165203</xdr:rowOff>
    </xdr:from>
    <xdr:ext cx="599010" cy="259045"/>
    <xdr:sp macro="" textlink="">
      <xdr:nvSpPr>
        <xdr:cNvPr id="310" name="補助費等該当値テキスト"/>
        <xdr:cNvSpPr txBox="1"/>
      </xdr:nvSpPr>
      <xdr:spPr>
        <a:xfrm>
          <a:off x="10528300" y="616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3927</xdr:rowOff>
    </xdr:from>
    <xdr:to>
      <xdr:col>50</xdr:col>
      <xdr:colOff>165100</xdr:colOff>
      <xdr:row>37</xdr:row>
      <xdr:rowOff>105527</xdr:rowOff>
    </xdr:to>
    <xdr:sp macro="" textlink="">
      <xdr:nvSpPr>
        <xdr:cNvPr id="311" name="楕円 310"/>
        <xdr:cNvSpPr/>
      </xdr:nvSpPr>
      <xdr:spPr>
        <a:xfrm>
          <a:off x="9588500" y="63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122054</xdr:rowOff>
    </xdr:from>
    <xdr:ext cx="599010" cy="259045"/>
    <xdr:sp macro="" textlink="">
      <xdr:nvSpPr>
        <xdr:cNvPr id="312" name="テキスト ボックス 311"/>
        <xdr:cNvSpPr txBox="1"/>
      </xdr:nvSpPr>
      <xdr:spPr>
        <a:xfrm>
          <a:off x="9339795" y="612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13540</xdr:rowOff>
    </xdr:from>
    <xdr:to>
      <xdr:col>46</xdr:col>
      <xdr:colOff>38100</xdr:colOff>
      <xdr:row>37</xdr:row>
      <xdr:rowOff>115140</xdr:rowOff>
    </xdr:to>
    <xdr:sp macro="" textlink="">
      <xdr:nvSpPr>
        <xdr:cNvPr id="313" name="楕円 312"/>
        <xdr:cNvSpPr/>
      </xdr:nvSpPr>
      <xdr:spPr>
        <a:xfrm>
          <a:off x="8699500" y="63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131667</xdr:rowOff>
    </xdr:from>
    <xdr:ext cx="599010" cy="259045"/>
    <xdr:sp macro="" textlink="">
      <xdr:nvSpPr>
        <xdr:cNvPr id="314" name="テキスト ボックス 313"/>
        <xdr:cNvSpPr txBox="1"/>
      </xdr:nvSpPr>
      <xdr:spPr>
        <a:xfrm>
          <a:off x="8450795" y="613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170398</xdr:rowOff>
    </xdr:from>
    <xdr:to>
      <xdr:col>41</xdr:col>
      <xdr:colOff>101600</xdr:colOff>
      <xdr:row>37</xdr:row>
      <xdr:rowOff>100548</xdr:rowOff>
    </xdr:to>
    <xdr:sp macro="" textlink="">
      <xdr:nvSpPr>
        <xdr:cNvPr id="315" name="楕円 314"/>
        <xdr:cNvSpPr/>
      </xdr:nvSpPr>
      <xdr:spPr>
        <a:xfrm>
          <a:off x="7810500" y="63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117075</xdr:rowOff>
    </xdr:from>
    <xdr:ext cx="599010" cy="259045"/>
    <xdr:sp macro="" textlink="">
      <xdr:nvSpPr>
        <xdr:cNvPr id="316" name="テキスト ボックス 315"/>
        <xdr:cNvSpPr txBox="1"/>
      </xdr:nvSpPr>
      <xdr:spPr>
        <a:xfrm>
          <a:off x="7561795" y="611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36397</xdr:rowOff>
    </xdr:from>
    <xdr:to>
      <xdr:col>36</xdr:col>
      <xdr:colOff>165100</xdr:colOff>
      <xdr:row>37</xdr:row>
      <xdr:rowOff>137997</xdr:rowOff>
    </xdr:to>
    <xdr:sp macro="" textlink="">
      <xdr:nvSpPr>
        <xdr:cNvPr id="317" name="楕円 316"/>
        <xdr:cNvSpPr/>
      </xdr:nvSpPr>
      <xdr:spPr>
        <a:xfrm>
          <a:off x="6921500" y="63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154524</xdr:rowOff>
    </xdr:from>
    <xdr:ext cx="534377" cy="259045"/>
    <xdr:sp macro="" textlink="">
      <xdr:nvSpPr>
        <xdr:cNvPr id="318" name="テキスト ボックス 317"/>
        <xdr:cNvSpPr txBox="1"/>
      </xdr:nvSpPr>
      <xdr:spPr>
        <a:xfrm>
          <a:off x="6705111" y="61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107810</xdr:rowOff>
    </xdr:from>
    <xdr:to>
      <xdr:col>55</xdr:col>
      <xdr:colOff>0</xdr:colOff>
      <xdr:row>58</xdr:row>
      <xdr:rowOff>111826</xdr:rowOff>
    </xdr:to>
    <xdr:cxnSp macro="">
      <xdr:nvCxnSpPr>
        <xdr:cNvPr id="345" name="直線コネクタ 344"/>
        <xdr:cNvCxnSpPr/>
      </xdr:nvCxnSpPr>
      <xdr:spPr>
        <a:xfrm flipV="1">
          <a:off x="9639300" y="10051910"/>
          <a:ext cx="8382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111826</xdr:rowOff>
    </xdr:from>
    <xdr:to>
      <xdr:col>50</xdr:col>
      <xdr:colOff>114300</xdr:colOff>
      <xdr:row>58</xdr:row>
      <xdr:rowOff>116178</xdr:rowOff>
    </xdr:to>
    <xdr:cxnSp macro="">
      <xdr:nvCxnSpPr>
        <xdr:cNvPr id="348" name="直線コネクタ 347"/>
        <xdr:cNvCxnSpPr/>
      </xdr:nvCxnSpPr>
      <xdr:spPr>
        <a:xfrm flipV="1">
          <a:off x="8750300" y="10055926"/>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116178</xdr:rowOff>
    </xdr:from>
    <xdr:to>
      <xdr:col>45</xdr:col>
      <xdr:colOff>177800</xdr:colOff>
      <xdr:row>58</xdr:row>
      <xdr:rowOff>117242</xdr:rowOff>
    </xdr:to>
    <xdr:cxnSp macro="">
      <xdr:nvCxnSpPr>
        <xdr:cNvPr id="351" name="直線コネクタ 350"/>
        <xdr:cNvCxnSpPr/>
      </xdr:nvCxnSpPr>
      <xdr:spPr>
        <a:xfrm flipV="1">
          <a:off x="7861300" y="10060278"/>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117242</xdr:rowOff>
    </xdr:from>
    <xdr:to>
      <xdr:col>41</xdr:col>
      <xdr:colOff>50800</xdr:colOff>
      <xdr:row>58</xdr:row>
      <xdr:rowOff>126997</xdr:rowOff>
    </xdr:to>
    <xdr:cxnSp macro="">
      <xdr:nvCxnSpPr>
        <xdr:cNvPr id="354" name="直線コネクタ 353"/>
        <xdr:cNvCxnSpPr/>
      </xdr:nvCxnSpPr>
      <xdr:spPr>
        <a:xfrm flipV="1">
          <a:off x="6972300" y="10061342"/>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57010</xdr:rowOff>
    </xdr:from>
    <xdr:to>
      <xdr:col>55</xdr:col>
      <xdr:colOff>50800</xdr:colOff>
      <xdr:row>58</xdr:row>
      <xdr:rowOff>158610</xdr:rowOff>
    </xdr:to>
    <xdr:sp macro="" textlink="">
      <xdr:nvSpPr>
        <xdr:cNvPr id="364" name="楕円 363"/>
        <xdr:cNvSpPr/>
      </xdr:nvSpPr>
      <xdr:spPr>
        <a:xfrm>
          <a:off x="10426700" y="100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16387</xdr:rowOff>
    </xdr:from>
    <xdr:ext cx="599010" cy="259045"/>
    <xdr:sp macro="" textlink="">
      <xdr:nvSpPr>
        <xdr:cNvPr id="365" name="普通建設事業費該当値テキスト"/>
        <xdr:cNvSpPr txBox="1"/>
      </xdr:nvSpPr>
      <xdr:spPr>
        <a:xfrm>
          <a:off x="10528300" y="978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61026</xdr:rowOff>
    </xdr:from>
    <xdr:to>
      <xdr:col>50</xdr:col>
      <xdr:colOff>165100</xdr:colOff>
      <xdr:row>58</xdr:row>
      <xdr:rowOff>162626</xdr:rowOff>
    </xdr:to>
    <xdr:sp macro="" textlink="">
      <xdr:nvSpPr>
        <xdr:cNvPr id="366" name="楕円 365"/>
        <xdr:cNvSpPr/>
      </xdr:nvSpPr>
      <xdr:spPr>
        <a:xfrm>
          <a:off x="9588500" y="100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153753</xdr:rowOff>
    </xdr:from>
    <xdr:ext cx="599010" cy="259045"/>
    <xdr:sp macro="" textlink="">
      <xdr:nvSpPr>
        <xdr:cNvPr id="367" name="テキスト ボックス 366"/>
        <xdr:cNvSpPr txBox="1"/>
      </xdr:nvSpPr>
      <xdr:spPr>
        <a:xfrm>
          <a:off x="9339795" y="100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65378</xdr:rowOff>
    </xdr:from>
    <xdr:to>
      <xdr:col>46</xdr:col>
      <xdr:colOff>38100</xdr:colOff>
      <xdr:row>58</xdr:row>
      <xdr:rowOff>166978</xdr:rowOff>
    </xdr:to>
    <xdr:sp macro="" textlink="">
      <xdr:nvSpPr>
        <xdr:cNvPr id="368" name="楕円 367"/>
        <xdr:cNvSpPr/>
      </xdr:nvSpPr>
      <xdr:spPr>
        <a:xfrm>
          <a:off x="8699500" y="100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158105</xdr:rowOff>
    </xdr:from>
    <xdr:ext cx="599010" cy="259045"/>
    <xdr:sp macro="" textlink="">
      <xdr:nvSpPr>
        <xdr:cNvPr id="369" name="テキスト ボックス 368"/>
        <xdr:cNvSpPr txBox="1"/>
      </xdr:nvSpPr>
      <xdr:spPr>
        <a:xfrm>
          <a:off x="8450795" y="1010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66442</xdr:rowOff>
    </xdr:from>
    <xdr:to>
      <xdr:col>41</xdr:col>
      <xdr:colOff>101600</xdr:colOff>
      <xdr:row>58</xdr:row>
      <xdr:rowOff>168042</xdr:rowOff>
    </xdr:to>
    <xdr:sp macro="" textlink="">
      <xdr:nvSpPr>
        <xdr:cNvPr id="370" name="楕円 369"/>
        <xdr:cNvSpPr/>
      </xdr:nvSpPr>
      <xdr:spPr>
        <a:xfrm>
          <a:off x="7810500" y="100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159169</xdr:rowOff>
    </xdr:from>
    <xdr:ext cx="534377" cy="259045"/>
    <xdr:sp macro="" textlink="">
      <xdr:nvSpPr>
        <xdr:cNvPr id="371" name="テキスト ボックス 370"/>
        <xdr:cNvSpPr txBox="1"/>
      </xdr:nvSpPr>
      <xdr:spPr>
        <a:xfrm>
          <a:off x="7594111" y="101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76197</xdr:rowOff>
    </xdr:from>
    <xdr:to>
      <xdr:col>36</xdr:col>
      <xdr:colOff>165100</xdr:colOff>
      <xdr:row>59</xdr:row>
      <xdr:rowOff>6347</xdr:rowOff>
    </xdr:to>
    <xdr:sp macro="" textlink="">
      <xdr:nvSpPr>
        <xdr:cNvPr id="372" name="楕円 371"/>
        <xdr:cNvSpPr/>
      </xdr:nvSpPr>
      <xdr:spPr>
        <a:xfrm>
          <a:off x="6921500" y="100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168924</xdr:rowOff>
    </xdr:from>
    <xdr:ext cx="534377" cy="259045"/>
    <xdr:sp macro="" textlink="">
      <xdr:nvSpPr>
        <xdr:cNvPr id="373" name="テキスト ボックス 372"/>
        <xdr:cNvSpPr txBox="1"/>
      </xdr:nvSpPr>
      <xdr:spPr>
        <a:xfrm>
          <a:off x="6705111" y="101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122489</xdr:rowOff>
    </xdr:from>
    <xdr:to>
      <xdr:col>55</xdr:col>
      <xdr:colOff>0</xdr:colOff>
      <xdr:row>78</xdr:row>
      <xdr:rowOff>127764</xdr:rowOff>
    </xdr:to>
    <xdr:cxnSp macro="">
      <xdr:nvCxnSpPr>
        <xdr:cNvPr id="400" name="直線コネクタ 399"/>
        <xdr:cNvCxnSpPr/>
      </xdr:nvCxnSpPr>
      <xdr:spPr>
        <a:xfrm>
          <a:off x="9639300" y="13495589"/>
          <a:ext cx="83820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122489</xdr:rowOff>
    </xdr:from>
    <xdr:to>
      <xdr:col>50</xdr:col>
      <xdr:colOff>114300</xdr:colOff>
      <xdr:row>78</xdr:row>
      <xdr:rowOff>130426</xdr:rowOff>
    </xdr:to>
    <xdr:cxnSp macro="">
      <xdr:nvCxnSpPr>
        <xdr:cNvPr id="403" name="直線コネクタ 402"/>
        <xdr:cNvCxnSpPr/>
      </xdr:nvCxnSpPr>
      <xdr:spPr>
        <a:xfrm flipV="1">
          <a:off x="8750300" y="13495589"/>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130426</xdr:rowOff>
    </xdr:from>
    <xdr:to>
      <xdr:col>45</xdr:col>
      <xdr:colOff>177800</xdr:colOff>
      <xdr:row>78</xdr:row>
      <xdr:rowOff>133731</xdr:rowOff>
    </xdr:to>
    <xdr:cxnSp macro="">
      <xdr:nvCxnSpPr>
        <xdr:cNvPr id="406" name="直線コネクタ 405"/>
        <xdr:cNvCxnSpPr/>
      </xdr:nvCxnSpPr>
      <xdr:spPr>
        <a:xfrm flipV="1">
          <a:off x="7861300" y="13503526"/>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76964</xdr:rowOff>
    </xdr:from>
    <xdr:to>
      <xdr:col>55</xdr:col>
      <xdr:colOff>50800</xdr:colOff>
      <xdr:row>79</xdr:row>
      <xdr:rowOff>7114</xdr:rowOff>
    </xdr:to>
    <xdr:sp macro="" textlink="">
      <xdr:nvSpPr>
        <xdr:cNvPr id="416" name="楕円 415"/>
        <xdr:cNvSpPr/>
      </xdr:nvSpPr>
      <xdr:spPr>
        <a:xfrm>
          <a:off x="10426700" y="134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36341</xdr:rowOff>
    </xdr:from>
    <xdr:ext cx="534377" cy="259045"/>
    <xdr:sp macro="" textlink="">
      <xdr:nvSpPr>
        <xdr:cNvPr id="417" name="普通建設事業費 （ うち新規整備　）該当値テキスト"/>
        <xdr:cNvSpPr txBox="1"/>
      </xdr:nvSpPr>
      <xdr:spPr>
        <a:xfrm>
          <a:off x="10528300" y="132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71689</xdr:rowOff>
    </xdr:from>
    <xdr:to>
      <xdr:col>50</xdr:col>
      <xdr:colOff>165100</xdr:colOff>
      <xdr:row>79</xdr:row>
      <xdr:rowOff>1839</xdr:rowOff>
    </xdr:to>
    <xdr:sp macro="" textlink="">
      <xdr:nvSpPr>
        <xdr:cNvPr id="418" name="楕円 417"/>
        <xdr:cNvSpPr/>
      </xdr:nvSpPr>
      <xdr:spPr>
        <a:xfrm>
          <a:off x="9588500" y="134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18366</xdr:rowOff>
    </xdr:from>
    <xdr:ext cx="534377" cy="259045"/>
    <xdr:sp macro="" textlink="">
      <xdr:nvSpPr>
        <xdr:cNvPr id="419" name="テキスト ボックス 418"/>
        <xdr:cNvSpPr txBox="1"/>
      </xdr:nvSpPr>
      <xdr:spPr>
        <a:xfrm>
          <a:off x="9372111" y="132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79626</xdr:rowOff>
    </xdr:from>
    <xdr:to>
      <xdr:col>46</xdr:col>
      <xdr:colOff>38100</xdr:colOff>
      <xdr:row>79</xdr:row>
      <xdr:rowOff>9776</xdr:rowOff>
    </xdr:to>
    <xdr:sp macro="" textlink="">
      <xdr:nvSpPr>
        <xdr:cNvPr id="420" name="楕円 419"/>
        <xdr:cNvSpPr/>
      </xdr:nvSpPr>
      <xdr:spPr>
        <a:xfrm>
          <a:off x="8699500" y="134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903</xdr:rowOff>
    </xdr:from>
    <xdr:ext cx="534377" cy="259045"/>
    <xdr:sp macro="" textlink="">
      <xdr:nvSpPr>
        <xdr:cNvPr id="421" name="テキスト ボックス 420"/>
        <xdr:cNvSpPr txBox="1"/>
      </xdr:nvSpPr>
      <xdr:spPr>
        <a:xfrm>
          <a:off x="8483111" y="135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82931</xdr:rowOff>
    </xdr:from>
    <xdr:to>
      <xdr:col>41</xdr:col>
      <xdr:colOff>101600</xdr:colOff>
      <xdr:row>79</xdr:row>
      <xdr:rowOff>13081</xdr:rowOff>
    </xdr:to>
    <xdr:sp macro="" textlink="">
      <xdr:nvSpPr>
        <xdr:cNvPr id="422" name="楕円 421"/>
        <xdr:cNvSpPr/>
      </xdr:nvSpPr>
      <xdr:spPr>
        <a:xfrm>
          <a:off x="7810500" y="134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4208</xdr:rowOff>
    </xdr:from>
    <xdr:ext cx="534377" cy="259045"/>
    <xdr:sp macro="" textlink="">
      <xdr:nvSpPr>
        <xdr:cNvPr id="423" name="テキスト ボックス 422"/>
        <xdr:cNvSpPr txBox="1"/>
      </xdr:nvSpPr>
      <xdr:spPr>
        <a:xfrm>
          <a:off x="7594111" y="135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149031</xdr:rowOff>
    </xdr:from>
    <xdr:to>
      <xdr:col>55</xdr:col>
      <xdr:colOff>0</xdr:colOff>
      <xdr:row>98</xdr:row>
      <xdr:rowOff>85961</xdr:rowOff>
    </xdr:to>
    <xdr:cxnSp macro="">
      <xdr:nvCxnSpPr>
        <xdr:cNvPr id="452" name="直線コネクタ 451"/>
        <xdr:cNvCxnSpPr/>
      </xdr:nvCxnSpPr>
      <xdr:spPr>
        <a:xfrm flipV="1">
          <a:off x="9639300" y="16779681"/>
          <a:ext cx="838200" cy="10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65576</xdr:rowOff>
    </xdr:from>
    <xdr:to>
      <xdr:col>50</xdr:col>
      <xdr:colOff>114300</xdr:colOff>
      <xdr:row>98</xdr:row>
      <xdr:rowOff>85961</xdr:rowOff>
    </xdr:to>
    <xdr:cxnSp macro="">
      <xdr:nvCxnSpPr>
        <xdr:cNvPr id="455" name="直線コネクタ 454"/>
        <xdr:cNvCxnSpPr/>
      </xdr:nvCxnSpPr>
      <xdr:spPr>
        <a:xfrm>
          <a:off x="8750300" y="16867676"/>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9325</xdr:rowOff>
    </xdr:from>
    <xdr:to>
      <xdr:col>45</xdr:col>
      <xdr:colOff>177800</xdr:colOff>
      <xdr:row>98</xdr:row>
      <xdr:rowOff>65576</xdr:rowOff>
    </xdr:to>
    <xdr:cxnSp macro="">
      <xdr:nvCxnSpPr>
        <xdr:cNvPr id="458" name="直線コネクタ 457"/>
        <xdr:cNvCxnSpPr/>
      </xdr:nvCxnSpPr>
      <xdr:spPr>
        <a:xfrm>
          <a:off x="7861300" y="16811425"/>
          <a:ext cx="889000" cy="5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98231</xdr:rowOff>
    </xdr:from>
    <xdr:to>
      <xdr:col>55</xdr:col>
      <xdr:colOff>50800</xdr:colOff>
      <xdr:row>98</xdr:row>
      <xdr:rowOff>28381</xdr:rowOff>
    </xdr:to>
    <xdr:sp macro="" textlink="">
      <xdr:nvSpPr>
        <xdr:cNvPr id="468" name="楕円 467"/>
        <xdr:cNvSpPr/>
      </xdr:nvSpPr>
      <xdr:spPr>
        <a:xfrm>
          <a:off x="10426700" y="167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121108</xdr:rowOff>
    </xdr:from>
    <xdr:ext cx="534377" cy="259045"/>
    <xdr:sp macro="" textlink="">
      <xdr:nvSpPr>
        <xdr:cNvPr id="469" name="普通建設事業費 （ うち更新整備　）該当値テキスト"/>
        <xdr:cNvSpPr txBox="1"/>
      </xdr:nvSpPr>
      <xdr:spPr>
        <a:xfrm>
          <a:off x="10528300" y="165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35161</xdr:rowOff>
    </xdr:from>
    <xdr:to>
      <xdr:col>50</xdr:col>
      <xdr:colOff>165100</xdr:colOff>
      <xdr:row>98</xdr:row>
      <xdr:rowOff>136761</xdr:rowOff>
    </xdr:to>
    <xdr:sp macro="" textlink="">
      <xdr:nvSpPr>
        <xdr:cNvPr id="470" name="楕円 469"/>
        <xdr:cNvSpPr/>
      </xdr:nvSpPr>
      <xdr:spPr>
        <a:xfrm>
          <a:off x="9588500" y="168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127888</xdr:rowOff>
    </xdr:from>
    <xdr:ext cx="534377" cy="259045"/>
    <xdr:sp macro="" textlink="">
      <xdr:nvSpPr>
        <xdr:cNvPr id="471" name="テキスト ボックス 470"/>
        <xdr:cNvSpPr txBox="1"/>
      </xdr:nvSpPr>
      <xdr:spPr>
        <a:xfrm>
          <a:off x="9372111" y="1692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14776</xdr:rowOff>
    </xdr:from>
    <xdr:to>
      <xdr:col>46</xdr:col>
      <xdr:colOff>38100</xdr:colOff>
      <xdr:row>98</xdr:row>
      <xdr:rowOff>116376</xdr:rowOff>
    </xdr:to>
    <xdr:sp macro="" textlink="">
      <xdr:nvSpPr>
        <xdr:cNvPr id="472" name="楕円 471"/>
        <xdr:cNvSpPr/>
      </xdr:nvSpPr>
      <xdr:spPr>
        <a:xfrm>
          <a:off x="8699500" y="168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107503</xdr:rowOff>
    </xdr:from>
    <xdr:ext cx="534377" cy="259045"/>
    <xdr:sp macro="" textlink="">
      <xdr:nvSpPr>
        <xdr:cNvPr id="473" name="テキスト ボックス 472"/>
        <xdr:cNvSpPr txBox="1"/>
      </xdr:nvSpPr>
      <xdr:spPr>
        <a:xfrm>
          <a:off x="8483111" y="169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129975</xdr:rowOff>
    </xdr:from>
    <xdr:to>
      <xdr:col>41</xdr:col>
      <xdr:colOff>101600</xdr:colOff>
      <xdr:row>98</xdr:row>
      <xdr:rowOff>60125</xdr:rowOff>
    </xdr:to>
    <xdr:sp macro="" textlink="">
      <xdr:nvSpPr>
        <xdr:cNvPr id="474" name="楕円 473"/>
        <xdr:cNvSpPr/>
      </xdr:nvSpPr>
      <xdr:spPr>
        <a:xfrm>
          <a:off x="7810500" y="167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51252</xdr:rowOff>
    </xdr:from>
    <xdr:ext cx="534377" cy="259045"/>
    <xdr:sp macro="" textlink="">
      <xdr:nvSpPr>
        <xdr:cNvPr id="475" name="テキスト ボックス 474"/>
        <xdr:cNvSpPr txBox="1"/>
      </xdr:nvSpPr>
      <xdr:spPr>
        <a:xfrm>
          <a:off x="7594111" y="168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42373</xdr:rowOff>
    </xdr:from>
    <xdr:to>
      <xdr:col>81</xdr:col>
      <xdr:colOff>50800</xdr:colOff>
      <xdr:row>39</xdr:row>
      <xdr:rowOff>44450</xdr:rowOff>
    </xdr:to>
    <xdr:cxnSp macro="">
      <xdr:nvCxnSpPr>
        <xdr:cNvPr id="507" name="直線コネクタ 506"/>
        <xdr:cNvCxnSpPr/>
      </xdr:nvCxnSpPr>
      <xdr:spPr>
        <a:xfrm>
          <a:off x="14592300" y="6728923"/>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42044</xdr:rowOff>
    </xdr:from>
    <xdr:to>
      <xdr:col>76</xdr:col>
      <xdr:colOff>114300</xdr:colOff>
      <xdr:row>39</xdr:row>
      <xdr:rowOff>42373</xdr:rowOff>
    </xdr:to>
    <xdr:cxnSp macro="">
      <xdr:nvCxnSpPr>
        <xdr:cNvPr id="510" name="直線コネクタ 509"/>
        <xdr:cNvCxnSpPr/>
      </xdr:nvCxnSpPr>
      <xdr:spPr>
        <a:xfrm>
          <a:off x="13703300" y="6728594"/>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40242</xdr:rowOff>
    </xdr:from>
    <xdr:to>
      <xdr:col>71</xdr:col>
      <xdr:colOff>177800</xdr:colOff>
      <xdr:row>39</xdr:row>
      <xdr:rowOff>42044</xdr:rowOff>
    </xdr:to>
    <xdr:cxnSp macro="">
      <xdr:nvCxnSpPr>
        <xdr:cNvPr id="513" name="直線コネクタ 512"/>
        <xdr:cNvCxnSpPr/>
      </xdr:nvCxnSpPr>
      <xdr:spPr>
        <a:xfrm>
          <a:off x="12814300" y="6726792"/>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163023</xdr:rowOff>
    </xdr:from>
    <xdr:to>
      <xdr:col>76</xdr:col>
      <xdr:colOff>165100</xdr:colOff>
      <xdr:row>39</xdr:row>
      <xdr:rowOff>93173</xdr:rowOff>
    </xdr:to>
    <xdr:sp macro="" textlink="">
      <xdr:nvSpPr>
        <xdr:cNvPr id="527" name="楕円 526"/>
        <xdr:cNvSpPr/>
      </xdr:nvSpPr>
      <xdr:spPr>
        <a:xfrm>
          <a:off x="14541500" y="66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84300</xdr:rowOff>
    </xdr:from>
    <xdr:ext cx="469744" cy="259045"/>
    <xdr:sp macro="" textlink="">
      <xdr:nvSpPr>
        <xdr:cNvPr id="528" name="テキスト ボックス 527"/>
        <xdr:cNvSpPr txBox="1"/>
      </xdr:nvSpPr>
      <xdr:spPr>
        <a:xfrm>
          <a:off x="14357428" y="677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162694</xdr:rowOff>
    </xdr:from>
    <xdr:to>
      <xdr:col>72</xdr:col>
      <xdr:colOff>38100</xdr:colOff>
      <xdr:row>39</xdr:row>
      <xdr:rowOff>92844</xdr:rowOff>
    </xdr:to>
    <xdr:sp macro="" textlink="">
      <xdr:nvSpPr>
        <xdr:cNvPr id="529" name="楕円 528"/>
        <xdr:cNvSpPr/>
      </xdr:nvSpPr>
      <xdr:spPr>
        <a:xfrm>
          <a:off x="13652500" y="66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83971</xdr:rowOff>
    </xdr:from>
    <xdr:ext cx="469744" cy="259045"/>
    <xdr:sp macro="" textlink="">
      <xdr:nvSpPr>
        <xdr:cNvPr id="530" name="テキスト ボックス 529"/>
        <xdr:cNvSpPr txBox="1"/>
      </xdr:nvSpPr>
      <xdr:spPr>
        <a:xfrm>
          <a:off x="13468428" y="677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160892</xdr:rowOff>
    </xdr:from>
    <xdr:to>
      <xdr:col>67</xdr:col>
      <xdr:colOff>101600</xdr:colOff>
      <xdr:row>39</xdr:row>
      <xdr:rowOff>91042</xdr:rowOff>
    </xdr:to>
    <xdr:sp macro="" textlink="">
      <xdr:nvSpPr>
        <xdr:cNvPr id="531" name="楕円 530"/>
        <xdr:cNvSpPr/>
      </xdr:nvSpPr>
      <xdr:spPr>
        <a:xfrm>
          <a:off x="12763500" y="66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82169</xdr:rowOff>
    </xdr:from>
    <xdr:ext cx="469744" cy="259045"/>
    <xdr:sp macro="" textlink="">
      <xdr:nvSpPr>
        <xdr:cNvPr id="532" name="テキスト ボックス 531"/>
        <xdr:cNvSpPr txBox="1"/>
      </xdr:nvSpPr>
      <xdr:spPr>
        <a:xfrm>
          <a:off x="12579428" y="676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107257</xdr:rowOff>
    </xdr:from>
    <xdr:to>
      <xdr:col>85</xdr:col>
      <xdr:colOff>127000</xdr:colOff>
      <xdr:row>76</xdr:row>
      <xdr:rowOff>137199</xdr:rowOff>
    </xdr:to>
    <xdr:cxnSp macro="">
      <xdr:nvCxnSpPr>
        <xdr:cNvPr id="608" name="直線コネクタ 607"/>
        <xdr:cNvCxnSpPr/>
      </xdr:nvCxnSpPr>
      <xdr:spPr>
        <a:xfrm flipV="1">
          <a:off x="15481300" y="13137457"/>
          <a:ext cx="8382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137199</xdr:rowOff>
    </xdr:from>
    <xdr:to>
      <xdr:col>81</xdr:col>
      <xdr:colOff>50800</xdr:colOff>
      <xdr:row>76</xdr:row>
      <xdr:rowOff>142987</xdr:rowOff>
    </xdr:to>
    <xdr:cxnSp macro="">
      <xdr:nvCxnSpPr>
        <xdr:cNvPr id="611" name="直線コネクタ 610"/>
        <xdr:cNvCxnSpPr/>
      </xdr:nvCxnSpPr>
      <xdr:spPr>
        <a:xfrm flipV="1">
          <a:off x="14592300" y="1316739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133519</xdr:rowOff>
    </xdr:from>
    <xdr:to>
      <xdr:col>76</xdr:col>
      <xdr:colOff>114300</xdr:colOff>
      <xdr:row>76</xdr:row>
      <xdr:rowOff>142987</xdr:rowOff>
    </xdr:to>
    <xdr:cxnSp macro="">
      <xdr:nvCxnSpPr>
        <xdr:cNvPr id="614" name="直線コネクタ 613"/>
        <xdr:cNvCxnSpPr/>
      </xdr:nvCxnSpPr>
      <xdr:spPr>
        <a:xfrm>
          <a:off x="13703300" y="13163719"/>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133519</xdr:rowOff>
    </xdr:from>
    <xdr:to>
      <xdr:col>71</xdr:col>
      <xdr:colOff>177800</xdr:colOff>
      <xdr:row>76</xdr:row>
      <xdr:rowOff>137519</xdr:rowOff>
    </xdr:to>
    <xdr:cxnSp macro="">
      <xdr:nvCxnSpPr>
        <xdr:cNvPr id="617" name="直線コネクタ 616"/>
        <xdr:cNvCxnSpPr/>
      </xdr:nvCxnSpPr>
      <xdr:spPr>
        <a:xfrm flipV="1">
          <a:off x="12814300" y="1316371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56457</xdr:rowOff>
    </xdr:from>
    <xdr:to>
      <xdr:col>85</xdr:col>
      <xdr:colOff>177800</xdr:colOff>
      <xdr:row>76</xdr:row>
      <xdr:rowOff>158057</xdr:rowOff>
    </xdr:to>
    <xdr:sp macro="" textlink="">
      <xdr:nvSpPr>
        <xdr:cNvPr id="627" name="楕円 626"/>
        <xdr:cNvSpPr/>
      </xdr:nvSpPr>
      <xdr:spPr>
        <a:xfrm>
          <a:off x="16268700" y="13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79334</xdr:rowOff>
    </xdr:from>
    <xdr:ext cx="534377" cy="259045"/>
    <xdr:sp macro="" textlink="">
      <xdr:nvSpPr>
        <xdr:cNvPr id="628" name="公債費該当値テキスト"/>
        <xdr:cNvSpPr txBox="1"/>
      </xdr:nvSpPr>
      <xdr:spPr>
        <a:xfrm>
          <a:off x="16370300" y="129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86399</xdr:rowOff>
    </xdr:from>
    <xdr:to>
      <xdr:col>81</xdr:col>
      <xdr:colOff>101600</xdr:colOff>
      <xdr:row>77</xdr:row>
      <xdr:rowOff>16549</xdr:rowOff>
    </xdr:to>
    <xdr:sp macro="" textlink="">
      <xdr:nvSpPr>
        <xdr:cNvPr id="629" name="楕円 628"/>
        <xdr:cNvSpPr/>
      </xdr:nvSpPr>
      <xdr:spPr>
        <a:xfrm>
          <a:off x="15430500" y="131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33076</xdr:rowOff>
    </xdr:from>
    <xdr:ext cx="534377" cy="259045"/>
    <xdr:sp macro="" textlink="">
      <xdr:nvSpPr>
        <xdr:cNvPr id="630" name="テキスト ボックス 629"/>
        <xdr:cNvSpPr txBox="1"/>
      </xdr:nvSpPr>
      <xdr:spPr>
        <a:xfrm>
          <a:off x="15214111" y="128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92187</xdr:rowOff>
    </xdr:from>
    <xdr:to>
      <xdr:col>76</xdr:col>
      <xdr:colOff>165100</xdr:colOff>
      <xdr:row>77</xdr:row>
      <xdr:rowOff>22337</xdr:rowOff>
    </xdr:to>
    <xdr:sp macro="" textlink="">
      <xdr:nvSpPr>
        <xdr:cNvPr id="631" name="楕円 630"/>
        <xdr:cNvSpPr/>
      </xdr:nvSpPr>
      <xdr:spPr>
        <a:xfrm>
          <a:off x="14541500" y="131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38864</xdr:rowOff>
    </xdr:from>
    <xdr:ext cx="534377" cy="259045"/>
    <xdr:sp macro="" textlink="">
      <xdr:nvSpPr>
        <xdr:cNvPr id="632" name="テキスト ボックス 631"/>
        <xdr:cNvSpPr txBox="1"/>
      </xdr:nvSpPr>
      <xdr:spPr>
        <a:xfrm>
          <a:off x="14325111" y="128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82719</xdr:rowOff>
    </xdr:from>
    <xdr:to>
      <xdr:col>72</xdr:col>
      <xdr:colOff>38100</xdr:colOff>
      <xdr:row>77</xdr:row>
      <xdr:rowOff>12869</xdr:rowOff>
    </xdr:to>
    <xdr:sp macro="" textlink="">
      <xdr:nvSpPr>
        <xdr:cNvPr id="633" name="楕円 632"/>
        <xdr:cNvSpPr/>
      </xdr:nvSpPr>
      <xdr:spPr>
        <a:xfrm>
          <a:off x="13652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29396</xdr:rowOff>
    </xdr:from>
    <xdr:ext cx="534377" cy="259045"/>
    <xdr:sp macro="" textlink="">
      <xdr:nvSpPr>
        <xdr:cNvPr id="634" name="テキスト ボックス 633"/>
        <xdr:cNvSpPr txBox="1"/>
      </xdr:nvSpPr>
      <xdr:spPr>
        <a:xfrm>
          <a:off x="13436111" y="1288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86719</xdr:rowOff>
    </xdr:from>
    <xdr:to>
      <xdr:col>67</xdr:col>
      <xdr:colOff>101600</xdr:colOff>
      <xdr:row>77</xdr:row>
      <xdr:rowOff>16869</xdr:rowOff>
    </xdr:to>
    <xdr:sp macro="" textlink="">
      <xdr:nvSpPr>
        <xdr:cNvPr id="635" name="楕円 634"/>
        <xdr:cNvSpPr/>
      </xdr:nvSpPr>
      <xdr:spPr>
        <a:xfrm>
          <a:off x="12763500" y="131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33397</xdr:rowOff>
    </xdr:from>
    <xdr:ext cx="534377" cy="259045"/>
    <xdr:sp macro="" textlink="">
      <xdr:nvSpPr>
        <xdr:cNvPr id="636" name="テキスト ボックス 635"/>
        <xdr:cNvSpPr txBox="1"/>
      </xdr:nvSpPr>
      <xdr:spPr>
        <a:xfrm>
          <a:off x="12547111" y="128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20496</xdr:rowOff>
    </xdr:from>
    <xdr:to>
      <xdr:col>85</xdr:col>
      <xdr:colOff>127000</xdr:colOff>
      <xdr:row>99</xdr:row>
      <xdr:rowOff>27877</xdr:rowOff>
    </xdr:to>
    <xdr:cxnSp macro="">
      <xdr:nvCxnSpPr>
        <xdr:cNvPr id="665" name="直線コネクタ 664"/>
        <xdr:cNvCxnSpPr/>
      </xdr:nvCxnSpPr>
      <xdr:spPr>
        <a:xfrm>
          <a:off x="15481300" y="16994046"/>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19436</xdr:rowOff>
    </xdr:from>
    <xdr:to>
      <xdr:col>81</xdr:col>
      <xdr:colOff>50800</xdr:colOff>
      <xdr:row>99</xdr:row>
      <xdr:rowOff>20496</xdr:rowOff>
    </xdr:to>
    <xdr:cxnSp macro="">
      <xdr:nvCxnSpPr>
        <xdr:cNvPr id="668" name="直線コネクタ 667"/>
        <xdr:cNvCxnSpPr/>
      </xdr:nvCxnSpPr>
      <xdr:spPr>
        <a:xfrm>
          <a:off x="14592300" y="16992986"/>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19436</xdr:rowOff>
    </xdr:from>
    <xdr:to>
      <xdr:col>76</xdr:col>
      <xdr:colOff>114300</xdr:colOff>
      <xdr:row>99</xdr:row>
      <xdr:rowOff>42666</xdr:rowOff>
    </xdr:to>
    <xdr:cxnSp macro="">
      <xdr:nvCxnSpPr>
        <xdr:cNvPr id="671" name="直線コネクタ 670"/>
        <xdr:cNvCxnSpPr/>
      </xdr:nvCxnSpPr>
      <xdr:spPr>
        <a:xfrm flipV="1">
          <a:off x="13703300" y="16992986"/>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19070</xdr:rowOff>
    </xdr:from>
    <xdr:to>
      <xdr:col>71</xdr:col>
      <xdr:colOff>177800</xdr:colOff>
      <xdr:row>99</xdr:row>
      <xdr:rowOff>42666</xdr:rowOff>
    </xdr:to>
    <xdr:cxnSp macro="">
      <xdr:nvCxnSpPr>
        <xdr:cNvPr id="674" name="直線コネクタ 673"/>
        <xdr:cNvCxnSpPr/>
      </xdr:nvCxnSpPr>
      <xdr:spPr>
        <a:xfrm>
          <a:off x="12814300" y="16992620"/>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148527</xdr:rowOff>
    </xdr:from>
    <xdr:to>
      <xdr:col>85</xdr:col>
      <xdr:colOff>177800</xdr:colOff>
      <xdr:row>99</xdr:row>
      <xdr:rowOff>78677</xdr:rowOff>
    </xdr:to>
    <xdr:sp macro="" textlink="">
      <xdr:nvSpPr>
        <xdr:cNvPr id="684" name="楕円 683"/>
        <xdr:cNvSpPr/>
      </xdr:nvSpPr>
      <xdr:spPr>
        <a:xfrm>
          <a:off x="16268700" y="169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85"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141146</xdr:rowOff>
    </xdr:from>
    <xdr:to>
      <xdr:col>81</xdr:col>
      <xdr:colOff>101600</xdr:colOff>
      <xdr:row>99</xdr:row>
      <xdr:rowOff>71296</xdr:rowOff>
    </xdr:to>
    <xdr:sp macro="" textlink="">
      <xdr:nvSpPr>
        <xdr:cNvPr id="686" name="楕円 685"/>
        <xdr:cNvSpPr/>
      </xdr:nvSpPr>
      <xdr:spPr>
        <a:xfrm>
          <a:off x="15430500" y="169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62423</xdr:rowOff>
    </xdr:from>
    <xdr:ext cx="534377" cy="259045"/>
    <xdr:sp macro="" textlink="">
      <xdr:nvSpPr>
        <xdr:cNvPr id="687" name="テキスト ボックス 686"/>
        <xdr:cNvSpPr txBox="1"/>
      </xdr:nvSpPr>
      <xdr:spPr>
        <a:xfrm>
          <a:off x="15214111" y="170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140086</xdr:rowOff>
    </xdr:from>
    <xdr:to>
      <xdr:col>76</xdr:col>
      <xdr:colOff>165100</xdr:colOff>
      <xdr:row>99</xdr:row>
      <xdr:rowOff>70236</xdr:rowOff>
    </xdr:to>
    <xdr:sp macro="" textlink="">
      <xdr:nvSpPr>
        <xdr:cNvPr id="688" name="楕円 687"/>
        <xdr:cNvSpPr/>
      </xdr:nvSpPr>
      <xdr:spPr>
        <a:xfrm>
          <a:off x="14541500" y="169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61363</xdr:rowOff>
    </xdr:from>
    <xdr:ext cx="534377" cy="259045"/>
    <xdr:sp macro="" textlink="">
      <xdr:nvSpPr>
        <xdr:cNvPr id="689" name="テキスト ボックス 688"/>
        <xdr:cNvSpPr txBox="1"/>
      </xdr:nvSpPr>
      <xdr:spPr>
        <a:xfrm>
          <a:off x="14325111" y="170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163316</xdr:rowOff>
    </xdr:from>
    <xdr:to>
      <xdr:col>72</xdr:col>
      <xdr:colOff>38100</xdr:colOff>
      <xdr:row>99</xdr:row>
      <xdr:rowOff>93466</xdr:rowOff>
    </xdr:to>
    <xdr:sp macro="" textlink="">
      <xdr:nvSpPr>
        <xdr:cNvPr id="690" name="楕円 689"/>
        <xdr:cNvSpPr/>
      </xdr:nvSpPr>
      <xdr:spPr>
        <a:xfrm>
          <a:off x="13652500" y="169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84593</xdr:rowOff>
    </xdr:from>
    <xdr:ext cx="469744" cy="259045"/>
    <xdr:sp macro="" textlink="">
      <xdr:nvSpPr>
        <xdr:cNvPr id="691" name="テキスト ボックス 690"/>
        <xdr:cNvSpPr txBox="1"/>
      </xdr:nvSpPr>
      <xdr:spPr>
        <a:xfrm>
          <a:off x="13468428" y="1705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139720</xdr:rowOff>
    </xdr:from>
    <xdr:to>
      <xdr:col>67</xdr:col>
      <xdr:colOff>101600</xdr:colOff>
      <xdr:row>99</xdr:row>
      <xdr:rowOff>69870</xdr:rowOff>
    </xdr:to>
    <xdr:sp macro="" textlink="">
      <xdr:nvSpPr>
        <xdr:cNvPr id="692" name="楕円 691"/>
        <xdr:cNvSpPr/>
      </xdr:nvSpPr>
      <xdr:spPr>
        <a:xfrm>
          <a:off x="12763500" y="1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60997</xdr:rowOff>
    </xdr:from>
    <xdr:ext cx="534377" cy="259045"/>
    <xdr:sp macro="" textlink="">
      <xdr:nvSpPr>
        <xdr:cNvPr id="693" name="テキスト ボックス 692"/>
        <xdr:cNvSpPr txBox="1"/>
      </xdr:nvSpPr>
      <xdr:spPr>
        <a:xfrm>
          <a:off x="12547111" y="170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19914</xdr:rowOff>
    </xdr:from>
    <xdr:to>
      <xdr:col>116</xdr:col>
      <xdr:colOff>63500</xdr:colOff>
      <xdr:row>36</xdr:row>
      <xdr:rowOff>151450</xdr:rowOff>
    </xdr:to>
    <xdr:cxnSp macro="">
      <xdr:nvCxnSpPr>
        <xdr:cNvPr id="720" name="直線コネクタ 719"/>
        <xdr:cNvCxnSpPr/>
      </xdr:nvCxnSpPr>
      <xdr:spPr>
        <a:xfrm flipV="1">
          <a:off x="21323300" y="6192114"/>
          <a:ext cx="8382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95809</xdr:rowOff>
    </xdr:from>
    <xdr:to>
      <xdr:col>111</xdr:col>
      <xdr:colOff>177800</xdr:colOff>
      <xdr:row>36</xdr:row>
      <xdr:rowOff>151450</xdr:rowOff>
    </xdr:to>
    <xdr:cxnSp macro="">
      <xdr:nvCxnSpPr>
        <xdr:cNvPr id="723" name="直線コネクタ 722"/>
        <xdr:cNvCxnSpPr/>
      </xdr:nvCxnSpPr>
      <xdr:spPr>
        <a:xfrm>
          <a:off x="20434300" y="6096559"/>
          <a:ext cx="889000" cy="2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95809</xdr:rowOff>
    </xdr:from>
    <xdr:to>
      <xdr:col>107</xdr:col>
      <xdr:colOff>50800</xdr:colOff>
      <xdr:row>36</xdr:row>
      <xdr:rowOff>168366</xdr:rowOff>
    </xdr:to>
    <xdr:cxnSp macro="">
      <xdr:nvCxnSpPr>
        <xdr:cNvPr id="726" name="直線コネクタ 725"/>
        <xdr:cNvCxnSpPr/>
      </xdr:nvCxnSpPr>
      <xdr:spPr>
        <a:xfrm flipV="1">
          <a:off x="19545300" y="6096559"/>
          <a:ext cx="889000" cy="2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127538</xdr:rowOff>
    </xdr:from>
    <xdr:to>
      <xdr:col>102</xdr:col>
      <xdr:colOff>114300</xdr:colOff>
      <xdr:row>36</xdr:row>
      <xdr:rowOff>168366</xdr:rowOff>
    </xdr:to>
    <xdr:cxnSp macro="">
      <xdr:nvCxnSpPr>
        <xdr:cNvPr id="729" name="直線コネクタ 728"/>
        <xdr:cNvCxnSpPr/>
      </xdr:nvCxnSpPr>
      <xdr:spPr>
        <a:xfrm>
          <a:off x="18656300" y="5442488"/>
          <a:ext cx="889000" cy="89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140564</xdr:rowOff>
    </xdr:from>
    <xdr:to>
      <xdr:col>116</xdr:col>
      <xdr:colOff>114300</xdr:colOff>
      <xdr:row>36</xdr:row>
      <xdr:rowOff>70714</xdr:rowOff>
    </xdr:to>
    <xdr:sp macro="" textlink="">
      <xdr:nvSpPr>
        <xdr:cNvPr id="739" name="楕円 738"/>
        <xdr:cNvSpPr/>
      </xdr:nvSpPr>
      <xdr:spPr>
        <a:xfrm>
          <a:off x="221107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163441</xdr:rowOff>
    </xdr:from>
    <xdr:ext cx="534377" cy="259045"/>
    <xdr:sp macro="" textlink="">
      <xdr:nvSpPr>
        <xdr:cNvPr id="740" name="投資及び出資金該当値テキスト"/>
        <xdr:cNvSpPr txBox="1"/>
      </xdr:nvSpPr>
      <xdr:spPr>
        <a:xfrm>
          <a:off x="22212300" y="5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100650</xdr:rowOff>
    </xdr:from>
    <xdr:to>
      <xdr:col>112</xdr:col>
      <xdr:colOff>38100</xdr:colOff>
      <xdr:row>37</xdr:row>
      <xdr:rowOff>30800</xdr:rowOff>
    </xdr:to>
    <xdr:sp macro="" textlink="">
      <xdr:nvSpPr>
        <xdr:cNvPr id="741" name="楕円 740"/>
        <xdr:cNvSpPr/>
      </xdr:nvSpPr>
      <xdr:spPr>
        <a:xfrm>
          <a:off x="21272500" y="62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47327</xdr:rowOff>
    </xdr:from>
    <xdr:ext cx="469744" cy="259045"/>
    <xdr:sp macro="" textlink="">
      <xdr:nvSpPr>
        <xdr:cNvPr id="742" name="テキスト ボックス 741"/>
        <xdr:cNvSpPr txBox="1"/>
      </xdr:nvSpPr>
      <xdr:spPr>
        <a:xfrm>
          <a:off x="21088428" y="604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45009</xdr:rowOff>
    </xdr:from>
    <xdr:to>
      <xdr:col>107</xdr:col>
      <xdr:colOff>101600</xdr:colOff>
      <xdr:row>35</xdr:row>
      <xdr:rowOff>146609</xdr:rowOff>
    </xdr:to>
    <xdr:sp macro="" textlink="">
      <xdr:nvSpPr>
        <xdr:cNvPr id="743" name="楕円 742"/>
        <xdr:cNvSpPr/>
      </xdr:nvSpPr>
      <xdr:spPr>
        <a:xfrm>
          <a:off x="20383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163136</xdr:rowOff>
    </xdr:from>
    <xdr:ext cx="534377" cy="259045"/>
    <xdr:sp macro="" textlink="">
      <xdr:nvSpPr>
        <xdr:cNvPr id="744" name="テキスト ボックス 743"/>
        <xdr:cNvSpPr txBox="1"/>
      </xdr:nvSpPr>
      <xdr:spPr>
        <a:xfrm>
          <a:off x="20167111" y="58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117566</xdr:rowOff>
    </xdr:from>
    <xdr:to>
      <xdr:col>102</xdr:col>
      <xdr:colOff>165100</xdr:colOff>
      <xdr:row>37</xdr:row>
      <xdr:rowOff>47716</xdr:rowOff>
    </xdr:to>
    <xdr:sp macro="" textlink="">
      <xdr:nvSpPr>
        <xdr:cNvPr id="745" name="楕円 744"/>
        <xdr:cNvSpPr/>
      </xdr:nvSpPr>
      <xdr:spPr>
        <a:xfrm>
          <a:off x="19494500" y="62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64243</xdr:rowOff>
    </xdr:from>
    <xdr:ext cx="469744" cy="259045"/>
    <xdr:sp macro="" textlink="">
      <xdr:nvSpPr>
        <xdr:cNvPr id="746" name="テキスト ボックス 745"/>
        <xdr:cNvSpPr txBox="1"/>
      </xdr:nvSpPr>
      <xdr:spPr>
        <a:xfrm>
          <a:off x="19310428" y="606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76738</xdr:rowOff>
    </xdr:from>
    <xdr:to>
      <xdr:col>98</xdr:col>
      <xdr:colOff>38100</xdr:colOff>
      <xdr:row>32</xdr:row>
      <xdr:rowOff>6888</xdr:rowOff>
    </xdr:to>
    <xdr:sp macro="" textlink="">
      <xdr:nvSpPr>
        <xdr:cNvPr id="747" name="楕円 746"/>
        <xdr:cNvSpPr/>
      </xdr:nvSpPr>
      <xdr:spPr>
        <a:xfrm>
          <a:off x="18605500" y="5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23415</xdr:rowOff>
    </xdr:from>
    <xdr:ext cx="534377" cy="259045"/>
    <xdr:sp macro="" textlink="">
      <xdr:nvSpPr>
        <xdr:cNvPr id="748" name="テキスト ボックス 747"/>
        <xdr:cNvSpPr txBox="1"/>
      </xdr:nvSpPr>
      <xdr:spPr>
        <a:xfrm>
          <a:off x="18389111" y="51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98163</xdr:rowOff>
    </xdr:from>
    <xdr:to>
      <xdr:col>116</xdr:col>
      <xdr:colOff>63500</xdr:colOff>
      <xdr:row>59</xdr:row>
      <xdr:rowOff>98189</xdr:rowOff>
    </xdr:to>
    <xdr:cxnSp macro="">
      <xdr:nvCxnSpPr>
        <xdr:cNvPr id="779" name="直線コネクタ 778"/>
        <xdr:cNvCxnSpPr/>
      </xdr:nvCxnSpPr>
      <xdr:spPr>
        <a:xfrm flipV="1">
          <a:off x="21323300" y="10213713"/>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98189</xdr:rowOff>
    </xdr:from>
    <xdr:to>
      <xdr:col>111</xdr:col>
      <xdr:colOff>177800</xdr:colOff>
      <xdr:row>59</xdr:row>
      <xdr:rowOff>98209</xdr:rowOff>
    </xdr:to>
    <xdr:cxnSp macro="">
      <xdr:nvCxnSpPr>
        <xdr:cNvPr id="782" name="直線コネクタ 781"/>
        <xdr:cNvCxnSpPr/>
      </xdr:nvCxnSpPr>
      <xdr:spPr>
        <a:xfrm flipV="1">
          <a:off x="20434300" y="10213739"/>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98209</xdr:rowOff>
    </xdr:from>
    <xdr:to>
      <xdr:col>107</xdr:col>
      <xdr:colOff>50800</xdr:colOff>
      <xdr:row>59</xdr:row>
      <xdr:rowOff>98232</xdr:rowOff>
    </xdr:to>
    <xdr:cxnSp macro="">
      <xdr:nvCxnSpPr>
        <xdr:cNvPr id="785" name="直線コネクタ 784"/>
        <xdr:cNvCxnSpPr/>
      </xdr:nvCxnSpPr>
      <xdr:spPr>
        <a:xfrm flipV="1">
          <a:off x="19545300" y="1021375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98232</xdr:rowOff>
    </xdr:from>
    <xdr:to>
      <xdr:col>102</xdr:col>
      <xdr:colOff>114300</xdr:colOff>
      <xdr:row>59</xdr:row>
      <xdr:rowOff>98248</xdr:rowOff>
    </xdr:to>
    <xdr:cxnSp macro="">
      <xdr:nvCxnSpPr>
        <xdr:cNvPr id="788" name="直線コネクタ 787"/>
        <xdr:cNvCxnSpPr/>
      </xdr:nvCxnSpPr>
      <xdr:spPr>
        <a:xfrm flipV="1">
          <a:off x="18656300" y="10213782"/>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47363</xdr:rowOff>
    </xdr:from>
    <xdr:to>
      <xdr:col>116</xdr:col>
      <xdr:colOff>114300</xdr:colOff>
      <xdr:row>59</xdr:row>
      <xdr:rowOff>148963</xdr:rowOff>
    </xdr:to>
    <xdr:sp macro="" textlink="">
      <xdr:nvSpPr>
        <xdr:cNvPr id="798" name="楕円 797"/>
        <xdr:cNvSpPr/>
      </xdr:nvSpPr>
      <xdr:spPr>
        <a:xfrm>
          <a:off x="22110700" y="101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47389</xdr:rowOff>
    </xdr:from>
    <xdr:to>
      <xdr:col>112</xdr:col>
      <xdr:colOff>38100</xdr:colOff>
      <xdr:row>59</xdr:row>
      <xdr:rowOff>148989</xdr:rowOff>
    </xdr:to>
    <xdr:sp macro="" textlink="">
      <xdr:nvSpPr>
        <xdr:cNvPr id="800" name="楕円 799"/>
        <xdr:cNvSpPr/>
      </xdr:nvSpPr>
      <xdr:spPr>
        <a:xfrm>
          <a:off x="21272500" y="101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140116</xdr:rowOff>
    </xdr:from>
    <xdr:ext cx="378565" cy="259045"/>
    <xdr:sp macro="" textlink="">
      <xdr:nvSpPr>
        <xdr:cNvPr id="801" name="テキスト ボックス 800"/>
        <xdr:cNvSpPr txBox="1"/>
      </xdr:nvSpPr>
      <xdr:spPr>
        <a:xfrm>
          <a:off x="21134017" y="1025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47409</xdr:rowOff>
    </xdr:from>
    <xdr:to>
      <xdr:col>107</xdr:col>
      <xdr:colOff>101600</xdr:colOff>
      <xdr:row>59</xdr:row>
      <xdr:rowOff>149009</xdr:rowOff>
    </xdr:to>
    <xdr:sp macro="" textlink="">
      <xdr:nvSpPr>
        <xdr:cNvPr id="802" name="楕円 801"/>
        <xdr:cNvSpPr/>
      </xdr:nvSpPr>
      <xdr:spPr>
        <a:xfrm>
          <a:off x="203835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140136</xdr:rowOff>
    </xdr:from>
    <xdr:ext cx="378565" cy="259045"/>
    <xdr:sp macro="" textlink="">
      <xdr:nvSpPr>
        <xdr:cNvPr id="803" name="テキスト ボックス 802"/>
        <xdr:cNvSpPr txBox="1"/>
      </xdr:nvSpPr>
      <xdr:spPr>
        <a:xfrm>
          <a:off x="20245017" y="1025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47432</xdr:rowOff>
    </xdr:from>
    <xdr:to>
      <xdr:col>102</xdr:col>
      <xdr:colOff>165100</xdr:colOff>
      <xdr:row>59</xdr:row>
      <xdr:rowOff>149032</xdr:rowOff>
    </xdr:to>
    <xdr:sp macro="" textlink="">
      <xdr:nvSpPr>
        <xdr:cNvPr id="804" name="楕円 803"/>
        <xdr:cNvSpPr/>
      </xdr:nvSpPr>
      <xdr:spPr>
        <a:xfrm>
          <a:off x="19494500" y="101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140159</xdr:rowOff>
    </xdr:from>
    <xdr:ext cx="378565" cy="259045"/>
    <xdr:sp macro="" textlink="">
      <xdr:nvSpPr>
        <xdr:cNvPr id="805" name="テキスト ボックス 804"/>
        <xdr:cNvSpPr txBox="1"/>
      </xdr:nvSpPr>
      <xdr:spPr>
        <a:xfrm>
          <a:off x="19356017" y="1025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47448</xdr:rowOff>
    </xdr:from>
    <xdr:to>
      <xdr:col>98</xdr:col>
      <xdr:colOff>38100</xdr:colOff>
      <xdr:row>59</xdr:row>
      <xdr:rowOff>149048</xdr:rowOff>
    </xdr:to>
    <xdr:sp macro="" textlink="">
      <xdr:nvSpPr>
        <xdr:cNvPr id="806" name="楕円 805"/>
        <xdr:cNvSpPr/>
      </xdr:nvSpPr>
      <xdr:spPr>
        <a:xfrm>
          <a:off x="18605500" y="101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140175</xdr:rowOff>
    </xdr:from>
    <xdr:ext cx="378565" cy="259045"/>
    <xdr:sp macro="" textlink="">
      <xdr:nvSpPr>
        <xdr:cNvPr id="807" name="テキスト ボックス 806"/>
        <xdr:cNvSpPr txBox="1"/>
      </xdr:nvSpPr>
      <xdr:spPr>
        <a:xfrm>
          <a:off x="18467017" y="1025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93027</xdr:rowOff>
    </xdr:from>
    <xdr:to>
      <xdr:col>116</xdr:col>
      <xdr:colOff>63500</xdr:colOff>
      <xdr:row>76</xdr:row>
      <xdr:rowOff>129705</xdr:rowOff>
    </xdr:to>
    <xdr:cxnSp macro="">
      <xdr:nvCxnSpPr>
        <xdr:cNvPr id="837" name="直線コネクタ 836"/>
        <xdr:cNvCxnSpPr/>
      </xdr:nvCxnSpPr>
      <xdr:spPr>
        <a:xfrm flipV="1">
          <a:off x="21323300" y="13123227"/>
          <a:ext cx="8382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108344</xdr:rowOff>
    </xdr:from>
    <xdr:to>
      <xdr:col>111</xdr:col>
      <xdr:colOff>177800</xdr:colOff>
      <xdr:row>76</xdr:row>
      <xdr:rowOff>129705</xdr:rowOff>
    </xdr:to>
    <xdr:cxnSp macro="">
      <xdr:nvCxnSpPr>
        <xdr:cNvPr id="840" name="直線コネクタ 839"/>
        <xdr:cNvCxnSpPr/>
      </xdr:nvCxnSpPr>
      <xdr:spPr>
        <a:xfrm>
          <a:off x="20434300" y="13138544"/>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108344</xdr:rowOff>
    </xdr:from>
    <xdr:to>
      <xdr:col>107</xdr:col>
      <xdr:colOff>50800</xdr:colOff>
      <xdr:row>76</xdr:row>
      <xdr:rowOff>111213</xdr:rowOff>
    </xdr:to>
    <xdr:cxnSp macro="">
      <xdr:nvCxnSpPr>
        <xdr:cNvPr id="843" name="直線コネクタ 842"/>
        <xdr:cNvCxnSpPr/>
      </xdr:nvCxnSpPr>
      <xdr:spPr>
        <a:xfrm flipV="1">
          <a:off x="19545300" y="13138544"/>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111213</xdr:rowOff>
    </xdr:from>
    <xdr:to>
      <xdr:col>102</xdr:col>
      <xdr:colOff>114300</xdr:colOff>
      <xdr:row>76</xdr:row>
      <xdr:rowOff>163627</xdr:rowOff>
    </xdr:to>
    <xdr:cxnSp macro="">
      <xdr:nvCxnSpPr>
        <xdr:cNvPr id="846" name="直線コネクタ 845"/>
        <xdr:cNvCxnSpPr/>
      </xdr:nvCxnSpPr>
      <xdr:spPr>
        <a:xfrm flipV="1">
          <a:off x="18656300" y="13141413"/>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42227</xdr:rowOff>
    </xdr:from>
    <xdr:to>
      <xdr:col>116</xdr:col>
      <xdr:colOff>114300</xdr:colOff>
      <xdr:row>76</xdr:row>
      <xdr:rowOff>143827</xdr:rowOff>
    </xdr:to>
    <xdr:sp macro="" textlink="">
      <xdr:nvSpPr>
        <xdr:cNvPr id="856" name="楕円 855"/>
        <xdr:cNvSpPr/>
      </xdr:nvSpPr>
      <xdr:spPr>
        <a:xfrm>
          <a:off x="221107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20654</xdr:rowOff>
    </xdr:from>
    <xdr:ext cx="534377" cy="259045"/>
    <xdr:sp macro="" textlink="">
      <xdr:nvSpPr>
        <xdr:cNvPr id="857" name="繰出金該当値テキスト"/>
        <xdr:cNvSpPr txBox="1"/>
      </xdr:nvSpPr>
      <xdr:spPr>
        <a:xfrm>
          <a:off x="22212300" y="130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78905</xdr:rowOff>
    </xdr:from>
    <xdr:to>
      <xdr:col>112</xdr:col>
      <xdr:colOff>38100</xdr:colOff>
      <xdr:row>77</xdr:row>
      <xdr:rowOff>9055</xdr:rowOff>
    </xdr:to>
    <xdr:sp macro="" textlink="">
      <xdr:nvSpPr>
        <xdr:cNvPr id="858" name="楕円 857"/>
        <xdr:cNvSpPr/>
      </xdr:nvSpPr>
      <xdr:spPr>
        <a:xfrm>
          <a:off x="21272500" y="131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182</xdr:rowOff>
    </xdr:from>
    <xdr:ext cx="534377" cy="259045"/>
    <xdr:sp macro="" textlink="">
      <xdr:nvSpPr>
        <xdr:cNvPr id="859" name="テキスト ボックス 858"/>
        <xdr:cNvSpPr txBox="1"/>
      </xdr:nvSpPr>
      <xdr:spPr>
        <a:xfrm>
          <a:off x="21056111" y="132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57544</xdr:rowOff>
    </xdr:from>
    <xdr:to>
      <xdr:col>107</xdr:col>
      <xdr:colOff>101600</xdr:colOff>
      <xdr:row>76</xdr:row>
      <xdr:rowOff>159144</xdr:rowOff>
    </xdr:to>
    <xdr:sp macro="" textlink="">
      <xdr:nvSpPr>
        <xdr:cNvPr id="860" name="楕円 859"/>
        <xdr:cNvSpPr/>
      </xdr:nvSpPr>
      <xdr:spPr>
        <a:xfrm>
          <a:off x="20383500" y="130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150271</xdr:rowOff>
    </xdr:from>
    <xdr:ext cx="534377" cy="259045"/>
    <xdr:sp macro="" textlink="">
      <xdr:nvSpPr>
        <xdr:cNvPr id="861" name="テキスト ボックス 860"/>
        <xdr:cNvSpPr txBox="1"/>
      </xdr:nvSpPr>
      <xdr:spPr>
        <a:xfrm>
          <a:off x="20167111" y="131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60413</xdr:rowOff>
    </xdr:from>
    <xdr:to>
      <xdr:col>102</xdr:col>
      <xdr:colOff>165100</xdr:colOff>
      <xdr:row>76</xdr:row>
      <xdr:rowOff>162013</xdr:rowOff>
    </xdr:to>
    <xdr:sp macro="" textlink="">
      <xdr:nvSpPr>
        <xdr:cNvPr id="862" name="楕円 861"/>
        <xdr:cNvSpPr/>
      </xdr:nvSpPr>
      <xdr:spPr>
        <a:xfrm>
          <a:off x="19494500" y="130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153140</xdr:rowOff>
    </xdr:from>
    <xdr:ext cx="534377" cy="259045"/>
    <xdr:sp macro="" textlink="">
      <xdr:nvSpPr>
        <xdr:cNvPr id="863" name="テキスト ボックス 862"/>
        <xdr:cNvSpPr txBox="1"/>
      </xdr:nvSpPr>
      <xdr:spPr>
        <a:xfrm>
          <a:off x="19278111" y="131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112827</xdr:rowOff>
    </xdr:from>
    <xdr:to>
      <xdr:col>98</xdr:col>
      <xdr:colOff>38100</xdr:colOff>
      <xdr:row>77</xdr:row>
      <xdr:rowOff>42977</xdr:rowOff>
    </xdr:to>
    <xdr:sp macro="" textlink="">
      <xdr:nvSpPr>
        <xdr:cNvPr id="864" name="楕円 863"/>
        <xdr:cNvSpPr/>
      </xdr:nvSpPr>
      <xdr:spPr>
        <a:xfrm>
          <a:off x="18605500" y="131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34104</xdr:rowOff>
    </xdr:from>
    <xdr:ext cx="534377" cy="259045"/>
    <xdr:sp macro="" textlink="">
      <xdr:nvSpPr>
        <xdr:cNvPr id="865" name="テキスト ボックス 864"/>
        <xdr:cNvSpPr txBox="1"/>
      </xdr:nvSpPr>
      <xdr:spPr>
        <a:xfrm>
          <a:off x="18389111" y="132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７１４，４８５円と前年より５０，９６８円の増となっている。主な構成項目の一つである人件費は、住民一人当たり１１５，３６７円であり、人口減の影響から増加傾向にある。また、補助費等については、住民一人当たり１２６，６２９円で、平成２８年度と比較すると１２．９％の増加となっており、類似団体平均と比較しても高い水準となっている。この要因としては、下仁田町及び南牧村２町村で構成する一部事務組合（病院事業・ごみ等処理事業）に対する補助が大きいことによるものである。普通建設事業費は住民一人当たり６２，５５１円で前年より８３．４％の増となっており、「道の駅しもにた」再整備事業等の大規模工事の実施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7,613
7,580
188.38
5,439,375
5,393,415
16,343
3,289,857
5,514,655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158478</xdr:rowOff>
    </xdr:from>
    <xdr:to>
      <xdr:col>24</xdr:col>
      <xdr:colOff>63500</xdr:colOff>
      <xdr:row>34</xdr:row>
      <xdr:rowOff>112431</xdr:rowOff>
    </xdr:to>
    <xdr:cxnSp macro="">
      <xdr:nvCxnSpPr>
        <xdr:cNvPr id="63" name="直線コネクタ 62"/>
        <xdr:cNvCxnSpPr/>
      </xdr:nvCxnSpPr>
      <xdr:spPr>
        <a:xfrm flipV="1">
          <a:off x="3797300" y="5816328"/>
          <a:ext cx="8382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164030</xdr:rowOff>
    </xdr:from>
    <xdr:to>
      <xdr:col>19</xdr:col>
      <xdr:colOff>177800</xdr:colOff>
      <xdr:row>34</xdr:row>
      <xdr:rowOff>112431</xdr:rowOff>
    </xdr:to>
    <xdr:cxnSp macro="">
      <xdr:nvCxnSpPr>
        <xdr:cNvPr id="66" name="直線コネクタ 65"/>
        <xdr:cNvCxnSpPr/>
      </xdr:nvCxnSpPr>
      <xdr:spPr>
        <a:xfrm>
          <a:off x="2908300" y="5821880"/>
          <a:ext cx="8890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164030</xdr:rowOff>
    </xdr:from>
    <xdr:to>
      <xdr:col>15</xdr:col>
      <xdr:colOff>50800</xdr:colOff>
      <xdr:row>34</xdr:row>
      <xdr:rowOff>85816</xdr:rowOff>
    </xdr:to>
    <xdr:cxnSp macro="">
      <xdr:nvCxnSpPr>
        <xdr:cNvPr id="69" name="直線コネクタ 68"/>
        <xdr:cNvCxnSpPr/>
      </xdr:nvCxnSpPr>
      <xdr:spPr>
        <a:xfrm flipV="1">
          <a:off x="2019300" y="5821880"/>
          <a:ext cx="8890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85816</xdr:rowOff>
    </xdr:from>
    <xdr:to>
      <xdr:col>10</xdr:col>
      <xdr:colOff>114300</xdr:colOff>
      <xdr:row>34</xdr:row>
      <xdr:rowOff>159294</xdr:rowOff>
    </xdr:to>
    <xdr:cxnSp macro="">
      <xdr:nvCxnSpPr>
        <xdr:cNvPr id="72" name="直線コネクタ 71"/>
        <xdr:cNvCxnSpPr/>
      </xdr:nvCxnSpPr>
      <xdr:spPr>
        <a:xfrm flipV="1">
          <a:off x="1130300" y="591511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107678</xdr:rowOff>
    </xdr:from>
    <xdr:to>
      <xdr:col>24</xdr:col>
      <xdr:colOff>114300</xdr:colOff>
      <xdr:row>34</xdr:row>
      <xdr:rowOff>37828</xdr:rowOff>
    </xdr:to>
    <xdr:sp macro="" textlink="">
      <xdr:nvSpPr>
        <xdr:cNvPr id="82" name="楕円 81"/>
        <xdr:cNvSpPr/>
      </xdr:nvSpPr>
      <xdr:spPr>
        <a:xfrm>
          <a:off x="4584700" y="5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130555</xdr:rowOff>
    </xdr:from>
    <xdr:ext cx="469744" cy="259045"/>
    <xdr:sp macro="" textlink="">
      <xdr:nvSpPr>
        <xdr:cNvPr id="83" name="議会費該当値テキスト"/>
        <xdr:cNvSpPr txBox="1"/>
      </xdr:nvSpPr>
      <xdr:spPr>
        <a:xfrm>
          <a:off x="4686300" y="561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61631</xdr:rowOff>
    </xdr:from>
    <xdr:to>
      <xdr:col>20</xdr:col>
      <xdr:colOff>38100</xdr:colOff>
      <xdr:row>34</xdr:row>
      <xdr:rowOff>163231</xdr:rowOff>
    </xdr:to>
    <xdr:sp macro="" textlink="">
      <xdr:nvSpPr>
        <xdr:cNvPr id="84" name="楕円 83"/>
        <xdr:cNvSpPr/>
      </xdr:nvSpPr>
      <xdr:spPr>
        <a:xfrm>
          <a:off x="3746500" y="58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154358</xdr:rowOff>
    </xdr:from>
    <xdr:ext cx="469744" cy="259045"/>
    <xdr:sp macro="" textlink="">
      <xdr:nvSpPr>
        <xdr:cNvPr id="85" name="テキスト ボックス 84"/>
        <xdr:cNvSpPr txBox="1"/>
      </xdr:nvSpPr>
      <xdr:spPr>
        <a:xfrm>
          <a:off x="3562428" y="59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113230</xdr:rowOff>
    </xdr:from>
    <xdr:to>
      <xdr:col>15</xdr:col>
      <xdr:colOff>101600</xdr:colOff>
      <xdr:row>34</xdr:row>
      <xdr:rowOff>43380</xdr:rowOff>
    </xdr:to>
    <xdr:sp macro="" textlink="">
      <xdr:nvSpPr>
        <xdr:cNvPr id="86" name="楕円 85"/>
        <xdr:cNvSpPr/>
      </xdr:nvSpPr>
      <xdr:spPr>
        <a:xfrm>
          <a:off x="2857500" y="57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59907</xdr:rowOff>
    </xdr:from>
    <xdr:ext cx="469744" cy="259045"/>
    <xdr:sp macro="" textlink="">
      <xdr:nvSpPr>
        <xdr:cNvPr id="87" name="テキスト ボックス 86"/>
        <xdr:cNvSpPr txBox="1"/>
      </xdr:nvSpPr>
      <xdr:spPr>
        <a:xfrm>
          <a:off x="2673428" y="55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35016</xdr:rowOff>
    </xdr:from>
    <xdr:to>
      <xdr:col>10</xdr:col>
      <xdr:colOff>165100</xdr:colOff>
      <xdr:row>34</xdr:row>
      <xdr:rowOff>136616</xdr:rowOff>
    </xdr:to>
    <xdr:sp macro="" textlink="">
      <xdr:nvSpPr>
        <xdr:cNvPr id="88" name="楕円 87"/>
        <xdr:cNvSpPr/>
      </xdr:nvSpPr>
      <xdr:spPr>
        <a:xfrm>
          <a:off x="1968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127743</xdr:rowOff>
    </xdr:from>
    <xdr:ext cx="469744" cy="259045"/>
    <xdr:sp macro="" textlink="">
      <xdr:nvSpPr>
        <xdr:cNvPr id="89" name="テキスト ボックス 88"/>
        <xdr:cNvSpPr txBox="1"/>
      </xdr:nvSpPr>
      <xdr:spPr>
        <a:xfrm>
          <a:off x="1784428" y="595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108494</xdr:rowOff>
    </xdr:from>
    <xdr:to>
      <xdr:col>6</xdr:col>
      <xdr:colOff>38100</xdr:colOff>
      <xdr:row>35</xdr:row>
      <xdr:rowOff>38644</xdr:rowOff>
    </xdr:to>
    <xdr:sp macro="" textlink="">
      <xdr:nvSpPr>
        <xdr:cNvPr id="90" name="楕円 89"/>
        <xdr:cNvSpPr/>
      </xdr:nvSpPr>
      <xdr:spPr>
        <a:xfrm>
          <a:off x="1079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29771</xdr:rowOff>
    </xdr:from>
    <xdr:ext cx="469744" cy="259045"/>
    <xdr:sp macro="" textlink="">
      <xdr:nvSpPr>
        <xdr:cNvPr id="91" name="テキスト ボックス 90"/>
        <xdr:cNvSpPr txBox="1"/>
      </xdr:nvSpPr>
      <xdr:spPr>
        <a:xfrm>
          <a:off x="895428" y="60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151700</xdr:rowOff>
    </xdr:from>
    <xdr:to>
      <xdr:col>24</xdr:col>
      <xdr:colOff>63500</xdr:colOff>
      <xdr:row>58</xdr:row>
      <xdr:rowOff>170584</xdr:rowOff>
    </xdr:to>
    <xdr:cxnSp macro="">
      <xdr:nvCxnSpPr>
        <xdr:cNvPr id="122" name="直線コネクタ 121"/>
        <xdr:cNvCxnSpPr/>
      </xdr:nvCxnSpPr>
      <xdr:spPr>
        <a:xfrm flipV="1">
          <a:off x="3797300" y="10095800"/>
          <a:ext cx="8382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148240</xdr:rowOff>
    </xdr:from>
    <xdr:to>
      <xdr:col>19</xdr:col>
      <xdr:colOff>177800</xdr:colOff>
      <xdr:row>58</xdr:row>
      <xdr:rowOff>170584</xdr:rowOff>
    </xdr:to>
    <xdr:cxnSp macro="">
      <xdr:nvCxnSpPr>
        <xdr:cNvPr id="125" name="直線コネクタ 124"/>
        <xdr:cNvCxnSpPr/>
      </xdr:nvCxnSpPr>
      <xdr:spPr>
        <a:xfrm>
          <a:off x="2908300" y="10092340"/>
          <a:ext cx="8890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148240</xdr:rowOff>
    </xdr:from>
    <xdr:to>
      <xdr:col>15</xdr:col>
      <xdr:colOff>50800</xdr:colOff>
      <xdr:row>58</xdr:row>
      <xdr:rowOff>159641</xdr:rowOff>
    </xdr:to>
    <xdr:cxnSp macro="">
      <xdr:nvCxnSpPr>
        <xdr:cNvPr id="128" name="直線コネクタ 127"/>
        <xdr:cNvCxnSpPr/>
      </xdr:nvCxnSpPr>
      <xdr:spPr>
        <a:xfrm flipV="1">
          <a:off x="2019300" y="10092340"/>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159641</xdr:rowOff>
    </xdr:from>
    <xdr:to>
      <xdr:col>10</xdr:col>
      <xdr:colOff>114300</xdr:colOff>
      <xdr:row>59</xdr:row>
      <xdr:rowOff>8255</xdr:rowOff>
    </xdr:to>
    <xdr:cxnSp macro="">
      <xdr:nvCxnSpPr>
        <xdr:cNvPr id="131" name="直線コネクタ 130"/>
        <xdr:cNvCxnSpPr/>
      </xdr:nvCxnSpPr>
      <xdr:spPr>
        <a:xfrm flipV="1">
          <a:off x="1130300" y="10103741"/>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100900</xdr:rowOff>
    </xdr:from>
    <xdr:to>
      <xdr:col>24</xdr:col>
      <xdr:colOff>114300</xdr:colOff>
      <xdr:row>59</xdr:row>
      <xdr:rowOff>31050</xdr:rowOff>
    </xdr:to>
    <xdr:sp macro="" textlink="">
      <xdr:nvSpPr>
        <xdr:cNvPr id="141" name="楕円 140"/>
        <xdr:cNvSpPr/>
      </xdr:nvSpPr>
      <xdr:spPr>
        <a:xfrm>
          <a:off x="4584700" y="100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119784</xdr:rowOff>
    </xdr:from>
    <xdr:to>
      <xdr:col>20</xdr:col>
      <xdr:colOff>38100</xdr:colOff>
      <xdr:row>59</xdr:row>
      <xdr:rowOff>49934</xdr:rowOff>
    </xdr:to>
    <xdr:sp macro="" textlink="">
      <xdr:nvSpPr>
        <xdr:cNvPr id="143" name="楕円 142"/>
        <xdr:cNvSpPr/>
      </xdr:nvSpPr>
      <xdr:spPr>
        <a:xfrm>
          <a:off x="3746500" y="100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41061</xdr:rowOff>
    </xdr:from>
    <xdr:ext cx="534377" cy="259045"/>
    <xdr:sp macro="" textlink="">
      <xdr:nvSpPr>
        <xdr:cNvPr id="144" name="テキスト ボックス 143"/>
        <xdr:cNvSpPr txBox="1"/>
      </xdr:nvSpPr>
      <xdr:spPr>
        <a:xfrm>
          <a:off x="3530111" y="101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97440</xdr:rowOff>
    </xdr:from>
    <xdr:to>
      <xdr:col>15</xdr:col>
      <xdr:colOff>101600</xdr:colOff>
      <xdr:row>59</xdr:row>
      <xdr:rowOff>27590</xdr:rowOff>
    </xdr:to>
    <xdr:sp macro="" textlink="">
      <xdr:nvSpPr>
        <xdr:cNvPr id="145" name="楕円 144"/>
        <xdr:cNvSpPr/>
      </xdr:nvSpPr>
      <xdr:spPr>
        <a:xfrm>
          <a:off x="2857500" y="100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18717</xdr:rowOff>
    </xdr:from>
    <xdr:ext cx="599010" cy="259045"/>
    <xdr:sp macro="" textlink="">
      <xdr:nvSpPr>
        <xdr:cNvPr id="146" name="テキスト ボックス 145"/>
        <xdr:cNvSpPr txBox="1"/>
      </xdr:nvSpPr>
      <xdr:spPr>
        <a:xfrm>
          <a:off x="2608795" y="101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108841</xdr:rowOff>
    </xdr:from>
    <xdr:to>
      <xdr:col>10</xdr:col>
      <xdr:colOff>165100</xdr:colOff>
      <xdr:row>59</xdr:row>
      <xdr:rowOff>38991</xdr:rowOff>
    </xdr:to>
    <xdr:sp macro="" textlink="">
      <xdr:nvSpPr>
        <xdr:cNvPr id="147" name="楕円 146"/>
        <xdr:cNvSpPr/>
      </xdr:nvSpPr>
      <xdr:spPr>
        <a:xfrm>
          <a:off x="1968500" y="100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30118</xdr:rowOff>
    </xdr:from>
    <xdr:ext cx="599010" cy="259045"/>
    <xdr:sp macro="" textlink="">
      <xdr:nvSpPr>
        <xdr:cNvPr id="148" name="テキスト ボックス 147"/>
        <xdr:cNvSpPr txBox="1"/>
      </xdr:nvSpPr>
      <xdr:spPr>
        <a:xfrm>
          <a:off x="1719795" y="1014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128905</xdr:rowOff>
    </xdr:from>
    <xdr:to>
      <xdr:col>6</xdr:col>
      <xdr:colOff>38100</xdr:colOff>
      <xdr:row>59</xdr:row>
      <xdr:rowOff>59055</xdr:rowOff>
    </xdr:to>
    <xdr:sp macro="" textlink="">
      <xdr:nvSpPr>
        <xdr:cNvPr id="149" name="楕円 148"/>
        <xdr:cNvSpPr/>
      </xdr:nvSpPr>
      <xdr:spPr>
        <a:xfrm>
          <a:off x="107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50182</xdr:rowOff>
    </xdr:from>
    <xdr:ext cx="534377" cy="259045"/>
    <xdr:sp macro="" textlink="">
      <xdr:nvSpPr>
        <xdr:cNvPr id="150" name="テキスト ボックス 149"/>
        <xdr:cNvSpPr txBox="1"/>
      </xdr:nvSpPr>
      <xdr:spPr>
        <a:xfrm>
          <a:off x="863111" y="101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2631</xdr:rowOff>
    </xdr:from>
    <xdr:to>
      <xdr:col>24</xdr:col>
      <xdr:colOff>63500</xdr:colOff>
      <xdr:row>77</xdr:row>
      <xdr:rowOff>9390</xdr:rowOff>
    </xdr:to>
    <xdr:cxnSp macro="">
      <xdr:nvCxnSpPr>
        <xdr:cNvPr id="180" name="直線コネクタ 179"/>
        <xdr:cNvCxnSpPr/>
      </xdr:nvCxnSpPr>
      <xdr:spPr>
        <a:xfrm flipV="1">
          <a:off x="3797300" y="13204281"/>
          <a:ext cx="8382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9390</xdr:rowOff>
    </xdr:from>
    <xdr:to>
      <xdr:col>19</xdr:col>
      <xdr:colOff>177800</xdr:colOff>
      <xdr:row>77</xdr:row>
      <xdr:rowOff>109936</xdr:rowOff>
    </xdr:to>
    <xdr:cxnSp macro="">
      <xdr:nvCxnSpPr>
        <xdr:cNvPr id="183" name="直線コネクタ 182"/>
        <xdr:cNvCxnSpPr/>
      </xdr:nvCxnSpPr>
      <xdr:spPr>
        <a:xfrm flipV="1">
          <a:off x="2908300" y="13211040"/>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79311</xdr:rowOff>
    </xdr:from>
    <xdr:to>
      <xdr:col>15</xdr:col>
      <xdr:colOff>50800</xdr:colOff>
      <xdr:row>77</xdr:row>
      <xdr:rowOff>109936</xdr:rowOff>
    </xdr:to>
    <xdr:cxnSp macro="">
      <xdr:nvCxnSpPr>
        <xdr:cNvPr id="186" name="直線コネクタ 185"/>
        <xdr:cNvCxnSpPr/>
      </xdr:nvCxnSpPr>
      <xdr:spPr>
        <a:xfrm>
          <a:off x="2019300" y="13280961"/>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79311</xdr:rowOff>
    </xdr:from>
    <xdr:to>
      <xdr:col>10</xdr:col>
      <xdr:colOff>114300</xdr:colOff>
      <xdr:row>78</xdr:row>
      <xdr:rowOff>23191</xdr:rowOff>
    </xdr:to>
    <xdr:cxnSp macro="">
      <xdr:nvCxnSpPr>
        <xdr:cNvPr id="189" name="直線コネクタ 188"/>
        <xdr:cNvCxnSpPr/>
      </xdr:nvCxnSpPr>
      <xdr:spPr>
        <a:xfrm flipV="1">
          <a:off x="1130300" y="13280961"/>
          <a:ext cx="889000" cy="1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123281</xdr:rowOff>
    </xdr:from>
    <xdr:to>
      <xdr:col>24</xdr:col>
      <xdr:colOff>114300</xdr:colOff>
      <xdr:row>77</xdr:row>
      <xdr:rowOff>53431</xdr:rowOff>
    </xdr:to>
    <xdr:sp macro="" textlink="">
      <xdr:nvSpPr>
        <xdr:cNvPr id="199" name="楕円 198"/>
        <xdr:cNvSpPr/>
      </xdr:nvSpPr>
      <xdr:spPr>
        <a:xfrm>
          <a:off x="4584700" y="131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101708</xdr:rowOff>
    </xdr:from>
    <xdr:ext cx="599010" cy="259045"/>
    <xdr:sp macro="" textlink="">
      <xdr:nvSpPr>
        <xdr:cNvPr id="200" name="民生費該当値テキスト"/>
        <xdr:cNvSpPr txBox="1"/>
      </xdr:nvSpPr>
      <xdr:spPr>
        <a:xfrm>
          <a:off x="4686300" y="1313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130040</xdr:rowOff>
    </xdr:from>
    <xdr:to>
      <xdr:col>20</xdr:col>
      <xdr:colOff>38100</xdr:colOff>
      <xdr:row>77</xdr:row>
      <xdr:rowOff>60190</xdr:rowOff>
    </xdr:to>
    <xdr:sp macro="" textlink="">
      <xdr:nvSpPr>
        <xdr:cNvPr id="201" name="楕円 200"/>
        <xdr:cNvSpPr/>
      </xdr:nvSpPr>
      <xdr:spPr>
        <a:xfrm>
          <a:off x="3746500" y="131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51317</xdr:rowOff>
    </xdr:from>
    <xdr:ext cx="599010" cy="259045"/>
    <xdr:sp macro="" textlink="">
      <xdr:nvSpPr>
        <xdr:cNvPr id="202" name="テキスト ボックス 201"/>
        <xdr:cNvSpPr txBox="1"/>
      </xdr:nvSpPr>
      <xdr:spPr>
        <a:xfrm>
          <a:off x="3497795" y="1325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59136</xdr:rowOff>
    </xdr:from>
    <xdr:to>
      <xdr:col>15</xdr:col>
      <xdr:colOff>101600</xdr:colOff>
      <xdr:row>77</xdr:row>
      <xdr:rowOff>160736</xdr:rowOff>
    </xdr:to>
    <xdr:sp macro="" textlink="">
      <xdr:nvSpPr>
        <xdr:cNvPr id="203" name="楕円 202"/>
        <xdr:cNvSpPr/>
      </xdr:nvSpPr>
      <xdr:spPr>
        <a:xfrm>
          <a:off x="285750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151863</xdr:rowOff>
    </xdr:from>
    <xdr:ext cx="599010" cy="259045"/>
    <xdr:sp macro="" textlink="">
      <xdr:nvSpPr>
        <xdr:cNvPr id="204" name="テキスト ボックス 203"/>
        <xdr:cNvSpPr txBox="1"/>
      </xdr:nvSpPr>
      <xdr:spPr>
        <a:xfrm>
          <a:off x="2608795" y="133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28511</xdr:rowOff>
    </xdr:from>
    <xdr:to>
      <xdr:col>10</xdr:col>
      <xdr:colOff>165100</xdr:colOff>
      <xdr:row>77</xdr:row>
      <xdr:rowOff>130111</xdr:rowOff>
    </xdr:to>
    <xdr:sp macro="" textlink="">
      <xdr:nvSpPr>
        <xdr:cNvPr id="205" name="楕円 204"/>
        <xdr:cNvSpPr/>
      </xdr:nvSpPr>
      <xdr:spPr>
        <a:xfrm>
          <a:off x="1968500" y="132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121238</xdr:rowOff>
    </xdr:from>
    <xdr:ext cx="599010" cy="259045"/>
    <xdr:sp macro="" textlink="">
      <xdr:nvSpPr>
        <xdr:cNvPr id="206" name="テキスト ボックス 205"/>
        <xdr:cNvSpPr txBox="1"/>
      </xdr:nvSpPr>
      <xdr:spPr>
        <a:xfrm>
          <a:off x="1719795" y="1332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143841</xdr:rowOff>
    </xdr:from>
    <xdr:to>
      <xdr:col>6</xdr:col>
      <xdr:colOff>38100</xdr:colOff>
      <xdr:row>78</xdr:row>
      <xdr:rowOff>73991</xdr:rowOff>
    </xdr:to>
    <xdr:sp macro="" textlink="">
      <xdr:nvSpPr>
        <xdr:cNvPr id="207" name="楕円 206"/>
        <xdr:cNvSpPr/>
      </xdr:nvSpPr>
      <xdr:spPr>
        <a:xfrm>
          <a:off x="1079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65118</xdr:rowOff>
    </xdr:from>
    <xdr:ext cx="599010" cy="259045"/>
    <xdr:sp macro="" textlink="">
      <xdr:nvSpPr>
        <xdr:cNvPr id="208" name="テキスト ボックス 207"/>
        <xdr:cNvSpPr txBox="1"/>
      </xdr:nvSpPr>
      <xdr:spPr>
        <a:xfrm>
          <a:off x="830795" y="1343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57010</xdr:rowOff>
    </xdr:from>
    <xdr:to>
      <xdr:col>24</xdr:col>
      <xdr:colOff>63500</xdr:colOff>
      <xdr:row>97</xdr:row>
      <xdr:rowOff>106772</xdr:rowOff>
    </xdr:to>
    <xdr:cxnSp macro="">
      <xdr:nvCxnSpPr>
        <xdr:cNvPr id="235" name="直線コネクタ 234"/>
        <xdr:cNvCxnSpPr/>
      </xdr:nvCxnSpPr>
      <xdr:spPr>
        <a:xfrm flipV="1">
          <a:off x="3797300" y="16687660"/>
          <a:ext cx="838200" cy="4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99309</xdr:rowOff>
    </xdr:from>
    <xdr:to>
      <xdr:col>19</xdr:col>
      <xdr:colOff>177800</xdr:colOff>
      <xdr:row>97</xdr:row>
      <xdr:rowOff>106772</xdr:rowOff>
    </xdr:to>
    <xdr:cxnSp macro="">
      <xdr:nvCxnSpPr>
        <xdr:cNvPr id="238" name="直線コネクタ 237"/>
        <xdr:cNvCxnSpPr/>
      </xdr:nvCxnSpPr>
      <xdr:spPr>
        <a:xfrm>
          <a:off x="2908300" y="16729959"/>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99309</xdr:rowOff>
    </xdr:from>
    <xdr:to>
      <xdr:col>15</xdr:col>
      <xdr:colOff>50800</xdr:colOff>
      <xdr:row>97</xdr:row>
      <xdr:rowOff>108871</xdr:rowOff>
    </xdr:to>
    <xdr:cxnSp macro="">
      <xdr:nvCxnSpPr>
        <xdr:cNvPr id="241" name="直線コネクタ 240"/>
        <xdr:cNvCxnSpPr/>
      </xdr:nvCxnSpPr>
      <xdr:spPr>
        <a:xfrm flipV="1">
          <a:off x="2019300" y="16729959"/>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42447</xdr:rowOff>
    </xdr:from>
    <xdr:to>
      <xdr:col>10</xdr:col>
      <xdr:colOff>114300</xdr:colOff>
      <xdr:row>97</xdr:row>
      <xdr:rowOff>108871</xdr:rowOff>
    </xdr:to>
    <xdr:cxnSp macro="">
      <xdr:nvCxnSpPr>
        <xdr:cNvPr id="244" name="直線コネクタ 243"/>
        <xdr:cNvCxnSpPr/>
      </xdr:nvCxnSpPr>
      <xdr:spPr>
        <a:xfrm>
          <a:off x="1130300" y="16673097"/>
          <a:ext cx="8890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6210</xdr:rowOff>
    </xdr:from>
    <xdr:to>
      <xdr:col>24</xdr:col>
      <xdr:colOff>114300</xdr:colOff>
      <xdr:row>97</xdr:row>
      <xdr:rowOff>107810</xdr:rowOff>
    </xdr:to>
    <xdr:sp macro="" textlink="">
      <xdr:nvSpPr>
        <xdr:cNvPr id="254" name="楕円 253"/>
        <xdr:cNvSpPr/>
      </xdr:nvSpPr>
      <xdr:spPr>
        <a:xfrm>
          <a:off x="4584700" y="166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29087</xdr:rowOff>
    </xdr:from>
    <xdr:ext cx="599010" cy="259045"/>
    <xdr:sp macro="" textlink="">
      <xdr:nvSpPr>
        <xdr:cNvPr id="255" name="衛生費該当値テキスト"/>
        <xdr:cNvSpPr txBox="1"/>
      </xdr:nvSpPr>
      <xdr:spPr>
        <a:xfrm>
          <a:off x="4686300" y="164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55972</xdr:rowOff>
    </xdr:from>
    <xdr:to>
      <xdr:col>20</xdr:col>
      <xdr:colOff>38100</xdr:colOff>
      <xdr:row>97</xdr:row>
      <xdr:rowOff>157572</xdr:rowOff>
    </xdr:to>
    <xdr:sp macro="" textlink="">
      <xdr:nvSpPr>
        <xdr:cNvPr id="256" name="楕円 255"/>
        <xdr:cNvSpPr/>
      </xdr:nvSpPr>
      <xdr:spPr>
        <a:xfrm>
          <a:off x="3746500" y="166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2649</xdr:rowOff>
    </xdr:from>
    <xdr:ext cx="534377" cy="259045"/>
    <xdr:sp macro="" textlink="">
      <xdr:nvSpPr>
        <xdr:cNvPr id="257" name="テキスト ボックス 256"/>
        <xdr:cNvSpPr txBox="1"/>
      </xdr:nvSpPr>
      <xdr:spPr>
        <a:xfrm>
          <a:off x="3530111" y="164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48509</xdr:rowOff>
    </xdr:from>
    <xdr:to>
      <xdr:col>15</xdr:col>
      <xdr:colOff>101600</xdr:colOff>
      <xdr:row>97</xdr:row>
      <xdr:rowOff>150109</xdr:rowOff>
    </xdr:to>
    <xdr:sp macro="" textlink="">
      <xdr:nvSpPr>
        <xdr:cNvPr id="258" name="楕円 257"/>
        <xdr:cNvSpPr/>
      </xdr:nvSpPr>
      <xdr:spPr>
        <a:xfrm>
          <a:off x="2857500" y="166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166636</xdr:rowOff>
    </xdr:from>
    <xdr:ext cx="534377" cy="259045"/>
    <xdr:sp macro="" textlink="">
      <xdr:nvSpPr>
        <xdr:cNvPr id="259" name="テキスト ボックス 258"/>
        <xdr:cNvSpPr txBox="1"/>
      </xdr:nvSpPr>
      <xdr:spPr>
        <a:xfrm>
          <a:off x="2641111" y="164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58071</xdr:rowOff>
    </xdr:from>
    <xdr:to>
      <xdr:col>10</xdr:col>
      <xdr:colOff>165100</xdr:colOff>
      <xdr:row>97</xdr:row>
      <xdr:rowOff>159671</xdr:rowOff>
    </xdr:to>
    <xdr:sp macro="" textlink="">
      <xdr:nvSpPr>
        <xdr:cNvPr id="260" name="楕円 259"/>
        <xdr:cNvSpPr/>
      </xdr:nvSpPr>
      <xdr:spPr>
        <a:xfrm>
          <a:off x="1968500" y="166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4748</xdr:rowOff>
    </xdr:from>
    <xdr:ext cx="534377" cy="259045"/>
    <xdr:sp macro="" textlink="">
      <xdr:nvSpPr>
        <xdr:cNvPr id="261" name="テキスト ボックス 260"/>
        <xdr:cNvSpPr txBox="1"/>
      </xdr:nvSpPr>
      <xdr:spPr>
        <a:xfrm>
          <a:off x="1752111" y="164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163097</xdr:rowOff>
    </xdr:from>
    <xdr:to>
      <xdr:col>6</xdr:col>
      <xdr:colOff>38100</xdr:colOff>
      <xdr:row>97</xdr:row>
      <xdr:rowOff>93247</xdr:rowOff>
    </xdr:to>
    <xdr:sp macro="" textlink="">
      <xdr:nvSpPr>
        <xdr:cNvPr id="262" name="楕円 261"/>
        <xdr:cNvSpPr/>
      </xdr:nvSpPr>
      <xdr:spPr>
        <a:xfrm>
          <a:off x="1079500" y="166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109774</xdr:rowOff>
    </xdr:from>
    <xdr:ext cx="599010" cy="259045"/>
    <xdr:sp macro="" textlink="">
      <xdr:nvSpPr>
        <xdr:cNvPr id="263" name="テキスト ボックス 262"/>
        <xdr:cNvSpPr txBox="1"/>
      </xdr:nvSpPr>
      <xdr:spPr>
        <a:xfrm>
          <a:off x="830795" y="1639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112268</xdr:rowOff>
    </xdr:from>
    <xdr:to>
      <xdr:col>55</xdr:col>
      <xdr:colOff>0</xdr:colOff>
      <xdr:row>38</xdr:row>
      <xdr:rowOff>116078</xdr:rowOff>
    </xdr:to>
    <xdr:cxnSp macro="">
      <xdr:nvCxnSpPr>
        <xdr:cNvPr id="292" name="直線コネクタ 291"/>
        <xdr:cNvCxnSpPr/>
      </xdr:nvCxnSpPr>
      <xdr:spPr>
        <a:xfrm flipV="1">
          <a:off x="9639300" y="662736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116078</xdr:rowOff>
    </xdr:from>
    <xdr:to>
      <xdr:col>50</xdr:col>
      <xdr:colOff>114300</xdr:colOff>
      <xdr:row>38</xdr:row>
      <xdr:rowOff>119126</xdr:rowOff>
    </xdr:to>
    <xdr:cxnSp macro="">
      <xdr:nvCxnSpPr>
        <xdr:cNvPr id="295" name="直線コネクタ 294"/>
        <xdr:cNvCxnSpPr/>
      </xdr:nvCxnSpPr>
      <xdr:spPr>
        <a:xfrm flipV="1">
          <a:off x="8750300" y="66311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122174</xdr:rowOff>
    </xdr:to>
    <xdr:cxnSp macro="">
      <xdr:nvCxnSpPr>
        <xdr:cNvPr id="298" name="直線コネクタ 297"/>
        <xdr:cNvCxnSpPr/>
      </xdr:nvCxnSpPr>
      <xdr:spPr>
        <a:xfrm flipV="1">
          <a:off x="7861300" y="66342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86741</xdr:rowOff>
    </xdr:from>
    <xdr:to>
      <xdr:col>41</xdr:col>
      <xdr:colOff>50800</xdr:colOff>
      <xdr:row>38</xdr:row>
      <xdr:rowOff>122174</xdr:rowOff>
    </xdr:to>
    <xdr:cxnSp macro="">
      <xdr:nvCxnSpPr>
        <xdr:cNvPr id="301" name="直線コネクタ 300"/>
        <xdr:cNvCxnSpPr/>
      </xdr:nvCxnSpPr>
      <xdr:spPr>
        <a:xfrm>
          <a:off x="6972300" y="6258941"/>
          <a:ext cx="889000" cy="3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61468</xdr:rowOff>
    </xdr:from>
    <xdr:to>
      <xdr:col>55</xdr:col>
      <xdr:colOff>50800</xdr:colOff>
      <xdr:row>38</xdr:row>
      <xdr:rowOff>163068</xdr:rowOff>
    </xdr:to>
    <xdr:sp macro="" textlink="">
      <xdr:nvSpPr>
        <xdr:cNvPr id="311" name="楕円 310"/>
        <xdr:cNvSpPr/>
      </xdr:nvSpPr>
      <xdr:spPr>
        <a:xfrm>
          <a:off x="10426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147845</xdr:rowOff>
    </xdr:from>
    <xdr:ext cx="378565" cy="259045"/>
    <xdr:sp macro="" textlink="">
      <xdr:nvSpPr>
        <xdr:cNvPr id="312" name="労働費該当値テキスト"/>
        <xdr:cNvSpPr txBox="1"/>
      </xdr:nvSpPr>
      <xdr:spPr>
        <a:xfrm>
          <a:off x="10528300" y="649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65278</xdr:rowOff>
    </xdr:from>
    <xdr:to>
      <xdr:col>50</xdr:col>
      <xdr:colOff>165100</xdr:colOff>
      <xdr:row>38</xdr:row>
      <xdr:rowOff>166878</xdr:rowOff>
    </xdr:to>
    <xdr:sp macro="" textlink="">
      <xdr:nvSpPr>
        <xdr:cNvPr id="313" name="楕円 312"/>
        <xdr:cNvSpPr/>
      </xdr:nvSpPr>
      <xdr:spPr>
        <a:xfrm>
          <a:off x="9588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158005</xdr:rowOff>
    </xdr:from>
    <xdr:ext cx="378565" cy="259045"/>
    <xdr:sp macro="" textlink="">
      <xdr:nvSpPr>
        <xdr:cNvPr id="314" name="テキスト ボックス 313"/>
        <xdr:cNvSpPr txBox="1"/>
      </xdr:nvSpPr>
      <xdr:spPr>
        <a:xfrm>
          <a:off x="9450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15" name="楕円 314"/>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6" name="テキスト ボックス 315"/>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7" name="楕円 316"/>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8" name="テキスト ボックス 317"/>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35941</xdr:rowOff>
    </xdr:from>
    <xdr:to>
      <xdr:col>36</xdr:col>
      <xdr:colOff>165100</xdr:colOff>
      <xdr:row>36</xdr:row>
      <xdr:rowOff>137541</xdr:rowOff>
    </xdr:to>
    <xdr:sp macro="" textlink="">
      <xdr:nvSpPr>
        <xdr:cNvPr id="319" name="楕円 318"/>
        <xdr:cNvSpPr/>
      </xdr:nvSpPr>
      <xdr:spPr>
        <a:xfrm>
          <a:off x="6921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128668</xdr:rowOff>
    </xdr:from>
    <xdr:ext cx="469744" cy="259045"/>
    <xdr:sp macro="" textlink="">
      <xdr:nvSpPr>
        <xdr:cNvPr id="320" name="テキスト ボックス 319"/>
        <xdr:cNvSpPr txBox="1"/>
      </xdr:nvSpPr>
      <xdr:spPr>
        <a:xfrm>
          <a:off x="6737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51010</xdr:rowOff>
    </xdr:from>
    <xdr:to>
      <xdr:col>55</xdr:col>
      <xdr:colOff>0</xdr:colOff>
      <xdr:row>59</xdr:row>
      <xdr:rowOff>53473</xdr:rowOff>
    </xdr:to>
    <xdr:cxnSp macro="">
      <xdr:nvCxnSpPr>
        <xdr:cNvPr id="351" name="直線コネクタ 350"/>
        <xdr:cNvCxnSpPr/>
      </xdr:nvCxnSpPr>
      <xdr:spPr>
        <a:xfrm flipV="1">
          <a:off x="9639300" y="10166560"/>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33321</xdr:rowOff>
    </xdr:from>
    <xdr:to>
      <xdr:col>50</xdr:col>
      <xdr:colOff>114300</xdr:colOff>
      <xdr:row>59</xdr:row>
      <xdr:rowOff>53473</xdr:rowOff>
    </xdr:to>
    <xdr:cxnSp macro="">
      <xdr:nvCxnSpPr>
        <xdr:cNvPr id="354" name="直線コネクタ 353"/>
        <xdr:cNvCxnSpPr/>
      </xdr:nvCxnSpPr>
      <xdr:spPr>
        <a:xfrm>
          <a:off x="8750300" y="10148871"/>
          <a:ext cx="8890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33321</xdr:rowOff>
    </xdr:from>
    <xdr:to>
      <xdr:col>45</xdr:col>
      <xdr:colOff>177800</xdr:colOff>
      <xdr:row>59</xdr:row>
      <xdr:rowOff>39354</xdr:rowOff>
    </xdr:to>
    <xdr:cxnSp macro="">
      <xdr:nvCxnSpPr>
        <xdr:cNvPr id="357" name="直線コネクタ 356"/>
        <xdr:cNvCxnSpPr/>
      </xdr:nvCxnSpPr>
      <xdr:spPr>
        <a:xfrm flipV="1">
          <a:off x="7861300" y="101488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39354</xdr:rowOff>
    </xdr:from>
    <xdr:to>
      <xdr:col>41</xdr:col>
      <xdr:colOff>50800</xdr:colOff>
      <xdr:row>59</xdr:row>
      <xdr:rowOff>62335</xdr:rowOff>
    </xdr:to>
    <xdr:cxnSp macro="">
      <xdr:nvCxnSpPr>
        <xdr:cNvPr id="360" name="直線コネクタ 359"/>
        <xdr:cNvCxnSpPr/>
      </xdr:nvCxnSpPr>
      <xdr:spPr>
        <a:xfrm flipV="1">
          <a:off x="6972300" y="1015490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210</xdr:rowOff>
    </xdr:from>
    <xdr:to>
      <xdr:col>55</xdr:col>
      <xdr:colOff>50800</xdr:colOff>
      <xdr:row>59</xdr:row>
      <xdr:rowOff>101810</xdr:rowOff>
    </xdr:to>
    <xdr:sp macro="" textlink="">
      <xdr:nvSpPr>
        <xdr:cNvPr id="370" name="楕円 369"/>
        <xdr:cNvSpPr/>
      </xdr:nvSpPr>
      <xdr:spPr>
        <a:xfrm>
          <a:off x="10426700" y="101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2673</xdr:rowOff>
    </xdr:from>
    <xdr:to>
      <xdr:col>50</xdr:col>
      <xdr:colOff>165100</xdr:colOff>
      <xdr:row>59</xdr:row>
      <xdr:rowOff>104273</xdr:rowOff>
    </xdr:to>
    <xdr:sp macro="" textlink="">
      <xdr:nvSpPr>
        <xdr:cNvPr id="372" name="楕円 371"/>
        <xdr:cNvSpPr/>
      </xdr:nvSpPr>
      <xdr:spPr>
        <a:xfrm>
          <a:off x="9588500" y="101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95400</xdr:rowOff>
    </xdr:from>
    <xdr:ext cx="534377" cy="259045"/>
    <xdr:sp macro="" textlink="">
      <xdr:nvSpPr>
        <xdr:cNvPr id="373" name="テキスト ボックス 372"/>
        <xdr:cNvSpPr txBox="1"/>
      </xdr:nvSpPr>
      <xdr:spPr>
        <a:xfrm>
          <a:off x="9372111" y="102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153971</xdr:rowOff>
    </xdr:from>
    <xdr:to>
      <xdr:col>46</xdr:col>
      <xdr:colOff>38100</xdr:colOff>
      <xdr:row>59</xdr:row>
      <xdr:rowOff>84121</xdr:rowOff>
    </xdr:to>
    <xdr:sp macro="" textlink="">
      <xdr:nvSpPr>
        <xdr:cNvPr id="374" name="楕円 373"/>
        <xdr:cNvSpPr/>
      </xdr:nvSpPr>
      <xdr:spPr>
        <a:xfrm>
          <a:off x="8699500" y="100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75248</xdr:rowOff>
    </xdr:from>
    <xdr:ext cx="534377" cy="259045"/>
    <xdr:sp macro="" textlink="">
      <xdr:nvSpPr>
        <xdr:cNvPr id="375" name="テキスト ボックス 374"/>
        <xdr:cNvSpPr txBox="1"/>
      </xdr:nvSpPr>
      <xdr:spPr>
        <a:xfrm>
          <a:off x="8483111" y="1019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160004</xdr:rowOff>
    </xdr:from>
    <xdr:to>
      <xdr:col>41</xdr:col>
      <xdr:colOff>101600</xdr:colOff>
      <xdr:row>59</xdr:row>
      <xdr:rowOff>90154</xdr:rowOff>
    </xdr:to>
    <xdr:sp macro="" textlink="">
      <xdr:nvSpPr>
        <xdr:cNvPr id="376" name="楕円 375"/>
        <xdr:cNvSpPr/>
      </xdr:nvSpPr>
      <xdr:spPr>
        <a:xfrm>
          <a:off x="7810500" y="101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81281</xdr:rowOff>
    </xdr:from>
    <xdr:ext cx="534377" cy="259045"/>
    <xdr:sp macro="" textlink="">
      <xdr:nvSpPr>
        <xdr:cNvPr id="377" name="テキスト ボックス 376"/>
        <xdr:cNvSpPr txBox="1"/>
      </xdr:nvSpPr>
      <xdr:spPr>
        <a:xfrm>
          <a:off x="7594111" y="101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11535</xdr:rowOff>
    </xdr:from>
    <xdr:to>
      <xdr:col>36</xdr:col>
      <xdr:colOff>165100</xdr:colOff>
      <xdr:row>59</xdr:row>
      <xdr:rowOff>113135</xdr:rowOff>
    </xdr:to>
    <xdr:sp macro="" textlink="">
      <xdr:nvSpPr>
        <xdr:cNvPr id="378" name="楕円 377"/>
        <xdr:cNvSpPr/>
      </xdr:nvSpPr>
      <xdr:spPr>
        <a:xfrm>
          <a:off x="6921500" y="101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104262</xdr:rowOff>
    </xdr:from>
    <xdr:ext cx="534377" cy="259045"/>
    <xdr:sp macro="" textlink="">
      <xdr:nvSpPr>
        <xdr:cNvPr id="379" name="テキスト ボックス 378"/>
        <xdr:cNvSpPr txBox="1"/>
      </xdr:nvSpPr>
      <xdr:spPr>
        <a:xfrm>
          <a:off x="6705111" y="102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77863</xdr:rowOff>
    </xdr:from>
    <xdr:to>
      <xdr:col>55</xdr:col>
      <xdr:colOff>0</xdr:colOff>
      <xdr:row>75</xdr:row>
      <xdr:rowOff>69634</xdr:rowOff>
    </xdr:to>
    <xdr:cxnSp macro="">
      <xdr:nvCxnSpPr>
        <xdr:cNvPr id="408" name="直線コネクタ 407"/>
        <xdr:cNvCxnSpPr/>
      </xdr:nvCxnSpPr>
      <xdr:spPr>
        <a:xfrm flipV="1">
          <a:off x="9639300" y="12079363"/>
          <a:ext cx="838200" cy="84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69634</xdr:rowOff>
    </xdr:from>
    <xdr:to>
      <xdr:col>50</xdr:col>
      <xdr:colOff>114300</xdr:colOff>
      <xdr:row>76</xdr:row>
      <xdr:rowOff>51366</xdr:rowOff>
    </xdr:to>
    <xdr:cxnSp macro="">
      <xdr:nvCxnSpPr>
        <xdr:cNvPr id="411" name="直線コネクタ 410"/>
        <xdr:cNvCxnSpPr/>
      </xdr:nvCxnSpPr>
      <xdr:spPr>
        <a:xfrm flipV="1">
          <a:off x="8750300" y="12928384"/>
          <a:ext cx="889000" cy="1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51366</xdr:rowOff>
    </xdr:from>
    <xdr:to>
      <xdr:col>45</xdr:col>
      <xdr:colOff>177800</xdr:colOff>
      <xdr:row>76</xdr:row>
      <xdr:rowOff>129127</xdr:rowOff>
    </xdr:to>
    <xdr:cxnSp macro="">
      <xdr:nvCxnSpPr>
        <xdr:cNvPr id="414" name="直線コネクタ 413"/>
        <xdr:cNvCxnSpPr/>
      </xdr:nvCxnSpPr>
      <xdr:spPr>
        <a:xfrm flipV="1">
          <a:off x="7861300" y="13081566"/>
          <a:ext cx="889000" cy="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129127</xdr:rowOff>
    </xdr:from>
    <xdr:to>
      <xdr:col>41</xdr:col>
      <xdr:colOff>50800</xdr:colOff>
      <xdr:row>76</xdr:row>
      <xdr:rowOff>138557</xdr:rowOff>
    </xdr:to>
    <xdr:cxnSp macro="">
      <xdr:nvCxnSpPr>
        <xdr:cNvPr id="417" name="直線コネクタ 416"/>
        <xdr:cNvCxnSpPr/>
      </xdr:nvCxnSpPr>
      <xdr:spPr>
        <a:xfrm flipV="1">
          <a:off x="6972300" y="13159327"/>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27063</xdr:rowOff>
    </xdr:from>
    <xdr:to>
      <xdr:col>55</xdr:col>
      <xdr:colOff>50800</xdr:colOff>
      <xdr:row>70</xdr:row>
      <xdr:rowOff>128663</xdr:rowOff>
    </xdr:to>
    <xdr:sp macro="" textlink="">
      <xdr:nvSpPr>
        <xdr:cNvPr id="427" name="楕円 426"/>
        <xdr:cNvSpPr/>
      </xdr:nvSpPr>
      <xdr:spPr>
        <a:xfrm>
          <a:off x="10426700" y="120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151540</xdr:rowOff>
    </xdr:from>
    <xdr:ext cx="534377" cy="259045"/>
    <xdr:sp macro="" textlink="">
      <xdr:nvSpPr>
        <xdr:cNvPr id="428" name="商工費該当値テキスト"/>
        <xdr:cNvSpPr txBox="1"/>
      </xdr:nvSpPr>
      <xdr:spPr>
        <a:xfrm>
          <a:off x="10528300" y="119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18834</xdr:rowOff>
    </xdr:from>
    <xdr:to>
      <xdr:col>50</xdr:col>
      <xdr:colOff>165100</xdr:colOff>
      <xdr:row>75</xdr:row>
      <xdr:rowOff>120434</xdr:rowOff>
    </xdr:to>
    <xdr:sp macro="" textlink="">
      <xdr:nvSpPr>
        <xdr:cNvPr id="429" name="楕円 428"/>
        <xdr:cNvSpPr/>
      </xdr:nvSpPr>
      <xdr:spPr>
        <a:xfrm>
          <a:off x="9588500" y="128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136961</xdr:rowOff>
    </xdr:from>
    <xdr:ext cx="534377" cy="259045"/>
    <xdr:sp macro="" textlink="">
      <xdr:nvSpPr>
        <xdr:cNvPr id="430" name="テキスト ボックス 429"/>
        <xdr:cNvSpPr txBox="1"/>
      </xdr:nvSpPr>
      <xdr:spPr>
        <a:xfrm>
          <a:off x="9372111" y="126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566</xdr:rowOff>
    </xdr:from>
    <xdr:to>
      <xdr:col>46</xdr:col>
      <xdr:colOff>38100</xdr:colOff>
      <xdr:row>76</xdr:row>
      <xdr:rowOff>102166</xdr:rowOff>
    </xdr:to>
    <xdr:sp macro="" textlink="">
      <xdr:nvSpPr>
        <xdr:cNvPr id="431" name="楕円 430"/>
        <xdr:cNvSpPr/>
      </xdr:nvSpPr>
      <xdr:spPr>
        <a:xfrm>
          <a:off x="8699500" y="130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118692</xdr:rowOff>
    </xdr:from>
    <xdr:ext cx="534377" cy="259045"/>
    <xdr:sp macro="" textlink="">
      <xdr:nvSpPr>
        <xdr:cNvPr id="432" name="テキスト ボックス 431"/>
        <xdr:cNvSpPr txBox="1"/>
      </xdr:nvSpPr>
      <xdr:spPr>
        <a:xfrm>
          <a:off x="8483111" y="128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78327</xdr:rowOff>
    </xdr:from>
    <xdr:to>
      <xdr:col>41</xdr:col>
      <xdr:colOff>101600</xdr:colOff>
      <xdr:row>77</xdr:row>
      <xdr:rowOff>8477</xdr:rowOff>
    </xdr:to>
    <xdr:sp macro="" textlink="">
      <xdr:nvSpPr>
        <xdr:cNvPr id="433" name="楕円 432"/>
        <xdr:cNvSpPr/>
      </xdr:nvSpPr>
      <xdr:spPr>
        <a:xfrm>
          <a:off x="7810500" y="131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25004</xdr:rowOff>
    </xdr:from>
    <xdr:ext cx="534377" cy="259045"/>
    <xdr:sp macro="" textlink="">
      <xdr:nvSpPr>
        <xdr:cNvPr id="434" name="テキスト ボックス 433"/>
        <xdr:cNvSpPr txBox="1"/>
      </xdr:nvSpPr>
      <xdr:spPr>
        <a:xfrm>
          <a:off x="7594111" y="128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87757</xdr:rowOff>
    </xdr:from>
    <xdr:to>
      <xdr:col>36</xdr:col>
      <xdr:colOff>165100</xdr:colOff>
      <xdr:row>77</xdr:row>
      <xdr:rowOff>17907</xdr:rowOff>
    </xdr:to>
    <xdr:sp macro="" textlink="">
      <xdr:nvSpPr>
        <xdr:cNvPr id="435" name="楕円 434"/>
        <xdr:cNvSpPr/>
      </xdr:nvSpPr>
      <xdr:spPr>
        <a:xfrm>
          <a:off x="6921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34434</xdr:rowOff>
    </xdr:from>
    <xdr:ext cx="534377" cy="259045"/>
    <xdr:sp macro="" textlink="">
      <xdr:nvSpPr>
        <xdr:cNvPr id="436" name="テキスト ボックス 435"/>
        <xdr:cNvSpPr txBox="1"/>
      </xdr:nvSpPr>
      <xdr:spPr>
        <a:xfrm>
          <a:off x="6705111" y="128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84950</xdr:rowOff>
    </xdr:from>
    <xdr:to>
      <xdr:col>55</xdr:col>
      <xdr:colOff>0</xdr:colOff>
      <xdr:row>99</xdr:row>
      <xdr:rowOff>89026</xdr:rowOff>
    </xdr:to>
    <xdr:cxnSp macro="">
      <xdr:nvCxnSpPr>
        <xdr:cNvPr id="467" name="直線コネクタ 466"/>
        <xdr:cNvCxnSpPr/>
      </xdr:nvCxnSpPr>
      <xdr:spPr>
        <a:xfrm flipV="1">
          <a:off x="9639300" y="17058500"/>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80769</xdr:rowOff>
    </xdr:from>
    <xdr:to>
      <xdr:col>50</xdr:col>
      <xdr:colOff>114300</xdr:colOff>
      <xdr:row>99</xdr:row>
      <xdr:rowOff>89026</xdr:rowOff>
    </xdr:to>
    <xdr:cxnSp macro="">
      <xdr:nvCxnSpPr>
        <xdr:cNvPr id="470" name="直線コネクタ 469"/>
        <xdr:cNvCxnSpPr/>
      </xdr:nvCxnSpPr>
      <xdr:spPr>
        <a:xfrm>
          <a:off x="8750300" y="17054319"/>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80769</xdr:rowOff>
    </xdr:from>
    <xdr:to>
      <xdr:col>45</xdr:col>
      <xdr:colOff>177800</xdr:colOff>
      <xdr:row>99</xdr:row>
      <xdr:rowOff>86981</xdr:rowOff>
    </xdr:to>
    <xdr:cxnSp macro="">
      <xdr:nvCxnSpPr>
        <xdr:cNvPr id="473" name="直線コネクタ 472"/>
        <xdr:cNvCxnSpPr/>
      </xdr:nvCxnSpPr>
      <xdr:spPr>
        <a:xfrm flipV="1">
          <a:off x="7861300" y="17054319"/>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86981</xdr:rowOff>
    </xdr:from>
    <xdr:to>
      <xdr:col>41</xdr:col>
      <xdr:colOff>50800</xdr:colOff>
      <xdr:row>99</xdr:row>
      <xdr:rowOff>89593</xdr:rowOff>
    </xdr:to>
    <xdr:cxnSp macro="">
      <xdr:nvCxnSpPr>
        <xdr:cNvPr id="476" name="直線コネクタ 475"/>
        <xdr:cNvCxnSpPr/>
      </xdr:nvCxnSpPr>
      <xdr:spPr>
        <a:xfrm flipV="1">
          <a:off x="6972300" y="1706053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34150</xdr:rowOff>
    </xdr:from>
    <xdr:to>
      <xdr:col>55</xdr:col>
      <xdr:colOff>50800</xdr:colOff>
      <xdr:row>99</xdr:row>
      <xdr:rowOff>135750</xdr:rowOff>
    </xdr:to>
    <xdr:sp macro="" textlink="">
      <xdr:nvSpPr>
        <xdr:cNvPr id="486" name="楕円 485"/>
        <xdr:cNvSpPr/>
      </xdr:nvSpPr>
      <xdr:spPr>
        <a:xfrm>
          <a:off x="10426700" y="170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38226</xdr:rowOff>
    </xdr:from>
    <xdr:to>
      <xdr:col>50</xdr:col>
      <xdr:colOff>165100</xdr:colOff>
      <xdr:row>99</xdr:row>
      <xdr:rowOff>139826</xdr:rowOff>
    </xdr:to>
    <xdr:sp macro="" textlink="">
      <xdr:nvSpPr>
        <xdr:cNvPr id="488" name="楕円 487"/>
        <xdr:cNvSpPr/>
      </xdr:nvSpPr>
      <xdr:spPr>
        <a:xfrm>
          <a:off x="9588500" y="170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130953</xdr:rowOff>
    </xdr:from>
    <xdr:ext cx="534377" cy="259045"/>
    <xdr:sp macro="" textlink="">
      <xdr:nvSpPr>
        <xdr:cNvPr id="489" name="テキスト ボックス 488"/>
        <xdr:cNvSpPr txBox="1"/>
      </xdr:nvSpPr>
      <xdr:spPr>
        <a:xfrm>
          <a:off x="9372111" y="171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29969</xdr:rowOff>
    </xdr:from>
    <xdr:to>
      <xdr:col>46</xdr:col>
      <xdr:colOff>38100</xdr:colOff>
      <xdr:row>99</xdr:row>
      <xdr:rowOff>131569</xdr:rowOff>
    </xdr:to>
    <xdr:sp macro="" textlink="">
      <xdr:nvSpPr>
        <xdr:cNvPr id="490" name="楕円 489"/>
        <xdr:cNvSpPr/>
      </xdr:nvSpPr>
      <xdr:spPr>
        <a:xfrm>
          <a:off x="8699500" y="170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122696</xdr:rowOff>
    </xdr:from>
    <xdr:ext cx="534377" cy="259045"/>
    <xdr:sp macro="" textlink="">
      <xdr:nvSpPr>
        <xdr:cNvPr id="491" name="テキスト ボックス 490"/>
        <xdr:cNvSpPr txBox="1"/>
      </xdr:nvSpPr>
      <xdr:spPr>
        <a:xfrm>
          <a:off x="8483111" y="170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36181</xdr:rowOff>
    </xdr:from>
    <xdr:to>
      <xdr:col>41</xdr:col>
      <xdr:colOff>101600</xdr:colOff>
      <xdr:row>99</xdr:row>
      <xdr:rowOff>137781</xdr:rowOff>
    </xdr:to>
    <xdr:sp macro="" textlink="">
      <xdr:nvSpPr>
        <xdr:cNvPr id="492" name="楕円 491"/>
        <xdr:cNvSpPr/>
      </xdr:nvSpPr>
      <xdr:spPr>
        <a:xfrm>
          <a:off x="7810500" y="170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128908</xdr:rowOff>
    </xdr:from>
    <xdr:ext cx="534377" cy="259045"/>
    <xdr:sp macro="" textlink="">
      <xdr:nvSpPr>
        <xdr:cNvPr id="493" name="テキスト ボックス 492"/>
        <xdr:cNvSpPr txBox="1"/>
      </xdr:nvSpPr>
      <xdr:spPr>
        <a:xfrm>
          <a:off x="7594111" y="171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38793</xdr:rowOff>
    </xdr:from>
    <xdr:to>
      <xdr:col>36</xdr:col>
      <xdr:colOff>165100</xdr:colOff>
      <xdr:row>99</xdr:row>
      <xdr:rowOff>140393</xdr:rowOff>
    </xdr:to>
    <xdr:sp macro="" textlink="">
      <xdr:nvSpPr>
        <xdr:cNvPr id="494" name="楕円 493"/>
        <xdr:cNvSpPr/>
      </xdr:nvSpPr>
      <xdr:spPr>
        <a:xfrm>
          <a:off x="6921500" y="170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131520</xdr:rowOff>
    </xdr:from>
    <xdr:ext cx="534377" cy="259045"/>
    <xdr:sp macro="" textlink="">
      <xdr:nvSpPr>
        <xdr:cNvPr id="495" name="テキスト ボックス 494"/>
        <xdr:cNvSpPr txBox="1"/>
      </xdr:nvSpPr>
      <xdr:spPr>
        <a:xfrm>
          <a:off x="6705111" y="171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54606</xdr:rowOff>
    </xdr:from>
    <xdr:to>
      <xdr:col>85</xdr:col>
      <xdr:colOff>127000</xdr:colOff>
      <xdr:row>37</xdr:row>
      <xdr:rowOff>60561</xdr:rowOff>
    </xdr:to>
    <xdr:cxnSp macro="">
      <xdr:nvCxnSpPr>
        <xdr:cNvPr id="526" name="直線コネクタ 525"/>
        <xdr:cNvCxnSpPr/>
      </xdr:nvCxnSpPr>
      <xdr:spPr>
        <a:xfrm flipV="1">
          <a:off x="15481300" y="6398256"/>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60561</xdr:rowOff>
    </xdr:from>
    <xdr:to>
      <xdr:col>81</xdr:col>
      <xdr:colOff>50800</xdr:colOff>
      <xdr:row>37</xdr:row>
      <xdr:rowOff>69128</xdr:rowOff>
    </xdr:to>
    <xdr:cxnSp macro="">
      <xdr:nvCxnSpPr>
        <xdr:cNvPr id="529" name="直線コネクタ 528"/>
        <xdr:cNvCxnSpPr/>
      </xdr:nvCxnSpPr>
      <xdr:spPr>
        <a:xfrm flipV="1">
          <a:off x="14592300" y="6404211"/>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69128</xdr:rowOff>
    </xdr:from>
    <xdr:to>
      <xdr:col>76</xdr:col>
      <xdr:colOff>114300</xdr:colOff>
      <xdr:row>37</xdr:row>
      <xdr:rowOff>146155</xdr:rowOff>
    </xdr:to>
    <xdr:cxnSp macro="">
      <xdr:nvCxnSpPr>
        <xdr:cNvPr id="532" name="直線コネクタ 531"/>
        <xdr:cNvCxnSpPr/>
      </xdr:nvCxnSpPr>
      <xdr:spPr>
        <a:xfrm flipV="1">
          <a:off x="13703300" y="6412778"/>
          <a:ext cx="889000" cy="7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142966</xdr:rowOff>
    </xdr:from>
    <xdr:to>
      <xdr:col>71</xdr:col>
      <xdr:colOff>177800</xdr:colOff>
      <xdr:row>37</xdr:row>
      <xdr:rowOff>146155</xdr:rowOff>
    </xdr:to>
    <xdr:cxnSp macro="">
      <xdr:nvCxnSpPr>
        <xdr:cNvPr id="535" name="直線コネクタ 534"/>
        <xdr:cNvCxnSpPr/>
      </xdr:nvCxnSpPr>
      <xdr:spPr>
        <a:xfrm>
          <a:off x="12814300" y="6486616"/>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3806</xdr:rowOff>
    </xdr:from>
    <xdr:to>
      <xdr:col>85</xdr:col>
      <xdr:colOff>177800</xdr:colOff>
      <xdr:row>37</xdr:row>
      <xdr:rowOff>105406</xdr:rowOff>
    </xdr:to>
    <xdr:sp macro="" textlink="">
      <xdr:nvSpPr>
        <xdr:cNvPr id="545" name="楕円 544"/>
        <xdr:cNvSpPr/>
      </xdr:nvSpPr>
      <xdr:spPr>
        <a:xfrm>
          <a:off x="16268700" y="634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26683</xdr:rowOff>
    </xdr:from>
    <xdr:ext cx="534377" cy="259045"/>
    <xdr:sp macro="" textlink="">
      <xdr:nvSpPr>
        <xdr:cNvPr id="546" name="消防費該当値テキスト"/>
        <xdr:cNvSpPr txBox="1"/>
      </xdr:nvSpPr>
      <xdr:spPr>
        <a:xfrm>
          <a:off x="16370300" y="619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9761</xdr:rowOff>
    </xdr:from>
    <xdr:to>
      <xdr:col>81</xdr:col>
      <xdr:colOff>101600</xdr:colOff>
      <xdr:row>37</xdr:row>
      <xdr:rowOff>111361</xdr:rowOff>
    </xdr:to>
    <xdr:sp macro="" textlink="">
      <xdr:nvSpPr>
        <xdr:cNvPr id="547" name="楕円 546"/>
        <xdr:cNvSpPr/>
      </xdr:nvSpPr>
      <xdr:spPr>
        <a:xfrm>
          <a:off x="15430500" y="63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102488</xdr:rowOff>
    </xdr:from>
    <xdr:ext cx="534377" cy="259045"/>
    <xdr:sp macro="" textlink="">
      <xdr:nvSpPr>
        <xdr:cNvPr id="548" name="テキスト ボックス 547"/>
        <xdr:cNvSpPr txBox="1"/>
      </xdr:nvSpPr>
      <xdr:spPr>
        <a:xfrm>
          <a:off x="15214111" y="64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18328</xdr:rowOff>
    </xdr:from>
    <xdr:to>
      <xdr:col>76</xdr:col>
      <xdr:colOff>165100</xdr:colOff>
      <xdr:row>37</xdr:row>
      <xdr:rowOff>119928</xdr:rowOff>
    </xdr:to>
    <xdr:sp macro="" textlink="">
      <xdr:nvSpPr>
        <xdr:cNvPr id="549" name="楕円 548"/>
        <xdr:cNvSpPr/>
      </xdr:nvSpPr>
      <xdr:spPr>
        <a:xfrm>
          <a:off x="14541500" y="63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136455</xdr:rowOff>
    </xdr:from>
    <xdr:ext cx="534377" cy="259045"/>
    <xdr:sp macro="" textlink="">
      <xdr:nvSpPr>
        <xdr:cNvPr id="550" name="テキスト ボックス 549"/>
        <xdr:cNvSpPr txBox="1"/>
      </xdr:nvSpPr>
      <xdr:spPr>
        <a:xfrm>
          <a:off x="14325111" y="61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95355</xdr:rowOff>
    </xdr:from>
    <xdr:to>
      <xdr:col>72</xdr:col>
      <xdr:colOff>38100</xdr:colOff>
      <xdr:row>38</xdr:row>
      <xdr:rowOff>25505</xdr:rowOff>
    </xdr:to>
    <xdr:sp macro="" textlink="">
      <xdr:nvSpPr>
        <xdr:cNvPr id="551" name="楕円 550"/>
        <xdr:cNvSpPr/>
      </xdr:nvSpPr>
      <xdr:spPr>
        <a:xfrm>
          <a:off x="13652500" y="6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16632</xdr:rowOff>
    </xdr:from>
    <xdr:ext cx="534377" cy="259045"/>
    <xdr:sp macro="" textlink="">
      <xdr:nvSpPr>
        <xdr:cNvPr id="552" name="テキスト ボックス 551"/>
        <xdr:cNvSpPr txBox="1"/>
      </xdr:nvSpPr>
      <xdr:spPr>
        <a:xfrm>
          <a:off x="13436111" y="653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92166</xdr:rowOff>
    </xdr:from>
    <xdr:to>
      <xdr:col>67</xdr:col>
      <xdr:colOff>101600</xdr:colOff>
      <xdr:row>38</xdr:row>
      <xdr:rowOff>22316</xdr:rowOff>
    </xdr:to>
    <xdr:sp macro="" textlink="">
      <xdr:nvSpPr>
        <xdr:cNvPr id="553" name="楕円 552"/>
        <xdr:cNvSpPr/>
      </xdr:nvSpPr>
      <xdr:spPr>
        <a:xfrm>
          <a:off x="12763500" y="64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13443</xdr:rowOff>
    </xdr:from>
    <xdr:ext cx="534377" cy="259045"/>
    <xdr:sp macro="" textlink="">
      <xdr:nvSpPr>
        <xdr:cNvPr id="554" name="テキスト ボックス 553"/>
        <xdr:cNvSpPr txBox="1"/>
      </xdr:nvSpPr>
      <xdr:spPr>
        <a:xfrm>
          <a:off x="12547111" y="65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104665</xdr:rowOff>
    </xdr:from>
    <xdr:to>
      <xdr:col>85</xdr:col>
      <xdr:colOff>127000</xdr:colOff>
      <xdr:row>57</xdr:row>
      <xdr:rowOff>43038</xdr:rowOff>
    </xdr:to>
    <xdr:cxnSp macro="">
      <xdr:nvCxnSpPr>
        <xdr:cNvPr id="581" name="直線コネクタ 580"/>
        <xdr:cNvCxnSpPr/>
      </xdr:nvCxnSpPr>
      <xdr:spPr>
        <a:xfrm>
          <a:off x="15481300" y="9534415"/>
          <a:ext cx="838200" cy="28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104665</xdr:rowOff>
    </xdr:from>
    <xdr:to>
      <xdr:col>81</xdr:col>
      <xdr:colOff>50800</xdr:colOff>
      <xdr:row>57</xdr:row>
      <xdr:rowOff>53481</xdr:rowOff>
    </xdr:to>
    <xdr:cxnSp macro="">
      <xdr:nvCxnSpPr>
        <xdr:cNvPr id="584" name="直線コネクタ 583"/>
        <xdr:cNvCxnSpPr/>
      </xdr:nvCxnSpPr>
      <xdr:spPr>
        <a:xfrm flipV="1">
          <a:off x="14592300" y="9534415"/>
          <a:ext cx="889000" cy="29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53481</xdr:rowOff>
    </xdr:from>
    <xdr:to>
      <xdr:col>76</xdr:col>
      <xdr:colOff>114300</xdr:colOff>
      <xdr:row>57</xdr:row>
      <xdr:rowOff>64166</xdr:rowOff>
    </xdr:to>
    <xdr:cxnSp macro="">
      <xdr:nvCxnSpPr>
        <xdr:cNvPr id="587" name="直線コネクタ 586"/>
        <xdr:cNvCxnSpPr/>
      </xdr:nvCxnSpPr>
      <xdr:spPr>
        <a:xfrm flipV="1">
          <a:off x="13703300" y="9826131"/>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64166</xdr:rowOff>
    </xdr:from>
    <xdr:to>
      <xdr:col>71</xdr:col>
      <xdr:colOff>177800</xdr:colOff>
      <xdr:row>57</xdr:row>
      <xdr:rowOff>75377</xdr:rowOff>
    </xdr:to>
    <xdr:cxnSp macro="">
      <xdr:nvCxnSpPr>
        <xdr:cNvPr id="590" name="直線コネクタ 589"/>
        <xdr:cNvCxnSpPr/>
      </xdr:nvCxnSpPr>
      <xdr:spPr>
        <a:xfrm flipV="1">
          <a:off x="12814300" y="9836816"/>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163688</xdr:rowOff>
    </xdr:from>
    <xdr:to>
      <xdr:col>85</xdr:col>
      <xdr:colOff>177800</xdr:colOff>
      <xdr:row>57</xdr:row>
      <xdr:rowOff>93838</xdr:rowOff>
    </xdr:to>
    <xdr:sp macro="" textlink="">
      <xdr:nvSpPr>
        <xdr:cNvPr id="600" name="楕円 599"/>
        <xdr:cNvSpPr/>
      </xdr:nvSpPr>
      <xdr:spPr>
        <a:xfrm>
          <a:off x="16268700" y="9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78683</xdr:rowOff>
    </xdr:from>
    <xdr:ext cx="534377" cy="259045"/>
    <xdr:sp macro="" textlink="">
      <xdr:nvSpPr>
        <xdr:cNvPr id="601" name="教育費該当値テキスト"/>
        <xdr:cNvSpPr txBox="1"/>
      </xdr:nvSpPr>
      <xdr:spPr>
        <a:xfrm>
          <a:off x="16370300" y="967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53865</xdr:rowOff>
    </xdr:from>
    <xdr:to>
      <xdr:col>81</xdr:col>
      <xdr:colOff>101600</xdr:colOff>
      <xdr:row>55</xdr:row>
      <xdr:rowOff>155465</xdr:rowOff>
    </xdr:to>
    <xdr:sp macro="" textlink="">
      <xdr:nvSpPr>
        <xdr:cNvPr id="602" name="楕円 601"/>
        <xdr:cNvSpPr/>
      </xdr:nvSpPr>
      <xdr:spPr>
        <a:xfrm>
          <a:off x="15430500" y="94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542</xdr:rowOff>
    </xdr:from>
    <xdr:ext cx="599010" cy="259045"/>
    <xdr:sp macro="" textlink="">
      <xdr:nvSpPr>
        <xdr:cNvPr id="603" name="テキスト ボックス 602"/>
        <xdr:cNvSpPr txBox="1"/>
      </xdr:nvSpPr>
      <xdr:spPr>
        <a:xfrm>
          <a:off x="15181795" y="925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2681</xdr:rowOff>
    </xdr:from>
    <xdr:to>
      <xdr:col>76</xdr:col>
      <xdr:colOff>165100</xdr:colOff>
      <xdr:row>57</xdr:row>
      <xdr:rowOff>104281</xdr:rowOff>
    </xdr:to>
    <xdr:sp macro="" textlink="">
      <xdr:nvSpPr>
        <xdr:cNvPr id="604" name="楕円 603"/>
        <xdr:cNvSpPr/>
      </xdr:nvSpPr>
      <xdr:spPr>
        <a:xfrm>
          <a:off x="14541500" y="97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95408</xdr:rowOff>
    </xdr:from>
    <xdr:ext cx="534377" cy="259045"/>
    <xdr:sp macro="" textlink="">
      <xdr:nvSpPr>
        <xdr:cNvPr id="605" name="テキスト ボックス 604"/>
        <xdr:cNvSpPr txBox="1"/>
      </xdr:nvSpPr>
      <xdr:spPr>
        <a:xfrm>
          <a:off x="14325111" y="98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13366</xdr:rowOff>
    </xdr:from>
    <xdr:to>
      <xdr:col>72</xdr:col>
      <xdr:colOff>38100</xdr:colOff>
      <xdr:row>57</xdr:row>
      <xdr:rowOff>114966</xdr:rowOff>
    </xdr:to>
    <xdr:sp macro="" textlink="">
      <xdr:nvSpPr>
        <xdr:cNvPr id="606" name="楕円 605"/>
        <xdr:cNvSpPr/>
      </xdr:nvSpPr>
      <xdr:spPr>
        <a:xfrm>
          <a:off x="13652500" y="9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106093</xdr:rowOff>
    </xdr:from>
    <xdr:ext cx="534377" cy="259045"/>
    <xdr:sp macro="" textlink="">
      <xdr:nvSpPr>
        <xdr:cNvPr id="607" name="テキスト ボックス 606"/>
        <xdr:cNvSpPr txBox="1"/>
      </xdr:nvSpPr>
      <xdr:spPr>
        <a:xfrm>
          <a:off x="13436111" y="98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24577</xdr:rowOff>
    </xdr:from>
    <xdr:to>
      <xdr:col>67</xdr:col>
      <xdr:colOff>101600</xdr:colOff>
      <xdr:row>57</xdr:row>
      <xdr:rowOff>126177</xdr:rowOff>
    </xdr:to>
    <xdr:sp macro="" textlink="">
      <xdr:nvSpPr>
        <xdr:cNvPr id="608" name="楕円 607"/>
        <xdr:cNvSpPr/>
      </xdr:nvSpPr>
      <xdr:spPr>
        <a:xfrm>
          <a:off x="12763500" y="979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117304</xdr:rowOff>
    </xdr:from>
    <xdr:ext cx="534377" cy="259045"/>
    <xdr:sp macro="" textlink="">
      <xdr:nvSpPr>
        <xdr:cNvPr id="609" name="テキスト ボックス 608"/>
        <xdr:cNvSpPr txBox="1"/>
      </xdr:nvSpPr>
      <xdr:spPr>
        <a:xfrm>
          <a:off x="12547111" y="988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42374</xdr:rowOff>
    </xdr:from>
    <xdr:to>
      <xdr:col>81</xdr:col>
      <xdr:colOff>50800</xdr:colOff>
      <xdr:row>79</xdr:row>
      <xdr:rowOff>44450</xdr:rowOff>
    </xdr:to>
    <xdr:cxnSp macro="">
      <xdr:nvCxnSpPr>
        <xdr:cNvPr id="641" name="直線コネクタ 640"/>
        <xdr:cNvCxnSpPr/>
      </xdr:nvCxnSpPr>
      <xdr:spPr>
        <a:xfrm>
          <a:off x="14592300" y="13586924"/>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42044</xdr:rowOff>
    </xdr:from>
    <xdr:to>
      <xdr:col>76</xdr:col>
      <xdr:colOff>114300</xdr:colOff>
      <xdr:row>79</xdr:row>
      <xdr:rowOff>42374</xdr:rowOff>
    </xdr:to>
    <xdr:cxnSp macro="">
      <xdr:nvCxnSpPr>
        <xdr:cNvPr id="644" name="直線コネクタ 643"/>
        <xdr:cNvCxnSpPr/>
      </xdr:nvCxnSpPr>
      <xdr:spPr>
        <a:xfrm>
          <a:off x="13703300" y="13586594"/>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40243</xdr:rowOff>
    </xdr:from>
    <xdr:to>
      <xdr:col>71</xdr:col>
      <xdr:colOff>177800</xdr:colOff>
      <xdr:row>79</xdr:row>
      <xdr:rowOff>42044</xdr:rowOff>
    </xdr:to>
    <xdr:cxnSp macro="">
      <xdr:nvCxnSpPr>
        <xdr:cNvPr id="647" name="直線コネクタ 646"/>
        <xdr:cNvCxnSpPr/>
      </xdr:nvCxnSpPr>
      <xdr:spPr>
        <a:xfrm>
          <a:off x="12814300" y="13584793"/>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163024</xdr:rowOff>
    </xdr:from>
    <xdr:to>
      <xdr:col>76</xdr:col>
      <xdr:colOff>165100</xdr:colOff>
      <xdr:row>79</xdr:row>
      <xdr:rowOff>93174</xdr:rowOff>
    </xdr:to>
    <xdr:sp macro="" textlink="">
      <xdr:nvSpPr>
        <xdr:cNvPr id="661" name="楕円 660"/>
        <xdr:cNvSpPr/>
      </xdr:nvSpPr>
      <xdr:spPr>
        <a:xfrm>
          <a:off x="14541500" y="13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84301</xdr:rowOff>
    </xdr:from>
    <xdr:ext cx="469744" cy="259045"/>
    <xdr:sp macro="" textlink="">
      <xdr:nvSpPr>
        <xdr:cNvPr id="662" name="テキスト ボックス 661"/>
        <xdr:cNvSpPr txBox="1"/>
      </xdr:nvSpPr>
      <xdr:spPr>
        <a:xfrm>
          <a:off x="14357428" y="1362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162694</xdr:rowOff>
    </xdr:from>
    <xdr:to>
      <xdr:col>72</xdr:col>
      <xdr:colOff>38100</xdr:colOff>
      <xdr:row>79</xdr:row>
      <xdr:rowOff>92844</xdr:rowOff>
    </xdr:to>
    <xdr:sp macro="" textlink="">
      <xdr:nvSpPr>
        <xdr:cNvPr id="663" name="楕円 662"/>
        <xdr:cNvSpPr/>
      </xdr:nvSpPr>
      <xdr:spPr>
        <a:xfrm>
          <a:off x="13652500" y="135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83971</xdr:rowOff>
    </xdr:from>
    <xdr:ext cx="469744" cy="259045"/>
    <xdr:sp macro="" textlink="">
      <xdr:nvSpPr>
        <xdr:cNvPr id="664" name="テキスト ボックス 663"/>
        <xdr:cNvSpPr txBox="1"/>
      </xdr:nvSpPr>
      <xdr:spPr>
        <a:xfrm>
          <a:off x="13468428" y="1362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160893</xdr:rowOff>
    </xdr:from>
    <xdr:to>
      <xdr:col>67</xdr:col>
      <xdr:colOff>101600</xdr:colOff>
      <xdr:row>79</xdr:row>
      <xdr:rowOff>91043</xdr:rowOff>
    </xdr:to>
    <xdr:sp macro="" textlink="">
      <xdr:nvSpPr>
        <xdr:cNvPr id="665" name="楕円 664"/>
        <xdr:cNvSpPr/>
      </xdr:nvSpPr>
      <xdr:spPr>
        <a:xfrm>
          <a:off x="12763500" y="1353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82170</xdr:rowOff>
    </xdr:from>
    <xdr:ext cx="469744" cy="259045"/>
    <xdr:sp macro="" textlink="">
      <xdr:nvSpPr>
        <xdr:cNvPr id="666" name="テキスト ボックス 665"/>
        <xdr:cNvSpPr txBox="1"/>
      </xdr:nvSpPr>
      <xdr:spPr>
        <a:xfrm>
          <a:off x="12579428" y="13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107257</xdr:rowOff>
    </xdr:from>
    <xdr:to>
      <xdr:col>85</xdr:col>
      <xdr:colOff>127000</xdr:colOff>
      <xdr:row>96</xdr:row>
      <xdr:rowOff>137199</xdr:rowOff>
    </xdr:to>
    <xdr:cxnSp macro="">
      <xdr:nvCxnSpPr>
        <xdr:cNvPr id="693" name="直線コネクタ 692"/>
        <xdr:cNvCxnSpPr/>
      </xdr:nvCxnSpPr>
      <xdr:spPr>
        <a:xfrm flipV="1">
          <a:off x="15481300" y="16566457"/>
          <a:ext cx="8382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137199</xdr:rowOff>
    </xdr:from>
    <xdr:to>
      <xdr:col>81</xdr:col>
      <xdr:colOff>50800</xdr:colOff>
      <xdr:row>96</xdr:row>
      <xdr:rowOff>142987</xdr:rowOff>
    </xdr:to>
    <xdr:cxnSp macro="">
      <xdr:nvCxnSpPr>
        <xdr:cNvPr id="696" name="直線コネクタ 695"/>
        <xdr:cNvCxnSpPr/>
      </xdr:nvCxnSpPr>
      <xdr:spPr>
        <a:xfrm flipV="1">
          <a:off x="14592300" y="1659639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133519</xdr:rowOff>
    </xdr:from>
    <xdr:to>
      <xdr:col>76</xdr:col>
      <xdr:colOff>114300</xdr:colOff>
      <xdr:row>96</xdr:row>
      <xdr:rowOff>142987</xdr:rowOff>
    </xdr:to>
    <xdr:cxnSp macro="">
      <xdr:nvCxnSpPr>
        <xdr:cNvPr id="699" name="直線コネクタ 698"/>
        <xdr:cNvCxnSpPr/>
      </xdr:nvCxnSpPr>
      <xdr:spPr>
        <a:xfrm>
          <a:off x="13703300" y="16592719"/>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133519</xdr:rowOff>
    </xdr:from>
    <xdr:to>
      <xdr:col>71</xdr:col>
      <xdr:colOff>177800</xdr:colOff>
      <xdr:row>96</xdr:row>
      <xdr:rowOff>137519</xdr:rowOff>
    </xdr:to>
    <xdr:cxnSp macro="">
      <xdr:nvCxnSpPr>
        <xdr:cNvPr id="702" name="直線コネクタ 701"/>
        <xdr:cNvCxnSpPr/>
      </xdr:nvCxnSpPr>
      <xdr:spPr>
        <a:xfrm flipV="1">
          <a:off x="12814300" y="1659271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56457</xdr:rowOff>
    </xdr:from>
    <xdr:to>
      <xdr:col>85</xdr:col>
      <xdr:colOff>177800</xdr:colOff>
      <xdr:row>96</xdr:row>
      <xdr:rowOff>158057</xdr:rowOff>
    </xdr:to>
    <xdr:sp macro="" textlink="">
      <xdr:nvSpPr>
        <xdr:cNvPr id="712" name="楕円 711"/>
        <xdr:cNvSpPr/>
      </xdr:nvSpPr>
      <xdr:spPr>
        <a:xfrm>
          <a:off x="16268700" y="165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79334</xdr:rowOff>
    </xdr:from>
    <xdr:ext cx="534377" cy="259045"/>
    <xdr:sp macro="" textlink="">
      <xdr:nvSpPr>
        <xdr:cNvPr id="713" name="公債費該当値テキスト"/>
        <xdr:cNvSpPr txBox="1"/>
      </xdr:nvSpPr>
      <xdr:spPr>
        <a:xfrm>
          <a:off x="16370300" y="1636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86399</xdr:rowOff>
    </xdr:from>
    <xdr:to>
      <xdr:col>81</xdr:col>
      <xdr:colOff>101600</xdr:colOff>
      <xdr:row>97</xdr:row>
      <xdr:rowOff>16549</xdr:rowOff>
    </xdr:to>
    <xdr:sp macro="" textlink="">
      <xdr:nvSpPr>
        <xdr:cNvPr id="714" name="楕円 713"/>
        <xdr:cNvSpPr/>
      </xdr:nvSpPr>
      <xdr:spPr>
        <a:xfrm>
          <a:off x="15430500" y="165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33076</xdr:rowOff>
    </xdr:from>
    <xdr:ext cx="534377" cy="259045"/>
    <xdr:sp macro="" textlink="">
      <xdr:nvSpPr>
        <xdr:cNvPr id="715" name="テキスト ボックス 714"/>
        <xdr:cNvSpPr txBox="1"/>
      </xdr:nvSpPr>
      <xdr:spPr>
        <a:xfrm>
          <a:off x="15214111" y="163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92187</xdr:rowOff>
    </xdr:from>
    <xdr:to>
      <xdr:col>76</xdr:col>
      <xdr:colOff>165100</xdr:colOff>
      <xdr:row>97</xdr:row>
      <xdr:rowOff>22337</xdr:rowOff>
    </xdr:to>
    <xdr:sp macro="" textlink="">
      <xdr:nvSpPr>
        <xdr:cNvPr id="716" name="楕円 715"/>
        <xdr:cNvSpPr/>
      </xdr:nvSpPr>
      <xdr:spPr>
        <a:xfrm>
          <a:off x="14541500" y="165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38864</xdr:rowOff>
    </xdr:from>
    <xdr:ext cx="534377" cy="259045"/>
    <xdr:sp macro="" textlink="">
      <xdr:nvSpPr>
        <xdr:cNvPr id="717" name="テキスト ボックス 716"/>
        <xdr:cNvSpPr txBox="1"/>
      </xdr:nvSpPr>
      <xdr:spPr>
        <a:xfrm>
          <a:off x="14325111" y="163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82719</xdr:rowOff>
    </xdr:from>
    <xdr:to>
      <xdr:col>72</xdr:col>
      <xdr:colOff>38100</xdr:colOff>
      <xdr:row>97</xdr:row>
      <xdr:rowOff>12869</xdr:rowOff>
    </xdr:to>
    <xdr:sp macro="" textlink="">
      <xdr:nvSpPr>
        <xdr:cNvPr id="718" name="楕円 717"/>
        <xdr:cNvSpPr/>
      </xdr:nvSpPr>
      <xdr:spPr>
        <a:xfrm>
          <a:off x="13652500" y="165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29396</xdr:rowOff>
    </xdr:from>
    <xdr:ext cx="534377" cy="259045"/>
    <xdr:sp macro="" textlink="">
      <xdr:nvSpPr>
        <xdr:cNvPr id="719" name="テキスト ボックス 718"/>
        <xdr:cNvSpPr txBox="1"/>
      </xdr:nvSpPr>
      <xdr:spPr>
        <a:xfrm>
          <a:off x="13436111" y="163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86719</xdr:rowOff>
    </xdr:from>
    <xdr:to>
      <xdr:col>67</xdr:col>
      <xdr:colOff>101600</xdr:colOff>
      <xdr:row>97</xdr:row>
      <xdr:rowOff>16869</xdr:rowOff>
    </xdr:to>
    <xdr:sp macro="" textlink="">
      <xdr:nvSpPr>
        <xdr:cNvPr id="720" name="楕円 719"/>
        <xdr:cNvSpPr/>
      </xdr:nvSpPr>
      <xdr:spPr>
        <a:xfrm>
          <a:off x="12763500" y="165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33396</xdr:rowOff>
    </xdr:from>
    <xdr:ext cx="534377" cy="259045"/>
    <xdr:sp macro="" textlink="">
      <xdr:nvSpPr>
        <xdr:cNvPr id="721" name="テキスト ボックス 720"/>
        <xdr:cNvSpPr txBox="1"/>
      </xdr:nvSpPr>
      <xdr:spPr>
        <a:xfrm>
          <a:off x="12547111" y="1632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11303</xdr:rowOff>
    </xdr:from>
    <xdr:to>
      <xdr:col>116</xdr:col>
      <xdr:colOff>63500</xdr:colOff>
      <xdr:row>39</xdr:row>
      <xdr:rowOff>18542</xdr:rowOff>
    </xdr:to>
    <xdr:cxnSp macro="">
      <xdr:nvCxnSpPr>
        <xdr:cNvPr id="750" name="直線コネクタ 749"/>
        <xdr:cNvCxnSpPr/>
      </xdr:nvCxnSpPr>
      <xdr:spPr>
        <a:xfrm flipV="1">
          <a:off x="21323300" y="669785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163703</xdr:rowOff>
    </xdr:from>
    <xdr:to>
      <xdr:col>111</xdr:col>
      <xdr:colOff>177800</xdr:colOff>
      <xdr:row>39</xdr:row>
      <xdr:rowOff>18542</xdr:rowOff>
    </xdr:to>
    <xdr:cxnSp macro="">
      <xdr:nvCxnSpPr>
        <xdr:cNvPr id="753" name="直線コネクタ 752"/>
        <xdr:cNvCxnSpPr/>
      </xdr:nvCxnSpPr>
      <xdr:spPr>
        <a:xfrm>
          <a:off x="20434300" y="6507353"/>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163703</xdr:rowOff>
    </xdr:from>
    <xdr:to>
      <xdr:col>107</xdr:col>
      <xdr:colOff>50800</xdr:colOff>
      <xdr:row>38</xdr:row>
      <xdr:rowOff>72644</xdr:rowOff>
    </xdr:to>
    <xdr:cxnSp macro="">
      <xdr:nvCxnSpPr>
        <xdr:cNvPr id="756" name="直線コネクタ 755"/>
        <xdr:cNvCxnSpPr/>
      </xdr:nvCxnSpPr>
      <xdr:spPr>
        <a:xfrm flipV="1">
          <a:off x="19545300" y="6507353"/>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40640</xdr:rowOff>
    </xdr:from>
    <xdr:to>
      <xdr:col>102</xdr:col>
      <xdr:colOff>114300</xdr:colOff>
      <xdr:row>38</xdr:row>
      <xdr:rowOff>72644</xdr:rowOff>
    </xdr:to>
    <xdr:cxnSp macro="">
      <xdr:nvCxnSpPr>
        <xdr:cNvPr id="759" name="直線コネクタ 758"/>
        <xdr:cNvCxnSpPr/>
      </xdr:nvCxnSpPr>
      <xdr:spPr>
        <a:xfrm>
          <a:off x="18656300" y="6555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123715</xdr:rowOff>
    </xdr:from>
    <xdr:ext cx="378565" cy="259045"/>
    <xdr:sp macro="" textlink="">
      <xdr:nvSpPr>
        <xdr:cNvPr id="761" name="テキスト ボックス 760"/>
        <xdr:cNvSpPr txBox="1"/>
      </xdr:nvSpPr>
      <xdr:spPr>
        <a:xfrm>
          <a:off x="19356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162958</xdr:rowOff>
    </xdr:from>
    <xdr:ext cx="378565" cy="259045"/>
    <xdr:sp macro="" textlink="">
      <xdr:nvSpPr>
        <xdr:cNvPr id="763" name="テキスト ボックス 762"/>
        <xdr:cNvSpPr txBox="1"/>
      </xdr:nvSpPr>
      <xdr:spPr>
        <a:xfrm>
          <a:off x="18467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131953</xdr:rowOff>
    </xdr:from>
    <xdr:to>
      <xdr:col>116</xdr:col>
      <xdr:colOff>114300</xdr:colOff>
      <xdr:row>39</xdr:row>
      <xdr:rowOff>62103</xdr:rowOff>
    </xdr:to>
    <xdr:sp macro="" textlink="">
      <xdr:nvSpPr>
        <xdr:cNvPr id="769" name="楕円 768"/>
        <xdr:cNvSpPr/>
      </xdr:nvSpPr>
      <xdr:spPr>
        <a:xfrm>
          <a:off x="221107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67708</xdr:rowOff>
    </xdr:from>
    <xdr:ext cx="313932" cy="259045"/>
    <xdr:sp macro="" textlink="">
      <xdr:nvSpPr>
        <xdr:cNvPr id="770" name="諸支出金該当値テキスト"/>
        <xdr:cNvSpPr txBox="1"/>
      </xdr:nvSpPr>
      <xdr:spPr>
        <a:xfrm>
          <a:off x="22212300" y="6582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139192</xdr:rowOff>
    </xdr:from>
    <xdr:to>
      <xdr:col>112</xdr:col>
      <xdr:colOff>38100</xdr:colOff>
      <xdr:row>39</xdr:row>
      <xdr:rowOff>69342</xdr:rowOff>
    </xdr:to>
    <xdr:sp macro="" textlink="">
      <xdr:nvSpPr>
        <xdr:cNvPr id="771" name="楕円 770"/>
        <xdr:cNvSpPr/>
      </xdr:nvSpPr>
      <xdr:spPr>
        <a:xfrm>
          <a:off x="21272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60469</xdr:rowOff>
    </xdr:from>
    <xdr:ext cx="313932" cy="259045"/>
    <xdr:sp macro="" textlink="">
      <xdr:nvSpPr>
        <xdr:cNvPr id="772" name="テキスト ボックス 771"/>
        <xdr:cNvSpPr txBox="1"/>
      </xdr:nvSpPr>
      <xdr:spPr>
        <a:xfrm>
          <a:off x="21166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112903</xdr:rowOff>
    </xdr:from>
    <xdr:to>
      <xdr:col>107</xdr:col>
      <xdr:colOff>101600</xdr:colOff>
      <xdr:row>38</xdr:row>
      <xdr:rowOff>43053</xdr:rowOff>
    </xdr:to>
    <xdr:sp macro="" textlink="">
      <xdr:nvSpPr>
        <xdr:cNvPr id="773" name="楕円 772"/>
        <xdr:cNvSpPr/>
      </xdr:nvSpPr>
      <xdr:spPr>
        <a:xfrm>
          <a:off x="20383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34180</xdr:rowOff>
    </xdr:from>
    <xdr:ext cx="378565" cy="259045"/>
    <xdr:sp macro="" textlink="">
      <xdr:nvSpPr>
        <xdr:cNvPr id="774" name="テキスト ボックス 773"/>
        <xdr:cNvSpPr txBox="1"/>
      </xdr:nvSpPr>
      <xdr:spPr>
        <a:xfrm>
          <a:off x="20245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21844</xdr:rowOff>
    </xdr:from>
    <xdr:to>
      <xdr:col>102</xdr:col>
      <xdr:colOff>165100</xdr:colOff>
      <xdr:row>38</xdr:row>
      <xdr:rowOff>123444</xdr:rowOff>
    </xdr:to>
    <xdr:sp macro="" textlink="">
      <xdr:nvSpPr>
        <xdr:cNvPr id="775" name="楕円 774"/>
        <xdr:cNvSpPr/>
      </xdr:nvSpPr>
      <xdr:spPr>
        <a:xfrm>
          <a:off x="19494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139971</xdr:rowOff>
    </xdr:from>
    <xdr:ext cx="378565" cy="259045"/>
    <xdr:sp macro="" textlink="">
      <xdr:nvSpPr>
        <xdr:cNvPr id="776" name="テキスト ボックス 775"/>
        <xdr:cNvSpPr txBox="1"/>
      </xdr:nvSpPr>
      <xdr:spPr>
        <a:xfrm>
          <a:off x="19356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161290</xdr:rowOff>
    </xdr:from>
    <xdr:to>
      <xdr:col>98</xdr:col>
      <xdr:colOff>38100</xdr:colOff>
      <xdr:row>38</xdr:row>
      <xdr:rowOff>91440</xdr:rowOff>
    </xdr:to>
    <xdr:sp macro="" textlink="">
      <xdr:nvSpPr>
        <xdr:cNvPr id="777" name="楕円 776"/>
        <xdr:cNvSpPr/>
      </xdr:nvSpPr>
      <xdr:spPr>
        <a:xfrm>
          <a:off x="18605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107967</xdr:rowOff>
    </xdr:from>
    <xdr:ext cx="378565" cy="259045"/>
    <xdr:sp macro="" textlink="">
      <xdr:nvSpPr>
        <xdr:cNvPr id="778" name="テキスト ボックス 777"/>
        <xdr:cNvSpPr txBox="1"/>
      </xdr:nvSpPr>
      <xdr:spPr>
        <a:xfrm>
          <a:off x="18467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１０８，９７６円で前年度対比で１８．９％の増となっているが、地方創生事業である「チャレンジ交流拠点しもにた」整備事業の実施が主要因である。衛生費は、住民一人当たり１１１，１７２円で、前年度対比１４．３％の増となり、また、類似団体平均と比べて非常に高い水準にある。この要因としては、下仁田町及び南牧村２町村で構成する一部事務組合（病院事業・ごみ等処理事業）に対する補助が大きく、平成２９年度には病院事業へ１億５千万の追加補助を行ったことがある。商工費は前年度比で大きく伸びているが、道の駅再整備事業費の増加が主要因となっている。土木費は、住民一人当たり４２，６５２円で前年度比４１．４％の増であり、類似団体平均と比べ低い水準ではあるが、道路橋梁工事の増が主要因である。教育費は、、住民一人当たり５８，６４２円で前年度比５１．２％の減となっているが、平成２８年度の実施した学校給食共同調理場建設事業費の減が主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実質収支比率が</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％と低くなったが、その要因としては、極力不用額の発生を抑えるように３月補正予算で減額補正を行っているためである。</a:t>
          </a:r>
        </a:p>
        <a:p>
          <a:r>
            <a:rPr kumimoji="1" lang="ja-JP" altLang="en-US" sz="1400">
              <a:latin typeface="ＭＳ ゴシック" pitchFamily="49" charset="-128"/>
              <a:ea typeface="ＭＳ ゴシック" pitchFamily="49" charset="-128"/>
            </a:rPr>
            <a:t>　財政調整基金残高については、１０憶円を下回らにようにしている状況であるが、下仁田南牧医療事務組合への負担金の増などにより取り崩しを行ったことから実質単年度収支比率が平成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年度に比べて大きく減少した。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全ての会計において赤字額は生じていないが、今後も更なる収支の改善を図る必要がある。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5439375</v>
      </c>
      <c r="BO4" s="410"/>
      <c r="BP4" s="410"/>
      <c r="BQ4" s="410"/>
      <c r="BR4" s="410"/>
      <c r="BS4" s="410"/>
      <c r="BT4" s="410"/>
      <c r="BU4" s="411"/>
      <c r="BV4" s="409">
        <v>5349861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0.5</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5393415</v>
      </c>
      <c r="BO5" s="447"/>
      <c r="BP5" s="447"/>
      <c r="BQ5" s="447"/>
      <c r="BR5" s="447"/>
      <c r="BS5" s="447"/>
      <c r="BT5" s="447"/>
      <c r="BU5" s="448"/>
      <c r="BV5" s="446">
        <v>5238448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95.1</v>
      </c>
      <c r="CU5" s="444"/>
      <c r="CV5" s="444"/>
      <c r="CW5" s="444"/>
      <c r="CX5" s="444"/>
      <c r="CY5" s="444"/>
      <c r="CZ5" s="444"/>
      <c r="DA5" s="445"/>
      <c r="DB5" s="443">
        <v>92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45960</v>
      </c>
      <c r="BO6" s="447"/>
      <c r="BP6" s="447"/>
      <c r="BQ6" s="447"/>
      <c r="BR6" s="447"/>
      <c r="BS6" s="447"/>
      <c r="BT6" s="447"/>
      <c r="BU6" s="448"/>
      <c r="BV6" s="446">
        <v>111413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99.6</v>
      </c>
      <c r="CU6" s="484"/>
      <c r="CV6" s="484"/>
      <c r="CW6" s="484"/>
      <c r="CX6" s="484"/>
      <c r="CY6" s="484"/>
      <c r="CZ6" s="484"/>
      <c r="DA6" s="485"/>
      <c r="DB6" s="483">
        <v>96.3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29617</v>
      </c>
      <c r="BO7" s="447"/>
      <c r="BP7" s="447"/>
      <c r="BQ7" s="447"/>
      <c r="BR7" s="447"/>
      <c r="BS7" s="447"/>
      <c r="BT7" s="447"/>
      <c r="BU7" s="448"/>
      <c r="BV7" s="446">
        <v>51244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3289857</v>
      </c>
      <c r="CU7" s="447"/>
      <c r="CV7" s="447"/>
      <c r="CW7" s="447"/>
      <c r="CX7" s="447"/>
      <c r="CY7" s="447"/>
      <c r="CZ7" s="447"/>
      <c r="DA7" s="448"/>
      <c r="DB7" s="446">
        <v>3399702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16343</v>
      </c>
      <c r="BO8" s="447"/>
      <c r="BP8" s="447"/>
      <c r="BQ8" s="447"/>
      <c r="BR8" s="447"/>
      <c r="BS8" s="447"/>
      <c r="BT8" s="447"/>
      <c r="BU8" s="448"/>
      <c r="BV8" s="446">
        <v>60169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0.28999999999999998</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7564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-43826</v>
      </c>
      <c r="BO9" s="447"/>
      <c r="BP9" s="447"/>
      <c r="BQ9" s="447"/>
      <c r="BR9" s="447"/>
      <c r="BS9" s="447"/>
      <c r="BT9" s="447"/>
      <c r="BU9" s="448"/>
      <c r="BV9" s="446">
        <v>-19215</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16.8</v>
      </c>
      <c r="CU9" s="444"/>
      <c r="CV9" s="444"/>
      <c r="CW9" s="444"/>
      <c r="CX9" s="444"/>
      <c r="CY9" s="444"/>
      <c r="CZ9" s="444"/>
      <c r="DA9" s="445"/>
      <c r="DB9" s="443">
        <v>15.6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8911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402</v>
      </c>
      <c r="BO10" s="447"/>
      <c r="BP10" s="447"/>
      <c r="BQ10" s="447"/>
      <c r="BR10" s="447"/>
      <c r="BS10" s="447"/>
      <c r="BT10" s="447"/>
      <c r="BU10" s="448"/>
      <c r="BV10" s="446">
        <v>494</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7613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144919</v>
      </c>
      <c r="BO12" s="447"/>
      <c r="BP12" s="447"/>
      <c r="BQ12" s="447"/>
      <c r="BR12" s="447"/>
      <c r="BS12" s="447"/>
      <c r="BT12" s="447"/>
      <c r="BU12" s="448"/>
      <c r="BV12" s="446">
        <v>46528</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7580</v>
      </c>
      <c r="S13" s="528"/>
      <c r="T13" s="528"/>
      <c r="U13" s="528"/>
      <c r="V13" s="529"/>
      <c r="W13" s="462" t="s">
        <v>135</v>
      </c>
      <c r="X13" s="463"/>
      <c r="Y13" s="463"/>
      <c r="Z13" s="463"/>
      <c r="AA13" s="463"/>
      <c r="AB13" s="453"/>
      <c r="AC13" s="497">
        <v>481</v>
      </c>
      <c r="AD13" s="498"/>
      <c r="AE13" s="498"/>
      <c r="AF13" s="498"/>
      <c r="AG13" s="537"/>
      <c r="AH13" s="497">
        <v>436</v>
      </c>
      <c r="AI13" s="498"/>
      <c r="AJ13" s="498"/>
      <c r="AK13" s="498"/>
      <c r="AL13" s="499"/>
      <c r="AM13" s="475" t="s">
        <v>136</v>
      </c>
      <c r="AN13" s="476"/>
      <c r="AO13" s="476"/>
      <c r="AP13" s="476"/>
      <c r="AQ13" s="476"/>
      <c r="AR13" s="476"/>
      <c r="AS13" s="476"/>
      <c r="AT13" s="477"/>
      <c r="AU13" s="478" t="s">
        <v>130</v>
      </c>
      <c r="AV13" s="479"/>
      <c r="AW13" s="479"/>
      <c r="AX13" s="479"/>
      <c r="AY13" s="480" t="s">
        <v>137</v>
      </c>
      <c r="AZ13" s="481"/>
      <c r="BA13" s="481"/>
      <c r="BB13" s="481"/>
      <c r="BC13" s="481"/>
      <c r="BD13" s="481"/>
      <c r="BE13" s="481"/>
      <c r="BF13" s="481"/>
      <c r="BG13" s="481"/>
      <c r="BH13" s="481"/>
      <c r="BI13" s="481"/>
      <c r="BJ13" s="481"/>
      <c r="BK13" s="481"/>
      <c r="BL13" s="481"/>
      <c r="BM13" s="482"/>
      <c r="BN13" s="446">
        <v>-188343</v>
      </c>
      <c r="BO13" s="447"/>
      <c r="BP13" s="447"/>
      <c r="BQ13" s="447"/>
      <c r="BR13" s="447"/>
      <c r="BS13" s="447"/>
      <c r="BT13" s="447"/>
      <c r="BU13" s="448"/>
      <c r="BV13" s="446">
        <v>-65249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7895</v>
      </c>
      <c r="S14" s="528"/>
      <c r="T14" s="528"/>
      <c r="U14" s="528"/>
      <c r="V14" s="529"/>
      <c r="W14" s="436"/>
      <c r="X14" s="437"/>
      <c r="Y14" s="437"/>
      <c r="Z14" s="437"/>
      <c r="AA14" s="437"/>
      <c r="AB14" s="426"/>
      <c r="AC14" s="530">
        <v>13.1</v>
      </c>
      <c r="AD14" s="531"/>
      <c r="AE14" s="531"/>
      <c r="AF14" s="531"/>
      <c r="AG14" s="532"/>
      <c r="AH14" s="530">
        <v>10.6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66.400000000000006</v>
      </c>
      <c r="CU14" s="542"/>
      <c r="CV14" s="542"/>
      <c r="CW14" s="542"/>
      <c r="CX14" s="542"/>
      <c r="CY14" s="542"/>
      <c r="CZ14" s="542"/>
      <c r="DA14" s="543"/>
      <c r="DB14" s="541">
        <v>79.7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7866</v>
      </c>
      <c r="S15" s="528"/>
      <c r="T15" s="528"/>
      <c r="U15" s="528"/>
      <c r="V15" s="529"/>
      <c r="W15" s="462" t="s">
        <v>141</v>
      </c>
      <c r="X15" s="463"/>
      <c r="Y15" s="463"/>
      <c r="Z15" s="463"/>
      <c r="AA15" s="463"/>
      <c r="AB15" s="453"/>
      <c r="AC15" s="497">
        <v>1399</v>
      </c>
      <c r="AD15" s="498"/>
      <c r="AE15" s="498"/>
      <c r="AF15" s="498"/>
      <c r="AG15" s="537"/>
      <c r="AH15" s="497">
        <v>1602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838772</v>
      </c>
      <c r="BO15" s="410"/>
      <c r="BP15" s="410"/>
      <c r="BQ15" s="410"/>
      <c r="BR15" s="410"/>
      <c r="BS15" s="410"/>
      <c r="BT15" s="410"/>
      <c r="BU15" s="411"/>
      <c r="BV15" s="409">
        <v>865962</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38.200000000000003</v>
      </c>
      <c r="AD16" s="531"/>
      <c r="AE16" s="531"/>
      <c r="AF16" s="531"/>
      <c r="AG16" s="532"/>
      <c r="AH16" s="530">
        <v>39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2919828</v>
      </c>
      <c r="BO16" s="447"/>
      <c r="BP16" s="447"/>
      <c r="BQ16" s="447"/>
      <c r="BR16" s="447"/>
      <c r="BS16" s="447"/>
      <c r="BT16" s="447"/>
      <c r="BU16" s="448"/>
      <c r="BV16" s="446">
        <v>3022190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1779</v>
      </c>
      <c r="AD17" s="498"/>
      <c r="AE17" s="498"/>
      <c r="AF17" s="498"/>
      <c r="AG17" s="537"/>
      <c r="AH17" s="497">
        <v>2066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1060341</v>
      </c>
      <c r="BO17" s="447"/>
      <c r="BP17" s="447"/>
      <c r="BQ17" s="447"/>
      <c r="BR17" s="447"/>
      <c r="BS17" s="447"/>
      <c r="BT17" s="447"/>
      <c r="BU17" s="448"/>
      <c r="BV17" s="446">
        <v>1091618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188.38</v>
      </c>
      <c r="M18" s="559"/>
      <c r="N18" s="559"/>
      <c r="O18" s="559"/>
      <c r="P18" s="559"/>
      <c r="Q18" s="559"/>
      <c r="R18" s="560"/>
      <c r="S18" s="560"/>
      <c r="T18" s="560"/>
      <c r="U18" s="560"/>
      <c r="V18" s="561"/>
      <c r="W18" s="464"/>
      <c r="X18" s="465"/>
      <c r="Y18" s="465"/>
      <c r="Z18" s="465"/>
      <c r="AA18" s="465"/>
      <c r="AB18" s="456"/>
      <c r="AC18" s="562">
        <v>48.6</v>
      </c>
      <c r="AD18" s="563"/>
      <c r="AE18" s="563"/>
      <c r="AF18" s="563"/>
      <c r="AG18" s="564"/>
      <c r="AH18" s="562">
        <v>50.3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3154835</v>
      </c>
      <c r="BO18" s="447"/>
      <c r="BP18" s="447"/>
      <c r="BQ18" s="447"/>
      <c r="BR18" s="447"/>
      <c r="BS18" s="447"/>
      <c r="BT18" s="447"/>
      <c r="BU18" s="448"/>
      <c r="BV18" s="446">
        <v>3116219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40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3711641</v>
      </c>
      <c r="BO19" s="447"/>
      <c r="BP19" s="447"/>
      <c r="BQ19" s="447"/>
      <c r="BR19" s="447"/>
      <c r="BS19" s="447"/>
      <c r="BT19" s="447"/>
      <c r="BU19" s="448"/>
      <c r="BV19" s="446">
        <v>3808566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3040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5514655</v>
      </c>
      <c r="BO23" s="447"/>
      <c r="BP23" s="447"/>
      <c r="BQ23" s="447"/>
      <c r="BR23" s="447"/>
      <c r="BS23" s="447"/>
      <c r="BT23" s="447"/>
      <c r="BU23" s="448"/>
      <c r="BV23" s="446">
        <v>5429262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5820</v>
      </c>
      <c r="R24" s="498"/>
      <c r="S24" s="498"/>
      <c r="T24" s="498"/>
      <c r="U24" s="498"/>
      <c r="V24" s="537"/>
      <c r="W24" s="596"/>
      <c r="X24" s="584"/>
      <c r="Y24" s="585"/>
      <c r="Z24" s="496" t="s">
        <v>165</v>
      </c>
      <c r="AA24" s="476"/>
      <c r="AB24" s="476"/>
      <c r="AC24" s="476"/>
      <c r="AD24" s="476"/>
      <c r="AE24" s="476"/>
      <c r="AF24" s="476"/>
      <c r="AG24" s="477"/>
      <c r="AH24" s="497">
        <v>97</v>
      </c>
      <c r="AI24" s="498"/>
      <c r="AJ24" s="498"/>
      <c r="AK24" s="498"/>
      <c r="AL24" s="537"/>
      <c r="AM24" s="497">
        <v>308266</v>
      </c>
      <c r="AN24" s="498"/>
      <c r="AO24" s="498"/>
      <c r="AP24" s="498"/>
      <c r="AQ24" s="498"/>
      <c r="AR24" s="537"/>
      <c r="AS24" s="497">
        <v>3178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4202722</v>
      </c>
      <c r="BO24" s="447"/>
      <c r="BP24" s="447"/>
      <c r="BQ24" s="447"/>
      <c r="BR24" s="447"/>
      <c r="BS24" s="447"/>
      <c r="BT24" s="447"/>
      <c r="BU24" s="448"/>
      <c r="BV24" s="446">
        <v>3969492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5660</v>
      </c>
      <c r="R25" s="498"/>
      <c r="S25" s="498"/>
      <c r="T25" s="498"/>
      <c r="U25" s="498"/>
      <c r="V25" s="537"/>
      <c r="W25" s="596"/>
      <c r="X25" s="584"/>
      <c r="Y25" s="585"/>
      <c r="Z25" s="496" t="s">
        <v>168</v>
      </c>
      <c r="AA25" s="476"/>
      <c r="AB25" s="476"/>
      <c r="AC25" s="476"/>
      <c r="AD25" s="476"/>
      <c r="AE25" s="476"/>
      <c r="AF25" s="476"/>
      <c r="AG25" s="477"/>
      <c r="AH25" s="497" t="s">
        <v>133</v>
      </c>
      <c r="AI25" s="498"/>
      <c r="AJ25" s="498"/>
      <c r="AK25" s="498"/>
      <c r="AL25" s="537"/>
      <c r="AM25" s="497" t="s">
        <v>124</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55570</v>
      </c>
      <c r="BO25" s="410"/>
      <c r="BP25" s="410"/>
      <c r="BQ25" s="410"/>
      <c r="BR25" s="410"/>
      <c r="BS25" s="410"/>
      <c r="BT25" s="410"/>
      <c r="BU25" s="411"/>
      <c r="BV25" s="409">
        <v>45642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5420</v>
      </c>
      <c r="R26" s="498"/>
      <c r="S26" s="498"/>
      <c r="T26" s="498"/>
      <c r="U26" s="498"/>
      <c r="V26" s="537"/>
      <c r="W26" s="596"/>
      <c r="X26" s="584"/>
      <c r="Y26" s="585"/>
      <c r="Z26" s="496" t="s">
        <v>171</v>
      </c>
      <c r="AA26" s="606"/>
      <c r="AB26" s="606"/>
      <c r="AC26" s="606"/>
      <c r="AD26" s="606"/>
      <c r="AE26" s="606"/>
      <c r="AF26" s="606"/>
      <c r="AG26" s="607"/>
      <c r="AH26" s="497">
        <v>4</v>
      </c>
      <c r="AI26" s="498"/>
      <c r="AJ26" s="498"/>
      <c r="AK26" s="498"/>
      <c r="AL26" s="537"/>
      <c r="AM26" s="497">
        <v>12128</v>
      </c>
      <c r="AN26" s="498"/>
      <c r="AO26" s="498"/>
      <c r="AP26" s="498"/>
      <c r="AQ26" s="498"/>
      <c r="AR26" s="537"/>
      <c r="AS26" s="497">
        <v>3032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2750</v>
      </c>
      <c r="R27" s="498"/>
      <c r="S27" s="498"/>
      <c r="T27" s="498"/>
      <c r="U27" s="498"/>
      <c r="V27" s="537"/>
      <c r="W27" s="596"/>
      <c r="X27" s="584"/>
      <c r="Y27" s="585"/>
      <c r="Z27" s="496" t="s">
        <v>174</v>
      </c>
      <c r="AA27" s="476"/>
      <c r="AB27" s="476"/>
      <c r="AC27" s="476"/>
      <c r="AD27" s="476"/>
      <c r="AE27" s="476"/>
      <c r="AF27" s="476"/>
      <c r="AG27" s="477"/>
      <c r="AH27" s="497">
        <v>1</v>
      </c>
      <c r="AI27" s="498"/>
      <c r="AJ27" s="498"/>
      <c r="AK27" s="498"/>
      <c r="AL27" s="537"/>
      <c r="AM27" s="497" t="s">
        <v>175</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342670</v>
      </c>
      <c r="BO27" s="620"/>
      <c r="BP27" s="620"/>
      <c r="BQ27" s="620"/>
      <c r="BR27" s="620"/>
      <c r="BS27" s="620"/>
      <c r="BT27" s="620"/>
      <c r="BU27" s="621"/>
      <c r="BV27" s="619">
        <v>342520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2130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124</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1152432</v>
      </c>
      <c r="BO28" s="410"/>
      <c r="BP28" s="410"/>
      <c r="BQ28" s="410"/>
      <c r="BR28" s="410"/>
      <c r="BS28" s="410"/>
      <c r="BT28" s="410"/>
      <c r="BU28" s="411"/>
      <c r="BV28" s="409">
        <v>1246949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10</v>
      </c>
      <c r="M29" s="498"/>
      <c r="N29" s="498"/>
      <c r="O29" s="498"/>
      <c r="P29" s="537"/>
      <c r="Q29" s="497">
        <v>1990</v>
      </c>
      <c r="R29" s="498"/>
      <c r="S29" s="498"/>
      <c r="T29" s="498"/>
      <c r="U29" s="498"/>
      <c r="V29" s="537"/>
      <c r="W29" s="597"/>
      <c r="X29" s="598"/>
      <c r="Y29" s="599"/>
      <c r="Z29" s="496" t="s">
        <v>182</v>
      </c>
      <c r="AA29" s="476"/>
      <c r="AB29" s="476"/>
      <c r="AC29" s="476"/>
      <c r="AD29" s="476"/>
      <c r="AE29" s="476"/>
      <c r="AF29" s="476"/>
      <c r="AG29" s="477"/>
      <c r="AH29" s="497">
        <v>98</v>
      </c>
      <c r="AI29" s="498"/>
      <c r="AJ29" s="498"/>
      <c r="AK29" s="498"/>
      <c r="AL29" s="537"/>
      <c r="AM29" s="497">
        <v>312272</v>
      </c>
      <c r="AN29" s="498"/>
      <c r="AO29" s="498"/>
      <c r="AP29" s="498"/>
      <c r="AQ29" s="498"/>
      <c r="AR29" s="537"/>
      <c r="AS29" s="497">
        <v>3186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14649</v>
      </c>
      <c r="BO29" s="447"/>
      <c r="BP29" s="447"/>
      <c r="BQ29" s="447"/>
      <c r="BR29" s="447"/>
      <c r="BS29" s="447"/>
      <c r="BT29" s="447"/>
      <c r="BU29" s="448"/>
      <c r="BV29" s="446">
        <v>14647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226101</v>
      </c>
      <c r="BO30" s="620"/>
      <c r="BP30" s="620"/>
      <c r="BQ30" s="620"/>
      <c r="BR30" s="620"/>
      <c r="BS30" s="620"/>
      <c r="BT30" s="620"/>
      <c r="BU30" s="621"/>
      <c r="BV30" s="619">
        <v>232680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193</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浄化槽整備事業特別会計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甘楽西部環境衛生施設組合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産業開発しもにた</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ガス事業会計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下仁田南牧医療事務組合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甘楽郡土地開発公社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富岡甘楽広域市町村圏振興整備組合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社会福祉法人しもにた会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群馬県後期高齢者医療広域連合（一般会計）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群馬県後期高齢者医療広域連合（事業会計）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群馬県市町村総合事務組合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群馬県市町村会館管理組合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bgrAj9XFHGNS2dTYQbKImrX9OASFHMITQn0Xqscd4Ket2XuTvYaDxQyOFVeLhATg9YketkgHTFLrvpdx+DRbg==" saltValue="H1eAYVRvnhGoXjVrJvHE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8" t="s">
        <v>555</v>
      </c>
      <c r="D34" s="1228"/>
      <c r="E34" s="1229"/>
      <c r="F34" s="32">
        <v>2.75</v>
      </c>
      <c r="G34" s="33">
        <v>3.48</v>
      </c>
      <c r="H34" s="33">
        <v>3.97</v>
      </c>
      <c r="I34" s="33">
        <v>4.93</v>
      </c>
      <c r="J34" s="34">
        <v>5.74</v>
      </c>
      <c r="K34" s="22"/>
      <c r="L34" s="22"/>
      <c r="M34" s="22"/>
      <c r="N34" s="22"/>
      <c r="O34" s="22"/>
      <c r="P34" s="22"/>
    </row>
    <row r="35" spans="1:16" ht="39" customHeight="1" x14ac:dyDescent="0.15">
      <c r="A35" s="22"/>
      <c r="B35" s="35"/>
      <c r="C35" s="1222" t="s">
        <v>556</v>
      </c>
      <c r="D35" s="1223"/>
      <c r="E35" s="1224"/>
      <c r="F35" s="36">
        <v>3.53</v>
      </c>
      <c r="G35" s="37">
        <v>3.66</v>
      </c>
      <c r="H35" s="37">
        <v>4.32</v>
      </c>
      <c r="I35" s="37">
        <v>4.68</v>
      </c>
      <c r="J35" s="38">
        <v>4.9400000000000004</v>
      </c>
      <c r="K35" s="22"/>
      <c r="L35" s="22"/>
      <c r="M35" s="22"/>
      <c r="N35" s="22"/>
      <c r="O35" s="22"/>
      <c r="P35" s="22"/>
    </row>
    <row r="36" spans="1:16" ht="39" customHeight="1" x14ac:dyDescent="0.15">
      <c r="A36" s="22"/>
      <c r="B36" s="35"/>
      <c r="C36" s="1222" t="s">
        <v>557</v>
      </c>
      <c r="D36" s="1223"/>
      <c r="E36" s="1224"/>
      <c r="F36" s="36">
        <v>0.4</v>
      </c>
      <c r="G36" s="37">
        <v>0.08</v>
      </c>
      <c r="H36" s="37">
        <v>1.1599999999999999</v>
      </c>
      <c r="I36" s="37">
        <v>1.24</v>
      </c>
      <c r="J36" s="38">
        <v>1.06</v>
      </c>
      <c r="K36" s="22"/>
      <c r="L36" s="22"/>
      <c r="M36" s="22"/>
      <c r="N36" s="22"/>
      <c r="O36" s="22"/>
      <c r="P36" s="22"/>
    </row>
    <row r="37" spans="1:16" ht="39" customHeight="1" x14ac:dyDescent="0.15">
      <c r="A37" s="22"/>
      <c r="B37" s="35"/>
      <c r="C37" s="1222" t="s">
        <v>558</v>
      </c>
      <c r="D37" s="1223"/>
      <c r="E37" s="1224"/>
      <c r="F37" s="36">
        <v>1.56</v>
      </c>
      <c r="G37" s="37">
        <v>2.2200000000000002</v>
      </c>
      <c r="H37" s="37">
        <v>2.27</v>
      </c>
      <c r="I37" s="37">
        <v>1.76</v>
      </c>
      <c r="J37" s="38">
        <v>0.49</v>
      </c>
      <c r="K37" s="22"/>
      <c r="L37" s="22"/>
      <c r="M37" s="22"/>
      <c r="N37" s="22"/>
      <c r="O37" s="22"/>
      <c r="P37" s="22"/>
    </row>
    <row r="38" spans="1:16" ht="39" customHeight="1" x14ac:dyDescent="0.15">
      <c r="A38" s="22"/>
      <c r="B38" s="35"/>
      <c r="C38" s="1222" t="s">
        <v>559</v>
      </c>
      <c r="D38" s="1223"/>
      <c r="E38" s="1224"/>
      <c r="F38" s="36">
        <v>0.48</v>
      </c>
      <c r="G38" s="37">
        <v>0.01</v>
      </c>
      <c r="H38" s="37">
        <v>0.17</v>
      </c>
      <c r="I38" s="37">
        <v>0.06</v>
      </c>
      <c r="J38" s="38">
        <v>0.04</v>
      </c>
      <c r="K38" s="22"/>
      <c r="L38" s="22"/>
      <c r="M38" s="22"/>
      <c r="N38" s="22"/>
      <c r="O38" s="22"/>
      <c r="P38" s="22"/>
    </row>
    <row r="39" spans="1:16" ht="39" customHeight="1" x14ac:dyDescent="0.15">
      <c r="A39" s="22"/>
      <c r="B39" s="35"/>
      <c r="C39" s="1222" t="s">
        <v>560</v>
      </c>
      <c r="D39" s="1223"/>
      <c r="E39" s="1224"/>
      <c r="F39" s="36">
        <v>0.02</v>
      </c>
      <c r="G39" s="37">
        <v>0.04</v>
      </c>
      <c r="H39" s="37">
        <v>0.01</v>
      </c>
      <c r="I39" s="37">
        <v>0.05</v>
      </c>
      <c r="J39" s="38">
        <v>0.03</v>
      </c>
      <c r="K39" s="22"/>
      <c r="L39" s="22"/>
      <c r="M39" s="22"/>
      <c r="N39" s="22"/>
      <c r="O39" s="22"/>
      <c r="P39" s="22"/>
    </row>
    <row r="40" spans="1:16" ht="39" customHeight="1" x14ac:dyDescent="0.15">
      <c r="A40" s="22"/>
      <c r="B40" s="35"/>
      <c r="C40" s="1222" t="s">
        <v>561</v>
      </c>
      <c r="D40" s="1223"/>
      <c r="E40" s="1224"/>
      <c r="F40" s="36">
        <v>0.01</v>
      </c>
      <c r="G40" s="37">
        <v>0.01</v>
      </c>
      <c r="H40" s="37">
        <v>0.01</v>
      </c>
      <c r="I40" s="37">
        <v>0.01</v>
      </c>
      <c r="J40" s="38">
        <v>0</v>
      </c>
      <c r="K40" s="22"/>
      <c r="L40" s="22"/>
      <c r="M40" s="22"/>
      <c r="N40" s="22"/>
      <c r="O40" s="22"/>
      <c r="P40" s="22"/>
    </row>
    <row r="41" spans="1:16" ht="39" customHeight="1" x14ac:dyDescent="0.15">
      <c r="A41" s="22"/>
      <c r="B41" s="35"/>
      <c r="C41" s="1222"/>
      <c r="D41" s="1223"/>
      <c r="E41" s="1224"/>
      <c r="F41" s="36"/>
      <c r="G41" s="37"/>
      <c r="H41" s="37"/>
      <c r="I41" s="37"/>
      <c r="J41" s="38"/>
      <c r="K41" s="22"/>
      <c r="L41" s="22"/>
      <c r="M41" s="22"/>
      <c r="N41" s="22"/>
      <c r="O41" s="22"/>
      <c r="P41" s="22"/>
    </row>
    <row r="42" spans="1:16" ht="39" customHeight="1" x14ac:dyDescent="0.15">
      <c r="A42" s="22"/>
      <c r="B42" s="39"/>
      <c r="C42" s="1222" t="s">
        <v>562</v>
      </c>
      <c r="D42" s="1223"/>
      <c r="E42" s="1224"/>
      <c r="F42" s="36" t="s">
        <v>505</v>
      </c>
      <c r="G42" s="37" t="s">
        <v>505</v>
      </c>
      <c r="H42" s="37" t="s">
        <v>505</v>
      </c>
      <c r="I42" s="37" t="s">
        <v>505</v>
      </c>
      <c r="J42" s="38" t="s">
        <v>505</v>
      </c>
      <c r="K42" s="22"/>
      <c r="L42" s="22"/>
      <c r="M42" s="22"/>
      <c r="N42" s="22"/>
      <c r="O42" s="22"/>
      <c r="P42" s="22"/>
    </row>
    <row r="43" spans="1:16" ht="39" customHeight="1" thickBot="1" x14ac:dyDescent="0.2">
      <c r="A43" s="22"/>
      <c r="B43" s="40"/>
      <c r="C43" s="1225" t="s">
        <v>563</v>
      </c>
      <c r="D43" s="1226"/>
      <c r="E43" s="1227"/>
      <c r="F43" s="41">
        <v>0.06</v>
      </c>
      <c r="G43" s="42">
        <v>0</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a4yStWielBrj+zh4eZT0c6mTIVBs+SLBS8vHjyvdhalsbgXqiioYfP/nupzCWZMUjzmXBceGRRo7gCMiJzKow==" saltValue="RKRd+bobIzKmx1TapoDb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6"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652</v>
      </c>
      <c r="L45" s="60">
        <v>642</v>
      </c>
      <c r="M45" s="60">
        <v>601</v>
      </c>
      <c r="N45" s="60">
        <v>597</v>
      </c>
      <c r="O45" s="61">
        <v>626</v>
      </c>
      <c r="P45" s="48"/>
      <c r="Q45" s="48"/>
      <c r="R45" s="48"/>
      <c r="S45" s="48"/>
      <c r="T45" s="48"/>
      <c r="U45" s="48"/>
    </row>
    <row r="46" spans="1:21" ht="30.75" customHeight="1" x14ac:dyDescent="0.15">
      <c r="A46" s="48"/>
      <c r="B46" s="1240"/>
      <c r="C46" s="1241"/>
      <c r="D46" s="62"/>
      <c r="E46" s="1232" t="s">
        <v>13</v>
      </c>
      <c r="F46" s="1232"/>
      <c r="G46" s="1232"/>
      <c r="H46" s="1232"/>
      <c r="I46" s="1232"/>
      <c r="J46" s="1233"/>
      <c r="K46" s="63" t="s">
        <v>505</v>
      </c>
      <c r="L46" s="64" t="s">
        <v>505</v>
      </c>
      <c r="M46" s="64" t="s">
        <v>505</v>
      </c>
      <c r="N46" s="64" t="s">
        <v>505</v>
      </c>
      <c r="O46" s="65" t="s">
        <v>505</v>
      </c>
      <c r="P46" s="48"/>
      <c r="Q46" s="48"/>
      <c r="R46" s="48"/>
      <c r="S46" s="48"/>
      <c r="T46" s="48"/>
      <c r="U46" s="48"/>
    </row>
    <row r="47" spans="1:21" ht="30.75" customHeight="1" x14ac:dyDescent="0.15">
      <c r="A47" s="48"/>
      <c r="B47" s="1240"/>
      <c r="C47" s="1241"/>
      <c r="D47" s="62"/>
      <c r="E47" s="1232" t="s">
        <v>14</v>
      </c>
      <c r="F47" s="1232"/>
      <c r="G47" s="1232"/>
      <c r="H47" s="1232"/>
      <c r="I47" s="1232"/>
      <c r="J47" s="1233"/>
      <c r="K47" s="63" t="s">
        <v>505</v>
      </c>
      <c r="L47" s="64" t="s">
        <v>505</v>
      </c>
      <c r="M47" s="64" t="s">
        <v>505</v>
      </c>
      <c r="N47" s="64" t="s">
        <v>505</v>
      </c>
      <c r="O47" s="65" t="s">
        <v>505</v>
      </c>
      <c r="P47" s="48"/>
      <c r="Q47" s="48"/>
      <c r="R47" s="48"/>
      <c r="S47" s="48"/>
      <c r="T47" s="48"/>
      <c r="U47" s="48"/>
    </row>
    <row r="48" spans="1:21" ht="30.75" customHeight="1" x14ac:dyDescent="0.15">
      <c r="A48" s="48"/>
      <c r="B48" s="1240"/>
      <c r="C48" s="1241"/>
      <c r="D48" s="62"/>
      <c r="E48" s="1232" t="s">
        <v>15</v>
      </c>
      <c r="F48" s="1232"/>
      <c r="G48" s="1232"/>
      <c r="H48" s="1232"/>
      <c r="I48" s="1232"/>
      <c r="J48" s="1233"/>
      <c r="K48" s="63">
        <v>77</v>
      </c>
      <c r="L48" s="64">
        <v>82</v>
      </c>
      <c r="M48" s="64">
        <v>77</v>
      </c>
      <c r="N48" s="64">
        <v>77</v>
      </c>
      <c r="O48" s="65">
        <v>77</v>
      </c>
      <c r="P48" s="48"/>
      <c r="Q48" s="48"/>
      <c r="R48" s="48"/>
      <c r="S48" s="48"/>
      <c r="T48" s="48"/>
      <c r="U48" s="48"/>
    </row>
    <row r="49" spans="1:21" ht="30.75" customHeight="1" x14ac:dyDescent="0.15">
      <c r="A49" s="48"/>
      <c r="B49" s="1240"/>
      <c r="C49" s="1241"/>
      <c r="D49" s="62"/>
      <c r="E49" s="1232" t="s">
        <v>16</v>
      </c>
      <c r="F49" s="1232"/>
      <c r="G49" s="1232"/>
      <c r="H49" s="1232"/>
      <c r="I49" s="1232"/>
      <c r="J49" s="1233"/>
      <c r="K49" s="63">
        <v>183</v>
      </c>
      <c r="L49" s="64">
        <v>178</v>
      </c>
      <c r="M49" s="64">
        <v>157</v>
      </c>
      <c r="N49" s="64">
        <v>118</v>
      </c>
      <c r="O49" s="65">
        <v>124</v>
      </c>
      <c r="P49" s="48"/>
      <c r="Q49" s="48"/>
      <c r="R49" s="48"/>
      <c r="S49" s="48"/>
      <c r="T49" s="48"/>
      <c r="U49" s="48"/>
    </row>
    <row r="50" spans="1:21" ht="30.75" customHeight="1" x14ac:dyDescent="0.15">
      <c r="A50" s="48"/>
      <c r="B50" s="1240"/>
      <c r="C50" s="1241"/>
      <c r="D50" s="62"/>
      <c r="E50" s="1232" t="s">
        <v>17</v>
      </c>
      <c r="F50" s="1232"/>
      <c r="G50" s="1232"/>
      <c r="H50" s="1232"/>
      <c r="I50" s="1232"/>
      <c r="J50" s="1233"/>
      <c r="K50" s="63" t="s">
        <v>505</v>
      </c>
      <c r="L50" s="64" t="s">
        <v>505</v>
      </c>
      <c r="M50" s="64" t="s">
        <v>505</v>
      </c>
      <c r="N50" s="64" t="s">
        <v>505</v>
      </c>
      <c r="O50" s="65" t="s">
        <v>505</v>
      </c>
      <c r="P50" s="48"/>
      <c r="Q50" s="48"/>
      <c r="R50" s="48"/>
      <c r="S50" s="48"/>
      <c r="T50" s="48"/>
      <c r="U50" s="48"/>
    </row>
    <row r="51" spans="1:21" ht="30.75" customHeight="1" x14ac:dyDescent="0.15">
      <c r="A51" s="48"/>
      <c r="B51" s="1242"/>
      <c r="C51" s="1243"/>
      <c r="D51" s="66"/>
      <c r="E51" s="1232" t="s">
        <v>18</v>
      </c>
      <c r="F51" s="1232"/>
      <c r="G51" s="1232"/>
      <c r="H51" s="1232"/>
      <c r="I51" s="1232"/>
      <c r="J51" s="1233"/>
      <c r="K51" s="63" t="s">
        <v>505</v>
      </c>
      <c r="L51" s="64" t="s">
        <v>505</v>
      </c>
      <c r="M51" s="64" t="s">
        <v>505</v>
      </c>
      <c r="N51" s="64" t="s">
        <v>505</v>
      </c>
      <c r="O51" s="65" t="s">
        <v>505</v>
      </c>
      <c r="P51" s="48"/>
      <c r="Q51" s="48"/>
      <c r="R51" s="48"/>
      <c r="S51" s="48"/>
      <c r="T51" s="48"/>
      <c r="U51" s="48"/>
    </row>
    <row r="52" spans="1:21" ht="30.75" customHeight="1" x14ac:dyDescent="0.15">
      <c r="A52" s="48"/>
      <c r="B52" s="1230" t="s">
        <v>19</v>
      </c>
      <c r="C52" s="1231"/>
      <c r="D52" s="66"/>
      <c r="E52" s="1232" t="s">
        <v>20</v>
      </c>
      <c r="F52" s="1232"/>
      <c r="G52" s="1232"/>
      <c r="H52" s="1232"/>
      <c r="I52" s="1232"/>
      <c r="J52" s="1233"/>
      <c r="K52" s="63">
        <v>618</v>
      </c>
      <c r="L52" s="64">
        <v>608</v>
      </c>
      <c r="M52" s="64">
        <v>583</v>
      </c>
      <c r="N52" s="64">
        <v>554</v>
      </c>
      <c r="O52" s="65">
        <v>536</v>
      </c>
      <c r="P52" s="48"/>
      <c r="Q52" s="48"/>
      <c r="R52" s="48"/>
      <c r="S52" s="48"/>
      <c r="T52" s="48"/>
      <c r="U52" s="48"/>
    </row>
    <row r="53" spans="1:21" ht="30.75" customHeight="1" thickBot="1" x14ac:dyDescent="0.2">
      <c r="A53" s="48"/>
      <c r="B53" s="1234" t="s">
        <v>21</v>
      </c>
      <c r="C53" s="1235"/>
      <c r="D53" s="67"/>
      <c r="E53" s="1236" t="s">
        <v>22</v>
      </c>
      <c r="F53" s="1236"/>
      <c r="G53" s="1236"/>
      <c r="H53" s="1236"/>
      <c r="I53" s="1236"/>
      <c r="J53" s="1237"/>
      <c r="K53" s="68">
        <v>294</v>
      </c>
      <c r="L53" s="69">
        <v>294</v>
      </c>
      <c r="M53" s="69">
        <v>252</v>
      </c>
      <c r="N53" s="69">
        <v>238</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4xOCh2eUXSKTa9Q4Sv3evH8bGAbx6daBFBS+/ZvLI+MXVLvHC/NwDWgvY1cYkVLPhd+8PF4+aOmddexzs7FHw==" saltValue="/akTsyZLSt5K7nKRIyPz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Normal="100" zoomScaleSheetLayoutView="80" workbookViewId="0">
      <selection activeCell="L41" sqref="L41:L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6" t="s">
        <v>24</v>
      </c>
      <c r="C41" s="1247"/>
      <c r="D41" s="81"/>
      <c r="E41" s="1252" t="s">
        <v>25</v>
      </c>
      <c r="F41" s="1252"/>
      <c r="G41" s="1252"/>
      <c r="H41" s="1253"/>
      <c r="I41" s="82">
        <v>5475</v>
      </c>
      <c r="J41" s="83">
        <v>5285</v>
      </c>
      <c r="K41" s="83">
        <v>5252</v>
      </c>
      <c r="L41" s="83">
        <v>5438</v>
      </c>
      <c r="M41" s="84">
        <v>5523</v>
      </c>
    </row>
    <row r="42" spans="2:13" ht="27.75" customHeight="1" x14ac:dyDescent="0.15">
      <c r="B42" s="1248"/>
      <c r="C42" s="1249"/>
      <c r="D42" s="85"/>
      <c r="E42" s="1254" t="s">
        <v>26</v>
      </c>
      <c r="F42" s="1254"/>
      <c r="G42" s="1254"/>
      <c r="H42" s="1255"/>
      <c r="I42" s="86" t="s">
        <v>505</v>
      </c>
      <c r="J42" s="87" t="s">
        <v>505</v>
      </c>
      <c r="K42" s="87" t="s">
        <v>505</v>
      </c>
      <c r="L42" s="87" t="s">
        <v>505</v>
      </c>
      <c r="M42" s="88" t="s">
        <v>505</v>
      </c>
    </row>
    <row r="43" spans="2:13" ht="27.75" customHeight="1" x14ac:dyDescent="0.15">
      <c r="B43" s="1248"/>
      <c r="C43" s="1249"/>
      <c r="D43" s="85"/>
      <c r="E43" s="1254" t="s">
        <v>27</v>
      </c>
      <c r="F43" s="1254"/>
      <c r="G43" s="1254"/>
      <c r="H43" s="1255"/>
      <c r="I43" s="86">
        <v>754</v>
      </c>
      <c r="J43" s="87">
        <v>792</v>
      </c>
      <c r="K43" s="87">
        <v>785</v>
      </c>
      <c r="L43" s="87">
        <v>713</v>
      </c>
      <c r="M43" s="88">
        <v>641</v>
      </c>
    </row>
    <row r="44" spans="2:13" ht="27.75" customHeight="1" x14ac:dyDescent="0.15">
      <c r="B44" s="1248"/>
      <c r="C44" s="1249"/>
      <c r="D44" s="85"/>
      <c r="E44" s="1254" t="s">
        <v>28</v>
      </c>
      <c r="F44" s="1254"/>
      <c r="G44" s="1254"/>
      <c r="H44" s="1255"/>
      <c r="I44" s="86">
        <v>1153</v>
      </c>
      <c r="J44" s="87">
        <v>1036</v>
      </c>
      <c r="K44" s="87">
        <v>927</v>
      </c>
      <c r="L44" s="87">
        <v>845</v>
      </c>
      <c r="M44" s="88">
        <v>755</v>
      </c>
    </row>
    <row r="45" spans="2:13" ht="27.75" customHeight="1" x14ac:dyDescent="0.15">
      <c r="B45" s="1248"/>
      <c r="C45" s="1249"/>
      <c r="D45" s="85"/>
      <c r="E45" s="1254" t="s">
        <v>29</v>
      </c>
      <c r="F45" s="1254"/>
      <c r="G45" s="1254"/>
      <c r="H45" s="1255"/>
      <c r="I45" s="86">
        <v>1691</v>
      </c>
      <c r="J45" s="87">
        <v>1673</v>
      </c>
      <c r="K45" s="87">
        <v>1554</v>
      </c>
      <c r="L45" s="87">
        <v>1678</v>
      </c>
      <c r="M45" s="88">
        <v>1554</v>
      </c>
    </row>
    <row r="46" spans="2:13" ht="27.75" customHeight="1" x14ac:dyDescent="0.15">
      <c r="B46" s="1248"/>
      <c r="C46" s="1249"/>
      <c r="D46" s="89"/>
      <c r="E46" s="1254" t="s">
        <v>30</v>
      </c>
      <c r="F46" s="1254"/>
      <c r="G46" s="1254"/>
      <c r="H46" s="1255"/>
      <c r="I46" s="86">
        <v>19</v>
      </c>
      <c r="J46" s="87">
        <v>93</v>
      </c>
      <c r="K46" s="87">
        <v>85</v>
      </c>
      <c r="L46" s="87">
        <v>78</v>
      </c>
      <c r="M46" s="88">
        <v>70</v>
      </c>
    </row>
    <row r="47" spans="2:13" ht="27.75" customHeight="1" x14ac:dyDescent="0.15">
      <c r="B47" s="1248"/>
      <c r="C47" s="1249"/>
      <c r="D47" s="90"/>
      <c r="E47" s="1256" t="s">
        <v>31</v>
      </c>
      <c r="F47" s="1257"/>
      <c r="G47" s="1257"/>
      <c r="H47" s="1258"/>
      <c r="I47" s="86" t="s">
        <v>505</v>
      </c>
      <c r="J47" s="87" t="s">
        <v>505</v>
      </c>
      <c r="K47" s="87" t="s">
        <v>505</v>
      </c>
      <c r="L47" s="87" t="s">
        <v>505</v>
      </c>
      <c r="M47" s="88" t="s">
        <v>505</v>
      </c>
    </row>
    <row r="48" spans="2:13" ht="27.75" customHeight="1" x14ac:dyDescent="0.15">
      <c r="B48" s="1248"/>
      <c r="C48" s="1249"/>
      <c r="D48" s="85"/>
      <c r="E48" s="1254" t="s">
        <v>32</v>
      </c>
      <c r="F48" s="1254"/>
      <c r="G48" s="1254"/>
      <c r="H48" s="1255"/>
      <c r="I48" s="86" t="s">
        <v>505</v>
      </c>
      <c r="J48" s="87" t="s">
        <v>505</v>
      </c>
      <c r="K48" s="87" t="s">
        <v>505</v>
      </c>
      <c r="L48" s="87" t="s">
        <v>505</v>
      </c>
      <c r="M48" s="88" t="s">
        <v>505</v>
      </c>
    </row>
    <row r="49" spans="2:13" ht="27.75" customHeight="1" x14ac:dyDescent="0.15">
      <c r="B49" s="1250"/>
      <c r="C49" s="1251"/>
      <c r="D49" s="85"/>
      <c r="E49" s="1254" t="s">
        <v>33</v>
      </c>
      <c r="F49" s="1254"/>
      <c r="G49" s="1254"/>
      <c r="H49" s="1255"/>
      <c r="I49" s="86" t="s">
        <v>505</v>
      </c>
      <c r="J49" s="87" t="s">
        <v>505</v>
      </c>
      <c r="K49" s="87" t="s">
        <v>505</v>
      </c>
      <c r="L49" s="87" t="s">
        <v>505</v>
      </c>
      <c r="M49" s="88" t="s">
        <v>505</v>
      </c>
    </row>
    <row r="50" spans="2:13" ht="27.75" customHeight="1" x14ac:dyDescent="0.15">
      <c r="B50" s="1259" t="s">
        <v>34</v>
      </c>
      <c r="C50" s="1260"/>
      <c r="D50" s="91"/>
      <c r="E50" s="1254" t="s">
        <v>35</v>
      </c>
      <c r="F50" s="1254"/>
      <c r="G50" s="1254"/>
      <c r="H50" s="1255"/>
      <c r="I50" s="86">
        <v>1663</v>
      </c>
      <c r="J50" s="87">
        <v>1402</v>
      </c>
      <c r="K50" s="87">
        <v>1581</v>
      </c>
      <c r="L50" s="87">
        <v>1658</v>
      </c>
      <c r="M50" s="88">
        <v>1628</v>
      </c>
    </row>
    <row r="51" spans="2:13" ht="27.75" customHeight="1" x14ac:dyDescent="0.15">
      <c r="B51" s="1248"/>
      <c r="C51" s="1249"/>
      <c r="D51" s="85"/>
      <c r="E51" s="1254" t="s">
        <v>36</v>
      </c>
      <c r="F51" s="1254"/>
      <c r="G51" s="1254"/>
      <c r="H51" s="1255"/>
      <c r="I51" s="86">
        <v>17</v>
      </c>
      <c r="J51" s="87">
        <v>15</v>
      </c>
      <c r="K51" s="87">
        <v>12</v>
      </c>
      <c r="L51" s="87">
        <v>10</v>
      </c>
      <c r="M51" s="88">
        <v>7</v>
      </c>
    </row>
    <row r="52" spans="2:13" ht="27.75" customHeight="1" x14ac:dyDescent="0.15">
      <c r="B52" s="1250"/>
      <c r="C52" s="1251"/>
      <c r="D52" s="85"/>
      <c r="E52" s="1254" t="s">
        <v>37</v>
      </c>
      <c r="F52" s="1254"/>
      <c r="G52" s="1254"/>
      <c r="H52" s="1255"/>
      <c r="I52" s="86">
        <v>5276</v>
      </c>
      <c r="J52" s="87">
        <v>5177</v>
      </c>
      <c r="K52" s="87">
        <v>4997</v>
      </c>
      <c r="L52" s="87">
        <v>4812</v>
      </c>
      <c r="M52" s="88">
        <v>5074</v>
      </c>
    </row>
    <row r="53" spans="2:13" ht="27.75" customHeight="1" thickBot="1" x14ac:dyDescent="0.2">
      <c r="B53" s="1261" t="s">
        <v>38</v>
      </c>
      <c r="C53" s="1262"/>
      <c r="D53" s="92"/>
      <c r="E53" s="1263" t="s">
        <v>39</v>
      </c>
      <c r="F53" s="1263"/>
      <c r="G53" s="1263"/>
      <c r="H53" s="1264"/>
      <c r="I53" s="93">
        <v>2137</v>
      </c>
      <c r="J53" s="94">
        <v>2286</v>
      </c>
      <c r="K53" s="94">
        <v>2013</v>
      </c>
      <c r="L53" s="94">
        <v>2270</v>
      </c>
      <c r="M53" s="95">
        <v>1832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v32R+FijF0h4RnYgwrLKGPvm+l3F3PGn3uvh8uKKaN8TjVpBWTtPLbWuSJzvlFNEmQQGEWGoev+kQIxN98Gw==" saltValue="2feKx2lnUWIgWLyJeMY1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73" t="s">
        <v>42</v>
      </c>
      <c r="D55" s="1273"/>
      <c r="E55" s="1274"/>
      <c r="F55" s="107">
        <v>1228</v>
      </c>
      <c r="G55" s="107">
        <v>1247</v>
      </c>
      <c r="H55" s="108">
        <v>1152</v>
      </c>
    </row>
    <row r="56" spans="2:8" ht="52.5" customHeight="1" x14ac:dyDescent="0.15">
      <c r="B56" s="109"/>
      <c r="C56" s="1275" t="s">
        <v>43</v>
      </c>
      <c r="D56" s="1275"/>
      <c r="E56" s="1276"/>
      <c r="F56" s="110">
        <v>15</v>
      </c>
      <c r="G56" s="110">
        <v>15</v>
      </c>
      <c r="H56" s="111">
        <v>15</v>
      </c>
    </row>
    <row r="57" spans="2:8" ht="53.25" customHeight="1" x14ac:dyDescent="0.15">
      <c r="B57" s="109"/>
      <c r="C57" s="1277" t="s">
        <v>44</v>
      </c>
      <c r="D57" s="1277"/>
      <c r="E57" s="1278"/>
      <c r="F57" s="112">
        <v>165</v>
      </c>
      <c r="G57" s="112">
        <v>233</v>
      </c>
      <c r="H57" s="113">
        <v>226</v>
      </c>
    </row>
    <row r="58" spans="2:8" ht="45.75" customHeight="1" x14ac:dyDescent="0.15">
      <c r="B58" s="114"/>
      <c r="C58" s="1265" t="s">
        <v>578</v>
      </c>
      <c r="D58" s="1266"/>
      <c r="E58" s="1267"/>
      <c r="F58" s="115">
        <v>81</v>
      </c>
      <c r="G58" s="115">
        <v>87</v>
      </c>
      <c r="H58" s="116">
        <v>65</v>
      </c>
    </row>
    <row r="59" spans="2:8" ht="45.75" customHeight="1" x14ac:dyDescent="0.15">
      <c r="B59" s="114"/>
      <c r="C59" s="1265" t="s">
        <v>579</v>
      </c>
      <c r="D59" s="1266"/>
      <c r="E59" s="1267"/>
      <c r="F59" s="115">
        <v>58</v>
      </c>
      <c r="G59" s="115">
        <v>58</v>
      </c>
      <c r="H59" s="116">
        <v>58</v>
      </c>
    </row>
    <row r="60" spans="2:8" ht="45.75" customHeight="1" x14ac:dyDescent="0.15">
      <c r="B60" s="114"/>
      <c r="C60" s="1265" t="s">
        <v>580</v>
      </c>
      <c r="D60" s="1266"/>
      <c r="E60" s="1267"/>
      <c r="F60" s="115">
        <v>0</v>
      </c>
      <c r="G60" s="115">
        <v>40</v>
      </c>
      <c r="H60" s="116">
        <v>37</v>
      </c>
    </row>
    <row r="61" spans="2:8" ht="45.75" customHeight="1" x14ac:dyDescent="0.15">
      <c r="B61" s="114"/>
      <c r="C61" s="1265" t="s">
        <v>581</v>
      </c>
      <c r="D61" s="1266"/>
      <c r="E61" s="1267"/>
      <c r="F61" s="115">
        <v>0</v>
      </c>
      <c r="G61" s="115">
        <v>11</v>
      </c>
      <c r="H61" s="116">
        <v>36</v>
      </c>
    </row>
    <row r="62" spans="2:8" ht="45.75" customHeight="1" thickBot="1" x14ac:dyDescent="0.2">
      <c r="B62" s="117"/>
      <c r="C62" s="1268" t="s">
        <v>582</v>
      </c>
      <c r="D62" s="1269"/>
      <c r="E62" s="1270"/>
      <c r="F62" s="118">
        <v>11</v>
      </c>
      <c r="G62" s="118">
        <v>22</v>
      </c>
      <c r="H62" s="119">
        <v>19</v>
      </c>
    </row>
    <row r="63" spans="2:8" ht="52.5" customHeight="1" thickBot="1" x14ac:dyDescent="0.2">
      <c r="B63" s="120"/>
      <c r="C63" s="1271" t="s">
        <v>45</v>
      </c>
      <c r="D63" s="1271"/>
      <c r="E63" s="1272"/>
      <c r="F63" s="121">
        <v>1407</v>
      </c>
      <c r="G63" s="121">
        <v>1494</v>
      </c>
      <c r="H63" s="122">
        <v>1393</v>
      </c>
    </row>
    <row r="64" spans="2:8" ht="15" customHeight="1" x14ac:dyDescent="0.15"/>
    <row r="65" ht="0" hidden="1" customHeight="1" x14ac:dyDescent="0.15"/>
    <row r="66" ht="0" hidden="1" customHeight="1" x14ac:dyDescent="0.15"/>
  </sheetData>
  <sheetProtection algorithmName="SHA-512" hashValue="y7VjZd4F/pwoIDavxUfcwpmlYK2MqRVHQRIgi+4WGJf7JVJ+Kd2hFxFdHfF6mCPKy4zfFKLb5CPL+oFTDVzTWA==" saltValue="PaOVC0rb8/A2lbkYMRt5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H16" zoomScale="90" zoomScaleNormal="90" zoomScaleSheetLayoutView="55" workbookViewId="0">
      <selection activeCell="BA49" sqref="BA4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t="s">
        <v>596</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9"/>
      <c r="H50" s="1279"/>
      <c r="I50" s="1279"/>
      <c r="J50" s="1279"/>
      <c r="K50" s="384"/>
      <c r="L50" s="384"/>
      <c r="M50" s="385"/>
      <c r="N50" s="385"/>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285" t="s">
        <v>547</v>
      </c>
      <c r="BQ50" s="1285"/>
      <c r="BR50" s="1285"/>
      <c r="BS50" s="1285"/>
      <c r="BT50" s="1285"/>
      <c r="BU50" s="1285"/>
      <c r="BV50" s="1285"/>
      <c r="BW50" s="1285"/>
      <c r="BX50" s="1285" t="s">
        <v>548</v>
      </c>
      <c r="BY50" s="1285"/>
      <c r="BZ50" s="1285"/>
      <c r="CA50" s="1285"/>
      <c r="CB50" s="1285"/>
      <c r="CC50" s="1285"/>
      <c r="CD50" s="1285"/>
      <c r="CE50" s="1285"/>
      <c r="CF50" s="1285" t="s">
        <v>549</v>
      </c>
      <c r="CG50" s="1285"/>
      <c r="CH50" s="1285"/>
      <c r="CI50" s="1285"/>
      <c r="CJ50" s="1285"/>
      <c r="CK50" s="1285"/>
      <c r="CL50" s="1285"/>
      <c r="CM50" s="1285"/>
      <c r="CN50" s="1285" t="s">
        <v>550</v>
      </c>
      <c r="CO50" s="1285"/>
      <c r="CP50" s="1285"/>
      <c r="CQ50" s="1285"/>
      <c r="CR50" s="1285"/>
      <c r="CS50" s="1285"/>
      <c r="CT50" s="1285"/>
      <c r="CU50" s="1285"/>
      <c r="CV50" s="1285" t="s">
        <v>551</v>
      </c>
      <c r="CW50" s="1285"/>
      <c r="CX50" s="1285"/>
      <c r="CY50" s="1285"/>
      <c r="CZ50" s="1285"/>
      <c r="DA50" s="1285"/>
      <c r="DB50" s="1285"/>
      <c r="DC50" s="1285"/>
    </row>
    <row r="51" spans="1:109" ht="13.5" customHeight="1" x14ac:dyDescent="0.15">
      <c r="B51" s="374"/>
      <c r="G51" s="1297"/>
      <c r="H51" s="1297"/>
      <c r="I51" s="1301"/>
      <c r="J51" s="1301"/>
      <c r="K51" s="1286"/>
      <c r="L51" s="1286"/>
      <c r="M51" s="1286"/>
      <c r="N51" s="1286"/>
      <c r="AM51" s="383"/>
      <c r="AN51" s="1284" t="s">
        <v>588</v>
      </c>
      <c r="AO51" s="1284"/>
      <c r="AP51" s="1284"/>
      <c r="AQ51" s="1284"/>
      <c r="AR51" s="1284"/>
      <c r="AS51" s="1284"/>
      <c r="AT51" s="1284"/>
      <c r="AU51" s="1284"/>
      <c r="AV51" s="1284"/>
      <c r="AW51" s="1284"/>
      <c r="AX51" s="1284"/>
      <c r="AY51" s="1284"/>
      <c r="AZ51" s="1284"/>
      <c r="BA51" s="1284"/>
      <c r="BB51" s="1284" t="s">
        <v>589</v>
      </c>
      <c r="BC51" s="1284"/>
      <c r="BD51" s="1284"/>
      <c r="BE51" s="1284"/>
      <c r="BF51" s="1284"/>
      <c r="BG51" s="1284"/>
      <c r="BH51" s="1284"/>
      <c r="BI51" s="1284"/>
      <c r="BJ51" s="1284"/>
      <c r="BK51" s="1284"/>
      <c r="BL51" s="1284"/>
      <c r="BM51" s="1284"/>
      <c r="BN51" s="1284"/>
      <c r="BO51" s="1284"/>
      <c r="BP51" s="1296"/>
      <c r="BQ51" s="1281"/>
      <c r="BR51" s="1281"/>
      <c r="BS51" s="1281"/>
      <c r="BT51" s="1281"/>
      <c r="BU51" s="1281"/>
      <c r="BV51" s="1281"/>
      <c r="BW51" s="1281"/>
      <c r="BX51" s="1296"/>
      <c r="BY51" s="1281"/>
      <c r="BZ51" s="1281"/>
      <c r="CA51" s="1281"/>
      <c r="CB51" s="1281"/>
      <c r="CC51" s="1281"/>
      <c r="CD51" s="1281"/>
      <c r="CE51" s="1281"/>
      <c r="CF51" s="1281">
        <v>69.2</v>
      </c>
      <c r="CG51" s="1281"/>
      <c r="CH51" s="1281"/>
      <c r="CI51" s="1281"/>
      <c r="CJ51" s="1281"/>
      <c r="CK51" s="1281"/>
      <c r="CL51" s="1281"/>
      <c r="CM51" s="1281"/>
      <c r="CN51" s="1281">
        <v>79.7</v>
      </c>
      <c r="CO51" s="1281"/>
      <c r="CP51" s="1281"/>
      <c r="CQ51" s="1281"/>
      <c r="CR51" s="1281"/>
      <c r="CS51" s="1281"/>
      <c r="CT51" s="1281"/>
      <c r="CU51" s="1281"/>
      <c r="CV51" s="1296"/>
      <c r="CW51" s="1281"/>
      <c r="CX51" s="1281"/>
      <c r="CY51" s="1281"/>
      <c r="CZ51" s="1281"/>
      <c r="DA51" s="1281"/>
      <c r="DB51" s="1281"/>
      <c r="DC51" s="1281"/>
    </row>
    <row r="52" spans="1:109" x14ac:dyDescent="0.15">
      <c r="B52" s="374"/>
      <c r="G52" s="1297"/>
      <c r="H52" s="1297"/>
      <c r="I52" s="1301"/>
      <c r="J52" s="1301"/>
      <c r="K52" s="1286"/>
      <c r="L52" s="1286"/>
      <c r="M52" s="1286"/>
      <c r="N52" s="1286"/>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7"/>
      <c r="H53" s="1297"/>
      <c r="I53" s="1279"/>
      <c r="J53" s="1279"/>
      <c r="K53" s="1286"/>
      <c r="L53" s="1286"/>
      <c r="M53" s="1286"/>
      <c r="N53" s="1286"/>
      <c r="AM53" s="383"/>
      <c r="AN53" s="1284"/>
      <c r="AO53" s="1284"/>
      <c r="AP53" s="1284"/>
      <c r="AQ53" s="1284"/>
      <c r="AR53" s="1284"/>
      <c r="AS53" s="1284"/>
      <c r="AT53" s="1284"/>
      <c r="AU53" s="1284"/>
      <c r="AV53" s="1284"/>
      <c r="AW53" s="1284"/>
      <c r="AX53" s="1284"/>
      <c r="AY53" s="1284"/>
      <c r="AZ53" s="1284"/>
      <c r="BA53" s="1284"/>
      <c r="BB53" s="1284" t="s">
        <v>590</v>
      </c>
      <c r="BC53" s="1284"/>
      <c r="BD53" s="1284"/>
      <c r="BE53" s="1284"/>
      <c r="BF53" s="1284"/>
      <c r="BG53" s="1284"/>
      <c r="BH53" s="1284"/>
      <c r="BI53" s="1284"/>
      <c r="BJ53" s="1284"/>
      <c r="BK53" s="1284"/>
      <c r="BL53" s="1284"/>
      <c r="BM53" s="1284"/>
      <c r="BN53" s="1284"/>
      <c r="BO53" s="1284"/>
      <c r="BP53" s="1296"/>
      <c r="BQ53" s="1281"/>
      <c r="BR53" s="1281"/>
      <c r="BS53" s="1281"/>
      <c r="BT53" s="1281"/>
      <c r="BU53" s="1281"/>
      <c r="BV53" s="1281"/>
      <c r="BW53" s="1281"/>
      <c r="BX53" s="1296"/>
      <c r="BY53" s="1281"/>
      <c r="BZ53" s="1281"/>
      <c r="CA53" s="1281"/>
      <c r="CB53" s="1281"/>
      <c r="CC53" s="1281"/>
      <c r="CD53" s="1281"/>
      <c r="CE53" s="1281"/>
      <c r="CF53" s="1281">
        <v>60.7</v>
      </c>
      <c r="CG53" s="1281"/>
      <c r="CH53" s="1281"/>
      <c r="CI53" s="1281"/>
      <c r="CJ53" s="1281"/>
      <c r="CK53" s="1281"/>
      <c r="CL53" s="1281"/>
      <c r="CM53" s="1281"/>
      <c r="CN53" s="1281">
        <v>77.599999999999994</v>
      </c>
      <c r="CO53" s="1281"/>
      <c r="CP53" s="1281"/>
      <c r="CQ53" s="1281"/>
      <c r="CR53" s="1281"/>
      <c r="CS53" s="1281"/>
      <c r="CT53" s="1281"/>
      <c r="CU53" s="1281"/>
      <c r="CV53" s="1296"/>
      <c r="CW53" s="1281"/>
      <c r="CX53" s="1281"/>
      <c r="CY53" s="1281"/>
      <c r="CZ53" s="1281"/>
      <c r="DA53" s="1281"/>
      <c r="DB53" s="1281"/>
      <c r="DC53" s="1281"/>
    </row>
    <row r="54" spans="1:109" x14ac:dyDescent="0.15">
      <c r="A54" s="382"/>
      <c r="B54" s="374"/>
      <c r="G54" s="1297"/>
      <c r="H54" s="1297"/>
      <c r="I54" s="1279"/>
      <c r="J54" s="1279"/>
      <c r="K54" s="1286"/>
      <c r="L54" s="1286"/>
      <c r="M54" s="1286"/>
      <c r="N54" s="1286"/>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9"/>
      <c r="H55" s="1279"/>
      <c r="I55" s="1279"/>
      <c r="J55" s="1279"/>
      <c r="K55" s="1286"/>
      <c r="L55" s="1286"/>
      <c r="M55" s="1286"/>
      <c r="N55" s="1286"/>
      <c r="AN55" s="1285" t="s">
        <v>591</v>
      </c>
      <c r="AO55" s="1285"/>
      <c r="AP55" s="1285"/>
      <c r="AQ55" s="1285"/>
      <c r="AR55" s="1285"/>
      <c r="AS55" s="1285"/>
      <c r="AT55" s="1285"/>
      <c r="AU55" s="1285"/>
      <c r="AV55" s="1285"/>
      <c r="AW55" s="1285"/>
      <c r="AX55" s="1285"/>
      <c r="AY55" s="1285"/>
      <c r="AZ55" s="1285"/>
      <c r="BA55" s="1285"/>
      <c r="BB55" s="1284" t="s">
        <v>589</v>
      </c>
      <c r="BC55" s="1284"/>
      <c r="BD55" s="1284"/>
      <c r="BE55" s="1284"/>
      <c r="BF55" s="1284"/>
      <c r="BG55" s="1284"/>
      <c r="BH55" s="1284"/>
      <c r="BI55" s="1284"/>
      <c r="BJ55" s="1284"/>
      <c r="BK55" s="1284"/>
      <c r="BL55" s="1284"/>
      <c r="BM55" s="1284"/>
      <c r="BN55" s="1284"/>
      <c r="BO55" s="1284"/>
      <c r="BP55" s="1296"/>
      <c r="BQ55" s="1281"/>
      <c r="BR55" s="1281"/>
      <c r="BS55" s="1281"/>
      <c r="BT55" s="1281"/>
      <c r="BU55" s="1281"/>
      <c r="BV55" s="1281"/>
      <c r="BW55" s="1281"/>
      <c r="BX55" s="1296"/>
      <c r="BY55" s="1281"/>
      <c r="BZ55" s="1281"/>
      <c r="CA55" s="1281"/>
      <c r="CB55" s="1281"/>
      <c r="CC55" s="1281"/>
      <c r="CD55" s="1281"/>
      <c r="CE55" s="1281"/>
      <c r="CF55" s="1281">
        <v>0.8</v>
      </c>
      <c r="CG55" s="1281"/>
      <c r="CH55" s="1281"/>
      <c r="CI55" s="1281"/>
      <c r="CJ55" s="1281"/>
      <c r="CK55" s="1281"/>
      <c r="CL55" s="1281"/>
      <c r="CM55" s="1281"/>
      <c r="CN55" s="1281">
        <v>0</v>
      </c>
      <c r="CO55" s="1281"/>
      <c r="CP55" s="1281"/>
      <c r="CQ55" s="1281"/>
      <c r="CR55" s="1281"/>
      <c r="CS55" s="1281"/>
      <c r="CT55" s="1281"/>
      <c r="CU55" s="1281"/>
      <c r="CV55" s="1296"/>
      <c r="CW55" s="1281"/>
      <c r="CX55" s="1281"/>
      <c r="CY55" s="1281"/>
      <c r="CZ55" s="1281"/>
      <c r="DA55" s="1281"/>
      <c r="DB55" s="1281"/>
      <c r="DC55" s="1281"/>
    </row>
    <row r="56" spans="1:109" x14ac:dyDescent="0.15">
      <c r="A56" s="382"/>
      <c r="B56" s="374"/>
      <c r="G56" s="1279"/>
      <c r="H56" s="1279"/>
      <c r="I56" s="1279"/>
      <c r="J56" s="1279"/>
      <c r="K56" s="1286"/>
      <c r="L56" s="1286"/>
      <c r="M56" s="1286"/>
      <c r="N56" s="1286"/>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9"/>
      <c r="H57" s="1279"/>
      <c r="I57" s="1282"/>
      <c r="J57" s="1282"/>
      <c r="K57" s="1286"/>
      <c r="L57" s="1286"/>
      <c r="M57" s="1286"/>
      <c r="N57" s="1286"/>
      <c r="AM57" s="367"/>
      <c r="AN57" s="1285"/>
      <c r="AO57" s="1285"/>
      <c r="AP57" s="1285"/>
      <c r="AQ57" s="1285"/>
      <c r="AR57" s="1285"/>
      <c r="AS57" s="1285"/>
      <c r="AT57" s="1285"/>
      <c r="AU57" s="1285"/>
      <c r="AV57" s="1285"/>
      <c r="AW57" s="1285"/>
      <c r="AX57" s="1285"/>
      <c r="AY57" s="1285"/>
      <c r="AZ57" s="1285"/>
      <c r="BA57" s="1285"/>
      <c r="BB57" s="1284" t="s">
        <v>590</v>
      </c>
      <c r="BC57" s="1284"/>
      <c r="BD57" s="1284"/>
      <c r="BE57" s="1284"/>
      <c r="BF57" s="1284"/>
      <c r="BG57" s="1284"/>
      <c r="BH57" s="1284"/>
      <c r="BI57" s="1284"/>
      <c r="BJ57" s="1284"/>
      <c r="BK57" s="1284"/>
      <c r="BL57" s="1284"/>
      <c r="BM57" s="1284"/>
      <c r="BN57" s="1284"/>
      <c r="BO57" s="1284"/>
      <c r="BP57" s="1296"/>
      <c r="BQ57" s="1281"/>
      <c r="BR57" s="1281"/>
      <c r="BS57" s="1281"/>
      <c r="BT57" s="1281"/>
      <c r="BU57" s="1281"/>
      <c r="BV57" s="1281"/>
      <c r="BW57" s="1281"/>
      <c r="BX57" s="1296"/>
      <c r="BY57" s="1281"/>
      <c r="BZ57" s="1281"/>
      <c r="CA57" s="1281"/>
      <c r="CB57" s="1281"/>
      <c r="CC57" s="1281"/>
      <c r="CD57" s="1281"/>
      <c r="CE57" s="1281"/>
      <c r="CF57" s="1281">
        <v>56.2</v>
      </c>
      <c r="CG57" s="1281"/>
      <c r="CH57" s="1281"/>
      <c r="CI57" s="1281"/>
      <c r="CJ57" s="1281"/>
      <c r="CK57" s="1281"/>
      <c r="CL57" s="1281"/>
      <c r="CM57" s="1281"/>
      <c r="CN57" s="1281">
        <v>58.6</v>
      </c>
      <c r="CO57" s="1281"/>
      <c r="CP57" s="1281"/>
      <c r="CQ57" s="1281"/>
      <c r="CR57" s="1281"/>
      <c r="CS57" s="1281"/>
      <c r="CT57" s="1281"/>
      <c r="CU57" s="1281"/>
      <c r="CV57" s="1296"/>
      <c r="CW57" s="1281"/>
      <c r="CX57" s="1281"/>
      <c r="CY57" s="1281"/>
      <c r="CZ57" s="1281"/>
      <c r="DA57" s="1281"/>
      <c r="DB57" s="1281"/>
      <c r="DC57" s="1281"/>
      <c r="DD57" s="387"/>
      <c r="DE57" s="386"/>
    </row>
    <row r="58" spans="1:109" s="382" customFormat="1" x14ac:dyDescent="0.15">
      <c r="A58" s="367"/>
      <c r="B58" s="386"/>
      <c r="G58" s="1279"/>
      <c r="H58" s="1279"/>
      <c r="I58" s="1282"/>
      <c r="J58" s="1282"/>
      <c r="K58" s="1286"/>
      <c r="L58" s="1286"/>
      <c r="M58" s="1286"/>
      <c r="N58" s="1286"/>
      <c r="AM58" s="367"/>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595</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9"/>
      <c r="H72" s="1279"/>
      <c r="I72" s="1279"/>
      <c r="J72" s="1279"/>
      <c r="K72" s="384"/>
      <c r="L72" s="384"/>
      <c r="M72" s="385"/>
      <c r="N72" s="385"/>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285" t="s">
        <v>547</v>
      </c>
      <c r="BQ72" s="1285"/>
      <c r="BR72" s="1285"/>
      <c r="BS72" s="1285"/>
      <c r="BT72" s="1285"/>
      <c r="BU72" s="1285"/>
      <c r="BV72" s="1285"/>
      <c r="BW72" s="1285"/>
      <c r="BX72" s="1285" t="s">
        <v>548</v>
      </c>
      <c r="BY72" s="1285"/>
      <c r="BZ72" s="1285"/>
      <c r="CA72" s="1285"/>
      <c r="CB72" s="1285"/>
      <c r="CC72" s="1285"/>
      <c r="CD72" s="1285"/>
      <c r="CE72" s="1285"/>
      <c r="CF72" s="1285" t="s">
        <v>549</v>
      </c>
      <c r="CG72" s="1285"/>
      <c r="CH72" s="1285"/>
      <c r="CI72" s="1285"/>
      <c r="CJ72" s="1285"/>
      <c r="CK72" s="1285"/>
      <c r="CL72" s="1285"/>
      <c r="CM72" s="1285"/>
      <c r="CN72" s="1285" t="s">
        <v>550</v>
      </c>
      <c r="CO72" s="1285"/>
      <c r="CP72" s="1285"/>
      <c r="CQ72" s="1285"/>
      <c r="CR72" s="1285"/>
      <c r="CS72" s="1285"/>
      <c r="CT72" s="1285"/>
      <c r="CU72" s="1285"/>
      <c r="CV72" s="1285" t="s">
        <v>551</v>
      </c>
      <c r="CW72" s="1285"/>
      <c r="CX72" s="1285"/>
      <c r="CY72" s="1285"/>
      <c r="CZ72" s="1285"/>
      <c r="DA72" s="1285"/>
      <c r="DB72" s="1285"/>
      <c r="DC72" s="1285"/>
    </row>
    <row r="73" spans="2:107" x14ac:dyDescent="0.15">
      <c r="B73" s="374"/>
      <c r="G73" s="1297"/>
      <c r="H73" s="1297"/>
      <c r="I73" s="1297"/>
      <c r="J73" s="1297"/>
      <c r="K73" s="1280"/>
      <c r="L73" s="1280"/>
      <c r="M73" s="1280"/>
      <c r="N73" s="1280"/>
      <c r="AM73" s="383"/>
      <c r="AN73" s="1284" t="s">
        <v>588</v>
      </c>
      <c r="AO73" s="1284"/>
      <c r="AP73" s="1284"/>
      <c r="AQ73" s="1284"/>
      <c r="AR73" s="1284"/>
      <c r="AS73" s="1284"/>
      <c r="AT73" s="1284"/>
      <c r="AU73" s="1284"/>
      <c r="AV73" s="1284"/>
      <c r="AW73" s="1284"/>
      <c r="AX73" s="1284"/>
      <c r="AY73" s="1284"/>
      <c r="AZ73" s="1284"/>
      <c r="BA73" s="1284"/>
      <c r="BB73" s="1284" t="s">
        <v>589</v>
      </c>
      <c r="BC73" s="1284"/>
      <c r="BD73" s="1284"/>
      <c r="BE73" s="1284"/>
      <c r="BF73" s="1284"/>
      <c r="BG73" s="1284"/>
      <c r="BH73" s="1284"/>
      <c r="BI73" s="1284"/>
      <c r="BJ73" s="1284"/>
      <c r="BK73" s="1284"/>
      <c r="BL73" s="1284"/>
      <c r="BM73" s="1284"/>
      <c r="BN73" s="1284"/>
      <c r="BO73" s="1284"/>
      <c r="BP73" s="1281">
        <v>74.2</v>
      </c>
      <c r="BQ73" s="1281"/>
      <c r="BR73" s="1281"/>
      <c r="BS73" s="1281"/>
      <c r="BT73" s="1281"/>
      <c r="BU73" s="1281"/>
      <c r="BV73" s="1281"/>
      <c r="BW73" s="1281"/>
      <c r="BX73" s="1281">
        <v>81.3</v>
      </c>
      <c r="BY73" s="1281"/>
      <c r="BZ73" s="1281"/>
      <c r="CA73" s="1281"/>
      <c r="CB73" s="1281"/>
      <c r="CC73" s="1281"/>
      <c r="CD73" s="1281"/>
      <c r="CE73" s="1281"/>
      <c r="CF73" s="1281">
        <v>69.2</v>
      </c>
      <c r="CG73" s="1281"/>
      <c r="CH73" s="1281"/>
      <c r="CI73" s="1281"/>
      <c r="CJ73" s="1281"/>
      <c r="CK73" s="1281"/>
      <c r="CL73" s="1281"/>
      <c r="CM73" s="1281"/>
      <c r="CN73" s="1281">
        <v>79.7</v>
      </c>
      <c r="CO73" s="1281"/>
      <c r="CP73" s="1281"/>
      <c r="CQ73" s="1281"/>
      <c r="CR73" s="1281"/>
      <c r="CS73" s="1281"/>
      <c r="CT73" s="1281"/>
      <c r="CU73" s="1281"/>
      <c r="CV73" s="1281">
        <v>66.400000000000006</v>
      </c>
      <c r="CW73" s="1281"/>
      <c r="CX73" s="1281"/>
      <c r="CY73" s="1281"/>
      <c r="CZ73" s="1281"/>
      <c r="DA73" s="1281"/>
      <c r="DB73" s="1281"/>
      <c r="DC73" s="1281"/>
    </row>
    <row r="74" spans="2:107" x14ac:dyDescent="0.15">
      <c r="B74" s="374"/>
      <c r="G74" s="1297"/>
      <c r="H74" s="1297"/>
      <c r="I74" s="1297"/>
      <c r="J74" s="1297"/>
      <c r="K74" s="1280"/>
      <c r="L74" s="1280"/>
      <c r="M74" s="1280"/>
      <c r="N74" s="1280"/>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7"/>
      <c r="H75" s="1297"/>
      <c r="I75" s="1279"/>
      <c r="J75" s="1279"/>
      <c r="K75" s="1286"/>
      <c r="L75" s="1286"/>
      <c r="M75" s="1286"/>
      <c r="N75" s="1286"/>
      <c r="AM75" s="383"/>
      <c r="AN75" s="1284"/>
      <c r="AO75" s="1284"/>
      <c r="AP75" s="1284"/>
      <c r="AQ75" s="1284"/>
      <c r="AR75" s="1284"/>
      <c r="AS75" s="1284"/>
      <c r="AT75" s="1284"/>
      <c r="AU75" s="1284"/>
      <c r="AV75" s="1284"/>
      <c r="AW75" s="1284"/>
      <c r="AX75" s="1284"/>
      <c r="AY75" s="1284"/>
      <c r="AZ75" s="1284"/>
      <c r="BA75" s="1284"/>
      <c r="BB75" s="1284" t="s">
        <v>593</v>
      </c>
      <c r="BC75" s="1284"/>
      <c r="BD75" s="1284"/>
      <c r="BE75" s="1284"/>
      <c r="BF75" s="1284"/>
      <c r="BG75" s="1284"/>
      <c r="BH75" s="1284"/>
      <c r="BI75" s="1284"/>
      <c r="BJ75" s="1284"/>
      <c r="BK75" s="1284"/>
      <c r="BL75" s="1284"/>
      <c r="BM75" s="1284"/>
      <c r="BN75" s="1284"/>
      <c r="BO75" s="1284"/>
      <c r="BP75" s="1281">
        <v>9.8000000000000007</v>
      </c>
      <c r="BQ75" s="1281"/>
      <c r="BR75" s="1281"/>
      <c r="BS75" s="1281"/>
      <c r="BT75" s="1281"/>
      <c r="BU75" s="1281"/>
      <c r="BV75" s="1281"/>
      <c r="BW75" s="1281"/>
      <c r="BX75" s="1281">
        <v>9.9</v>
      </c>
      <c r="BY75" s="1281"/>
      <c r="BZ75" s="1281"/>
      <c r="CA75" s="1281"/>
      <c r="CB75" s="1281"/>
      <c r="CC75" s="1281"/>
      <c r="CD75" s="1281"/>
      <c r="CE75" s="1281"/>
      <c r="CF75" s="1281">
        <v>9.6999999999999993</v>
      </c>
      <c r="CG75" s="1281"/>
      <c r="CH75" s="1281"/>
      <c r="CI75" s="1281"/>
      <c r="CJ75" s="1281"/>
      <c r="CK75" s="1281"/>
      <c r="CL75" s="1281"/>
      <c r="CM75" s="1281"/>
      <c r="CN75" s="1281">
        <v>9.1</v>
      </c>
      <c r="CO75" s="1281"/>
      <c r="CP75" s="1281"/>
      <c r="CQ75" s="1281"/>
      <c r="CR75" s="1281"/>
      <c r="CS75" s="1281"/>
      <c r="CT75" s="1281"/>
      <c r="CU75" s="1281"/>
      <c r="CV75" s="1281">
        <v>9.1999999999999993</v>
      </c>
      <c r="CW75" s="1281"/>
      <c r="CX75" s="1281"/>
      <c r="CY75" s="1281"/>
      <c r="CZ75" s="1281"/>
      <c r="DA75" s="1281"/>
      <c r="DB75" s="1281"/>
      <c r="DC75" s="1281"/>
    </row>
    <row r="76" spans="2:107" x14ac:dyDescent="0.15">
      <c r="B76" s="374"/>
      <c r="G76" s="1297"/>
      <c r="H76" s="1297"/>
      <c r="I76" s="1279"/>
      <c r="J76" s="1279"/>
      <c r="K76" s="1286"/>
      <c r="L76" s="1286"/>
      <c r="M76" s="1286"/>
      <c r="N76" s="1286"/>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9"/>
      <c r="H77" s="1279"/>
      <c r="I77" s="1279"/>
      <c r="J77" s="1279"/>
      <c r="K77" s="1280"/>
      <c r="L77" s="1280"/>
      <c r="M77" s="1280"/>
      <c r="N77" s="1280"/>
      <c r="AN77" s="1285" t="s">
        <v>591</v>
      </c>
      <c r="AO77" s="1285"/>
      <c r="AP77" s="1285"/>
      <c r="AQ77" s="1285"/>
      <c r="AR77" s="1285"/>
      <c r="AS77" s="1285"/>
      <c r="AT77" s="1285"/>
      <c r="AU77" s="1285"/>
      <c r="AV77" s="1285"/>
      <c r="AW77" s="1285"/>
      <c r="AX77" s="1285"/>
      <c r="AY77" s="1285"/>
      <c r="AZ77" s="1285"/>
      <c r="BA77" s="1285"/>
      <c r="BB77" s="1284" t="s">
        <v>589</v>
      </c>
      <c r="BC77" s="1284"/>
      <c r="BD77" s="1284"/>
      <c r="BE77" s="1284"/>
      <c r="BF77" s="1284"/>
      <c r="BG77" s="1284"/>
      <c r="BH77" s="1284"/>
      <c r="BI77" s="1284"/>
      <c r="BJ77" s="1284"/>
      <c r="BK77" s="1284"/>
      <c r="BL77" s="1284"/>
      <c r="BM77" s="1284"/>
      <c r="BN77" s="1284"/>
      <c r="BO77" s="1284"/>
      <c r="BP77" s="1281">
        <v>12.9</v>
      </c>
      <c r="BQ77" s="1281"/>
      <c r="BR77" s="1281"/>
      <c r="BS77" s="1281"/>
      <c r="BT77" s="1281"/>
      <c r="BU77" s="1281"/>
      <c r="BV77" s="1281"/>
      <c r="BW77" s="1281"/>
      <c r="BX77" s="1281">
        <v>22.6</v>
      </c>
      <c r="BY77" s="1281"/>
      <c r="BZ77" s="1281"/>
      <c r="CA77" s="1281"/>
      <c r="CB77" s="1281"/>
      <c r="CC77" s="1281"/>
      <c r="CD77" s="1281"/>
      <c r="CE77" s="1281"/>
      <c r="CF77" s="1281">
        <v>0.8</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x14ac:dyDescent="0.15">
      <c r="B78" s="374"/>
      <c r="G78" s="1279"/>
      <c r="H78" s="1279"/>
      <c r="I78" s="1279"/>
      <c r="J78" s="1279"/>
      <c r="K78" s="1280"/>
      <c r="L78" s="1280"/>
      <c r="M78" s="1280"/>
      <c r="N78" s="1280"/>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9"/>
      <c r="H79" s="1279"/>
      <c r="I79" s="1282"/>
      <c r="J79" s="1282"/>
      <c r="K79" s="1283"/>
      <c r="L79" s="1283"/>
      <c r="M79" s="1283"/>
      <c r="N79" s="1283"/>
      <c r="AN79" s="1285"/>
      <c r="AO79" s="1285"/>
      <c r="AP79" s="1285"/>
      <c r="AQ79" s="1285"/>
      <c r="AR79" s="1285"/>
      <c r="AS79" s="1285"/>
      <c r="AT79" s="1285"/>
      <c r="AU79" s="1285"/>
      <c r="AV79" s="1285"/>
      <c r="AW79" s="1285"/>
      <c r="AX79" s="1285"/>
      <c r="AY79" s="1285"/>
      <c r="AZ79" s="1285"/>
      <c r="BA79" s="1285"/>
      <c r="BB79" s="1284" t="s">
        <v>593</v>
      </c>
      <c r="BC79" s="1284"/>
      <c r="BD79" s="1284"/>
      <c r="BE79" s="1284"/>
      <c r="BF79" s="1284"/>
      <c r="BG79" s="1284"/>
      <c r="BH79" s="1284"/>
      <c r="BI79" s="1284"/>
      <c r="BJ79" s="1284"/>
      <c r="BK79" s="1284"/>
      <c r="BL79" s="1284"/>
      <c r="BM79" s="1284"/>
      <c r="BN79" s="1284"/>
      <c r="BO79" s="1284"/>
      <c r="BP79" s="1281">
        <v>10</v>
      </c>
      <c r="BQ79" s="1281"/>
      <c r="BR79" s="1281"/>
      <c r="BS79" s="1281"/>
      <c r="BT79" s="1281"/>
      <c r="BU79" s="1281"/>
      <c r="BV79" s="1281"/>
      <c r="BW79" s="1281"/>
      <c r="BX79" s="1281">
        <v>9.5</v>
      </c>
      <c r="BY79" s="1281"/>
      <c r="BZ79" s="1281"/>
      <c r="CA79" s="1281"/>
      <c r="CB79" s="1281"/>
      <c r="CC79" s="1281"/>
      <c r="CD79" s="1281"/>
      <c r="CE79" s="1281"/>
      <c r="CF79" s="1281">
        <v>8.1</v>
      </c>
      <c r="CG79" s="1281"/>
      <c r="CH79" s="1281"/>
      <c r="CI79" s="1281"/>
      <c r="CJ79" s="1281"/>
      <c r="CK79" s="1281"/>
      <c r="CL79" s="1281"/>
      <c r="CM79" s="1281"/>
      <c r="CN79" s="1281">
        <v>7.3</v>
      </c>
      <c r="CO79" s="1281"/>
      <c r="CP79" s="1281"/>
      <c r="CQ79" s="1281"/>
      <c r="CR79" s="1281"/>
      <c r="CS79" s="1281"/>
      <c r="CT79" s="1281"/>
      <c r="CU79" s="1281"/>
      <c r="CV79" s="1281">
        <v>7.2</v>
      </c>
      <c r="CW79" s="1281"/>
      <c r="CX79" s="1281"/>
      <c r="CY79" s="1281"/>
      <c r="CZ79" s="1281"/>
      <c r="DA79" s="1281"/>
      <c r="DB79" s="1281"/>
      <c r="DC79" s="1281"/>
    </row>
    <row r="80" spans="2:107" x14ac:dyDescent="0.15">
      <c r="B80" s="374"/>
      <c r="G80" s="1279"/>
      <c r="H80" s="1279"/>
      <c r="I80" s="1282"/>
      <c r="J80" s="1282"/>
      <c r="K80" s="1283"/>
      <c r="L80" s="1283"/>
      <c r="M80" s="1283"/>
      <c r="N80" s="1283"/>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qwvjnNzF+aZbhi0Nwz4tgZ8YqQw4ZveVqbAER6hGthugfK081OW8NCW1oNXxdAIhpIVIEfMJS3sXxyaqsAm9w==" saltValue="YuNYta7TlUKewYSxSEJu5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90" zoomScaleNormal="100" zoomScaleSheetLayoutView="70" workbookViewId="0">
      <selection activeCell="BL83" sqref="BL8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f8D/cAo9BbgzUT6zUer+nW20dSYP7u6Pm7UPaV3cXt1SOnjyrqelaa/GPOlGfRMfoUNgO9MHiKHNaz0e81UYQ==" saltValue="ji6YZBVyp0J5MN4AYImx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F78"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4qWwfiAlbBkQwhnUe1o9AcRcPJjWf/yFE92INaVRGXyDMXjUs7+OEDOQsdfbuqcdnN9LB2NelfUsK9/Pp1UCw==" saltValue="9EN4ngSH/5FHqsZw4Upz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55568</v>
      </c>
      <c r="E3" s="141"/>
      <c r="F3" s="142">
        <v>118223</v>
      </c>
      <c r="G3" s="143"/>
      <c r="H3" s="144"/>
    </row>
    <row r="4" spans="1:8" x14ac:dyDescent="0.15">
      <c r="A4" s="145"/>
      <c r="B4" s="146"/>
      <c r="C4" s="147"/>
      <c r="D4" s="148">
        <v>32997</v>
      </c>
      <c r="E4" s="149"/>
      <c r="F4" s="150">
        <v>57106</v>
      </c>
      <c r="G4" s="151"/>
      <c r="H4" s="152"/>
    </row>
    <row r="5" spans="1:8" x14ac:dyDescent="0.15">
      <c r="A5" s="133" t="s">
        <v>539</v>
      </c>
      <c r="B5" s="138"/>
      <c r="C5" s="139"/>
      <c r="D5" s="140">
        <v>98242</v>
      </c>
      <c r="E5" s="141"/>
      <c r="F5" s="142">
        <v>128485</v>
      </c>
      <c r="G5" s="143"/>
      <c r="H5" s="144"/>
    </row>
    <row r="6" spans="1:8" x14ac:dyDescent="0.15">
      <c r="A6" s="145"/>
      <c r="B6" s="146"/>
      <c r="C6" s="147"/>
      <c r="D6" s="148">
        <v>56724</v>
      </c>
      <c r="E6" s="149"/>
      <c r="F6" s="150">
        <v>62765</v>
      </c>
      <c r="G6" s="151"/>
      <c r="H6" s="152"/>
    </row>
    <row r="7" spans="1:8" x14ac:dyDescent="0.15">
      <c r="A7" s="133" t="s">
        <v>540</v>
      </c>
      <c r="B7" s="138"/>
      <c r="C7" s="139"/>
      <c r="D7" s="140">
        <v>102895</v>
      </c>
      <c r="E7" s="141"/>
      <c r="F7" s="142">
        <v>128611</v>
      </c>
      <c r="G7" s="143"/>
      <c r="H7" s="144"/>
    </row>
    <row r="8" spans="1:8" x14ac:dyDescent="0.15">
      <c r="A8" s="145"/>
      <c r="B8" s="146"/>
      <c r="C8" s="147"/>
      <c r="D8" s="148">
        <v>57760</v>
      </c>
      <c r="E8" s="149"/>
      <c r="F8" s="150">
        <v>61552</v>
      </c>
      <c r="G8" s="151"/>
      <c r="H8" s="152"/>
    </row>
    <row r="9" spans="1:8" x14ac:dyDescent="0.15">
      <c r="A9" s="133" t="s">
        <v>541</v>
      </c>
      <c r="B9" s="138"/>
      <c r="C9" s="139"/>
      <c r="D9" s="140">
        <v>121933</v>
      </c>
      <c r="E9" s="141"/>
      <c r="F9" s="142">
        <v>138651</v>
      </c>
      <c r="G9" s="143"/>
      <c r="H9" s="144"/>
    </row>
    <row r="10" spans="1:8" x14ac:dyDescent="0.15">
      <c r="A10" s="145"/>
      <c r="B10" s="146"/>
      <c r="C10" s="147"/>
      <c r="D10" s="148">
        <v>51299</v>
      </c>
      <c r="E10" s="149"/>
      <c r="F10" s="150">
        <v>71211</v>
      </c>
      <c r="G10" s="151"/>
      <c r="H10" s="152"/>
    </row>
    <row r="11" spans="1:8" x14ac:dyDescent="0.15">
      <c r="A11" s="133" t="s">
        <v>542</v>
      </c>
      <c r="B11" s="138"/>
      <c r="C11" s="139"/>
      <c r="D11" s="140">
        <v>139502</v>
      </c>
      <c r="E11" s="141"/>
      <c r="F11" s="142">
        <v>122882</v>
      </c>
      <c r="G11" s="143"/>
      <c r="H11" s="144"/>
    </row>
    <row r="12" spans="1:8" x14ac:dyDescent="0.15">
      <c r="A12" s="145"/>
      <c r="B12" s="146"/>
      <c r="C12" s="153"/>
      <c r="D12" s="148">
        <v>52376</v>
      </c>
      <c r="E12" s="149"/>
      <c r="F12" s="150">
        <v>65785</v>
      </c>
      <c r="G12" s="151"/>
      <c r="H12" s="152"/>
    </row>
    <row r="13" spans="1:8" x14ac:dyDescent="0.15">
      <c r="A13" s="133"/>
      <c r="B13" s="138"/>
      <c r="C13" s="154"/>
      <c r="D13" s="155">
        <v>103628</v>
      </c>
      <c r="E13" s="156"/>
      <c r="F13" s="157">
        <v>127370</v>
      </c>
      <c r="G13" s="158"/>
      <c r="H13" s="144"/>
    </row>
    <row r="14" spans="1:8" x14ac:dyDescent="0.15">
      <c r="A14" s="145"/>
      <c r="B14" s="146"/>
      <c r="C14" s="147"/>
      <c r="D14" s="148">
        <v>50231</v>
      </c>
      <c r="E14" s="149"/>
      <c r="F14" s="150">
        <v>63684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1.56</v>
      </c>
      <c r="C19" s="159">
        <f>ROUND(VALUE(SUBSTITUTE(実質収支比率等に係る経年分析!G$48,"▲","-")),2)</f>
        <v>2.23</v>
      </c>
      <c r="D19" s="159">
        <f>ROUND(VALUE(SUBSTITUTE(実質収支比率等に係る経年分析!H$48,"▲","-")),2)</f>
        <v>2.2799999999999998</v>
      </c>
      <c r="E19" s="159">
        <f>ROUND(VALUE(SUBSTITUTE(実質収支比率等に係る経年分析!I$48,"▲","-")),2)</f>
        <v>1.77</v>
      </c>
      <c r="F19" s="159">
        <f>ROUND(VALUE(SUBSTITUTE(実質収支比率等に係る経年分析!J$48,"▲","-")),2)</f>
        <v>0.5</v>
      </c>
    </row>
    <row r="20" spans="1:11" x14ac:dyDescent="0.15">
      <c r="A20" s="159" t="s">
        <v>49</v>
      </c>
      <c r="B20" s="159">
        <f>ROUND(VALUE(SUBSTITUTE(実質収支比率等に係る経年分析!F$47,"▲","-")),2)</f>
        <v>35.29</v>
      </c>
      <c r="C20" s="159">
        <f>ROUND(VALUE(SUBSTITUTE(実質収支比率等に係る経年分析!G$47,"▲","-")),2)</f>
        <v>31.41</v>
      </c>
      <c r="D20" s="159">
        <f>ROUND(VALUE(SUBSTITUTE(実質収支比率等に係る経年分析!H$47,"▲","-")),2)</f>
        <v>35.22</v>
      </c>
      <c r="E20" s="159">
        <f>ROUND(VALUE(SUBSTITUTE(実質収支比率等に係る経年分析!I$47,"▲","-")),2)</f>
        <v>36.68</v>
      </c>
      <c r="F20" s="159">
        <f>ROUND(VALUE(SUBSTITUTE(実質収支比率等に係る経年分析!J$47,"▲","-")),2)</f>
        <v>35.03</v>
      </c>
    </row>
    <row r="21" spans="1:11" x14ac:dyDescent="0.15">
      <c r="A21" s="159" t="s">
        <v>50</v>
      </c>
      <c r="B21" s="159">
        <f>IF(ISNUMBER(VALUE(SUBSTITUTE(実質収支比率等に係る経年分析!F$49,"▲","-"))),ROUND(VALUE(SUBSTITUTE(実質収支比率等に係る経年分析!F$49,"▲","-")),2),NA())</f>
        <v>3.96</v>
      </c>
      <c r="C21" s="159">
        <f>IF(ISNUMBER(VALUE(SUBSTITUTE(実質収支比率等に係る経年分析!G$49,"▲","-"))),ROUND(VALUE(SUBSTITUTE(実質収支比率等に係る経年分析!G$49,"▲","-")),2),NA())</f>
        <v>-5.24</v>
      </c>
      <c r="D21" s="159">
        <f>IF(ISNUMBER(VALUE(SUBSTITUTE(実質収支比率等に係る経年分析!H$49,"▲","-"))),ROUND(VALUE(SUBSTITUTE(実質収支比率等に係る経年分析!H$49,"▲","-")),2),NA())</f>
        <v>2.5299999999999998</v>
      </c>
      <c r="E21" s="159">
        <f>IF(ISNUMBER(VALUE(SUBSTITUTE(実質収支比率等に係る経年分析!I$49,"▲","-"))),ROUND(VALUE(SUBSTITUTE(実質収支比率等に係る経年分析!I$49,"▲","-")),2),NA())</f>
        <v>-1.92</v>
      </c>
      <c r="F21" s="159">
        <f>IF(ISNUMBER(VALUE(SUBSTITUTE(実質収支比率等に係る経年分析!J$49,"▲","-"))),ROUND(VALUE(SUBSTITUTE(実質収支比率等に係る経年分析!J$49,"▲","-")),2),NA())</f>
        <v>-5.72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浄化槽整備事業特別会計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2.2200000000000002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1.1599999999999999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4.9400000000000004</v>
      </c>
    </row>
    <row r="36" spans="1:16" x14ac:dyDescent="0.15">
      <c r="A36" s="160" t="str">
        <f>IF(連結実質赤字比率に係る赤字・黒字の構成分析!C$34="",NA(),連結実質赤字比率に係る赤字・黒字の構成分析!C$34)</f>
        <v>ガス事業会計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618</v>
      </c>
      <c r="E42" s="161"/>
      <c r="F42" s="161"/>
      <c r="G42" s="161">
        <f>'実質公債費比率（分子）の構造'!L$52</f>
        <v>608</v>
      </c>
      <c r="H42" s="161"/>
      <c r="I42" s="161"/>
      <c r="J42" s="161">
        <f>'実質公債費比率（分子）の構造'!M$52</f>
        <v>583</v>
      </c>
      <c r="K42" s="161"/>
      <c r="L42" s="161"/>
      <c r="M42" s="161">
        <f>'実質公債費比率（分子）の構造'!N$52</f>
        <v>554</v>
      </c>
      <c r="N42" s="161"/>
      <c r="O42" s="161"/>
      <c r="P42" s="161">
        <f>'実質公債費比率（分子）の構造'!O$52</f>
        <v>536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183</v>
      </c>
      <c r="C45" s="161"/>
      <c r="D45" s="161"/>
      <c r="E45" s="161">
        <f>'実質公債費比率（分子）の構造'!L$49</f>
        <v>178</v>
      </c>
      <c r="F45" s="161"/>
      <c r="G45" s="161"/>
      <c r="H45" s="161">
        <f>'実質公債費比率（分子）の構造'!M$49</f>
        <v>157</v>
      </c>
      <c r="I45" s="161"/>
      <c r="J45" s="161"/>
      <c r="K45" s="161">
        <f>'実質公債費比率（分子）の構造'!N$49</f>
        <v>118</v>
      </c>
      <c r="L45" s="161"/>
      <c r="M45" s="161"/>
      <c r="N45" s="161">
        <f>'実質公債費比率（分子）の構造'!O$49</f>
        <v>124</v>
      </c>
      <c r="O45" s="161"/>
      <c r="P45" s="161"/>
    </row>
    <row r="46" spans="1:16" x14ac:dyDescent="0.15">
      <c r="A46" s="161" t="s">
        <v>61</v>
      </c>
      <c r="B46" s="161">
        <f>'実質公債費比率（分子）の構造'!K$48</f>
        <v>77</v>
      </c>
      <c r="C46" s="161"/>
      <c r="D46" s="161"/>
      <c r="E46" s="161">
        <f>'実質公債費比率（分子）の構造'!L$48</f>
        <v>82</v>
      </c>
      <c r="F46" s="161"/>
      <c r="G46" s="161"/>
      <c r="H46" s="161">
        <f>'実質公債費比率（分子）の構造'!M$48</f>
        <v>77</v>
      </c>
      <c r="I46" s="161"/>
      <c r="J46" s="161"/>
      <c r="K46" s="161">
        <f>'実質公債費比率（分子）の構造'!N$48</f>
        <v>77</v>
      </c>
      <c r="L46" s="161"/>
      <c r="M46" s="161"/>
      <c r="N46" s="161">
        <f>'実質公債費比率（分子）の構造'!O$48</f>
        <v>77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652</v>
      </c>
      <c r="C49" s="161"/>
      <c r="D49" s="161"/>
      <c r="E49" s="161">
        <f>'実質公債費比率（分子）の構造'!L$45</f>
        <v>642</v>
      </c>
      <c r="F49" s="161"/>
      <c r="G49" s="161"/>
      <c r="H49" s="161">
        <f>'実質公債費比率（分子）の構造'!M$45</f>
        <v>601</v>
      </c>
      <c r="I49" s="161"/>
      <c r="J49" s="161"/>
      <c r="K49" s="161">
        <f>'実質公債費比率（分子）の構造'!N$45</f>
        <v>597</v>
      </c>
      <c r="L49" s="161"/>
      <c r="M49" s="161"/>
      <c r="N49" s="161">
        <f>'実質公債費比率（分子）の構造'!O$45</f>
        <v>626</v>
      </c>
      <c r="O49" s="161"/>
      <c r="P49" s="161"/>
    </row>
    <row r="50" spans="1:16" x14ac:dyDescent="0.15">
      <c r="A50" s="161" t="s">
        <v>65</v>
      </c>
      <c r="B50" s="161" t="e">
        <f>NA()</f>
        <v>#N/A</v>
      </c>
      <c r="C50" s="161">
        <f>IF(ISNUMBER('実質公債費比率（分子）の構造'!K$53),'実質公債費比率（分子）の構造'!K$53,NA())</f>
        <v>294</v>
      </c>
      <c r="D50" s="161" t="e">
        <f>NA()</f>
        <v>#N/A</v>
      </c>
      <c r="E50" s="161" t="e">
        <f>NA()</f>
        <v>#N/A</v>
      </c>
      <c r="F50" s="161">
        <f>IF(ISNUMBER('実質公債費比率（分子）の構造'!L$53),'実質公債費比率（分子）の構造'!L$53,NA())</f>
        <v>294</v>
      </c>
      <c r="G50" s="161" t="e">
        <f>NA()</f>
        <v>#N/A</v>
      </c>
      <c r="H50" s="161" t="e">
        <f>NA()</f>
        <v>#N/A</v>
      </c>
      <c r="I50" s="161">
        <f>IF(ISNUMBER('実質公債費比率（分子）の構造'!M$53),'実質公債費比率（分子）の構造'!M$53,NA())</f>
        <v>252</v>
      </c>
      <c r="J50" s="161" t="e">
        <f>NA()</f>
        <v>#N/A</v>
      </c>
      <c r="K50" s="161" t="e">
        <f>NA()</f>
        <v>#N/A</v>
      </c>
      <c r="L50" s="161">
        <f>IF(ISNUMBER('実質公債費比率（分子）の構造'!N$53),'実質公債費比率（分子）の構造'!N$53,NA())</f>
        <v>238</v>
      </c>
      <c r="M50" s="161" t="e">
        <f>NA()</f>
        <v>#N/A</v>
      </c>
      <c r="N50" s="161" t="e">
        <f>NA()</f>
        <v>#N/A</v>
      </c>
      <c r="O50" s="161">
        <f>IF(ISNUMBER('実質公債費比率（分子）の構造'!O$53),'実質公債費比率（分子）の構造'!O$53,NA())</f>
        <v>291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5276</v>
      </c>
      <c r="E56" s="160"/>
      <c r="F56" s="160"/>
      <c r="G56" s="160">
        <f>'将来負担比率（分子）の構造'!J$52</f>
        <v>5177</v>
      </c>
      <c r="H56" s="160"/>
      <c r="I56" s="160"/>
      <c r="J56" s="160">
        <f>'将来負担比率（分子）の構造'!K$52</f>
        <v>4997</v>
      </c>
      <c r="K56" s="160"/>
      <c r="L56" s="160"/>
      <c r="M56" s="160">
        <f>'将来負担比率（分子）の構造'!L$52</f>
        <v>4812</v>
      </c>
      <c r="N56" s="160"/>
      <c r="O56" s="160"/>
      <c r="P56" s="160">
        <f>'将来負担比率（分子）の構造'!M$52</f>
        <v>5074</v>
      </c>
    </row>
    <row r="57" spans="1:16" x14ac:dyDescent="0.15">
      <c r="A57" s="160" t="s">
        <v>36</v>
      </c>
      <c r="B57" s="160"/>
      <c r="C57" s="160"/>
      <c r="D57" s="160">
        <f>'将来負担比率（分子）の構造'!I$51</f>
        <v>17</v>
      </c>
      <c r="E57" s="160"/>
      <c r="F57" s="160"/>
      <c r="G57" s="160">
        <f>'将来負担比率（分子）の構造'!J$51</f>
        <v>15</v>
      </c>
      <c r="H57" s="160"/>
      <c r="I57" s="160"/>
      <c r="J57" s="160">
        <f>'将来負担比率（分子）の構造'!K$51</f>
        <v>12</v>
      </c>
      <c r="K57" s="160"/>
      <c r="L57" s="160"/>
      <c r="M57" s="160">
        <f>'将来負担比率（分子）の構造'!L$51</f>
        <v>10</v>
      </c>
      <c r="N57" s="160"/>
      <c r="O57" s="160"/>
      <c r="P57" s="160">
        <f>'将来負担比率（分子）の構造'!M$51</f>
        <v>7</v>
      </c>
    </row>
    <row r="58" spans="1:16" x14ac:dyDescent="0.15">
      <c r="A58" s="160" t="s">
        <v>35</v>
      </c>
      <c r="B58" s="160"/>
      <c r="C58" s="160"/>
      <c r="D58" s="160">
        <f>'将来負担比率（分子）の構造'!I$50</f>
        <v>1663</v>
      </c>
      <c r="E58" s="160"/>
      <c r="F58" s="160"/>
      <c r="G58" s="160">
        <f>'将来負担比率（分子）の構造'!J$50</f>
        <v>1402</v>
      </c>
      <c r="H58" s="160"/>
      <c r="I58" s="160"/>
      <c r="J58" s="160">
        <f>'将来負担比率（分子）の構造'!K$50</f>
        <v>1581</v>
      </c>
      <c r="K58" s="160"/>
      <c r="L58" s="160"/>
      <c r="M58" s="160">
        <f>'将来負担比率（分子）の構造'!L$50</f>
        <v>1658</v>
      </c>
      <c r="N58" s="160"/>
      <c r="O58" s="160"/>
      <c r="P58" s="160">
        <f>'将来負担比率（分子）の構造'!M$50</f>
        <v>1628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19</v>
      </c>
      <c r="C61" s="160"/>
      <c r="D61" s="160"/>
      <c r="E61" s="160">
        <f>'将来負担比率（分子）の構造'!J$46</f>
        <v>93</v>
      </c>
      <c r="F61" s="160"/>
      <c r="G61" s="160"/>
      <c r="H61" s="160">
        <f>'将来負担比率（分子）の構造'!K$46</f>
        <v>85</v>
      </c>
      <c r="I61" s="160"/>
      <c r="J61" s="160"/>
      <c r="K61" s="160">
        <f>'将来負担比率（分子）の構造'!L$46</f>
        <v>78</v>
      </c>
      <c r="L61" s="160"/>
      <c r="M61" s="160"/>
      <c r="N61" s="160">
        <f>'将来負担比率（分子）の構造'!M$46</f>
        <v>70</v>
      </c>
      <c r="O61" s="160"/>
      <c r="P61" s="160"/>
    </row>
    <row r="62" spans="1:16" x14ac:dyDescent="0.15">
      <c r="A62" s="160" t="s">
        <v>29</v>
      </c>
      <c r="B62" s="160">
        <f>'将来負担比率（分子）の構造'!I$45</f>
        <v>1691</v>
      </c>
      <c r="C62" s="160"/>
      <c r="D62" s="160"/>
      <c r="E62" s="160">
        <f>'将来負担比率（分子）の構造'!J$45</f>
        <v>1673</v>
      </c>
      <c r="F62" s="160"/>
      <c r="G62" s="160"/>
      <c r="H62" s="160">
        <f>'将来負担比率（分子）の構造'!K$45</f>
        <v>1554</v>
      </c>
      <c r="I62" s="160"/>
      <c r="J62" s="160"/>
      <c r="K62" s="160">
        <f>'将来負担比率（分子）の構造'!L$45</f>
        <v>1678</v>
      </c>
      <c r="L62" s="160"/>
      <c r="M62" s="160"/>
      <c r="N62" s="160">
        <f>'将来負担比率（分子）の構造'!M$45</f>
        <v>1554</v>
      </c>
      <c r="O62" s="160"/>
      <c r="P62" s="160"/>
    </row>
    <row r="63" spans="1:16" x14ac:dyDescent="0.15">
      <c r="A63" s="160" t="s">
        <v>28</v>
      </c>
      <c r="B63" s="160">
        <f>'将来負担比率（分子）の構造'!I$44</f>
        <v>1153</v>
      </c>
      <c r="C63" s="160"/>
      <c r="D63" s="160"/>
      <c r="E63" s="160">
        <f>'将来負担比率（分子）の構造'!J$44</f>
        <v>1036</v>
      </c>
      <c r="F63" s="160"/>
      <c r="G63" s="160"/>
      <c r="H63" s="160">
        <f>'将来負担比率（分子）の構造'!K$44</f>
        <v>927</v>
      </c>
      <c r="I63" s="160"/>
      <c r="J63" s="160"/>
      <c r="K63" s="160">
        <f>'将来負担比率（分子）の構造'!L$44</f>
        <v>845</v>
      </c>
      <c r="L63" s="160"/>
      <c r="M63" s="160"/>
      <c r="N63" s="160">
        <f>'将来負担比率（分子）の構造'!M$44</f>
        <v>755</v>
      </c>
      <c r="O63" s="160"/>
      <c r="P63" s="160"/>
    </row>
    <row r="64" spans="1:16" x14ac:dyDescent="0.15">
      <c r="A64" s="160" t="s">
        <v>27</v>
      </c>
      <c r="B64" s="160">
        <f>'将来負担比率（分子）の構造'!I$43</f>
        <v>754</v>
      </c>
      <c r="C64" s="160"/>
      <c r="D64" s="160"/>
      <c r="E64" s="160">
        <f>'将来負担比率（分子）の構造'!J$43</f>
        <v>792</v>
      </c>
      <c r="F64" s="160"/>
      <c r="G64" s="160"/>
      <c r="H64" s="160">
        <f>'将来負担比率（分子）の構造'!K$43</f>
        <v>785</v>
      </c>
      <c r="I64" s="160"/>
      <c r="J64" s="160"/>
      <c r="K64" s="160">
        <f>'将来負担比率（分子）の構造'!L$43</f>
        <v>713</v>
      </c>
      <c r="L64" s="160"/>
      <c r="M64" s="160"/>
      <c r="N64" s="160">
        <f>'将来負担比率（分子）の構造'!M$43</f>
        <v>641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5475</v>
      </c>
      <c r="C66" s="160"/>
      <c r="D66" s="160"/>
      <c r="E66" s="160">
        <f>'将来負担比率（分子）の構造'!J$41</f>
        <v>5285</v>
      </c>
      <c r="F66" s="160"/>
      <c r="G66" s="160"/>
      <c r="H66" s="160">
        <f>'将来負担比率（分子）の構造'!K$41</f>
        <v>5252</v>
      </c>
      <c r="I66" s="160"/>
      <c r="J66" s="160"/>
      <c r="K66" s="160">
        <f>'将来負担比率（分子）の構造'!L$41</f>
        <v>5438</v>
      </c>
      <c r="L66" s="160"/>
      <c r="M66" s="160"/>
      <c r="N66" s="160">
        <f>'将来負担比率（分子）の構造'!M$41</f>
        <v>5523</v>
      </c>
      <c r="O66" s="160"/>
      <c r="P66" s="160"/>
    </row>
    <row r="67" spans="1:16" x14ac:dyDescent="0.15">
      <c r="A67" s="160" t="s">
        <v>69</v>
      </c>
      <c r="B67" s="160" t="e">
        <f>NA()</f>
        <v>#N/A</v>
      </c>
      <c r="C67" s="160">
        <f>IF(ISNUMBER('将来負担比率（分子）の構造'!I$53), IF('将来負担比率（分子）の構造'!I$53 &lt; 0, 0, '将来負担比率（分子）の構造'!I$53), NA())</f>
        <v>2137</v>
      </c>
      <c r="D67" s="160" t="e">
        <f>NA()</f>
        <v>#N/A</v>
      </c>
      <c r="E67" s="160" t="e">
        <f>NA()</f>
        <v>#N/A</v>
      </c>
      <c r="F67" s="160">
        <f>IF(ISNUMBER('将来負担比率（分子）の構造'!J$53), IF('将来負担比率（分子）の構造'!J$53 &lt; 0, 0, '将来負担比率（分子）の構造'!J$53), NA())</f>
        <v>2286</v>
      </c>
      <c r="G67" s="160" t="e">
        <f>NA()</f>
        <v>#N/A</v>
      </c>
      <c r="H67" s="160" t="e">
        <f>NA()</f>
        <v>#N/A</v>
      </c>
      <c r="I67" s="160">
        <f>IF(ISNUMBER('将来負担比率（分子）の構造'!K$53), IF('将来負担比率（分子）の構造'!K$53 &lt; 0, 0, '将来負担比率（分子）の構造'!K$53), NA())</f>
        <v>2013</v>
      </c>
      <c r="J67" s="160" t="e">
        <f>NA()</f>
        <v>#N/A</v>
      </c>
      <c r="K67" s="160" t="e">
        <f>NA()</f>
        <v>#N/A</v>
      </c>
      <c r="L67" s="160">
        <f>IF(ISNUMBER('将来負担比率（分子）の構造'!L$53), IF('将来負担比率（分子）の構造'!L$53 &lt; 0, 0, '将来負担比率（分子）の構造'!L$53), NA())</f>
        <v>2270</v>
      </c>
      <c r="M67" s="160" t="e">
        <f>NA()</f>
        <v>#N/A</v>
      </c>
      <c r="N67" s="160" t="e">
        <f>NA()</f>
        <v>#N/A</v>
      </c>
      <c r="O67" s="160">
        <f>IF(ISNUMBER('将来負担比率（分子）の構造'!M$53), IF('将来負担比率（分子）の構造'!M$53 &lt; 0, 0, '将来負担比率（分子）の構造'!M$53), NA())</f>
        <v>1832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1228</v>
      </c>
      <c r="C72" s="164">
        <f>基金残高に係る経年分析!G55</f>
        <v>1247</v>
      </c>
      <c r="D72" s="164">
        <f>基金残高に係る経年分析!H55</f>
        <v>1152</v>
      </c>
    </row>
    <row r="73" spans="1:16" x14ac:dyDescent="0.15">
      <c r="A73" s="163" t="s">
        <v>72</v>
      </c>
      <c r="B73" s="164">
        <f>基金残高に係る経年分析!F56</f>
        <v>15</v>
      </c>
      <c r="C73" s="164">
        <f>基金残高に係る経年分析!G56</f>
        <v>15</v>
      </c>
      <c r="D73" s="164">
        <f>基金残高に係る経年分析!H56</f>
        <v>15</v>
      </c>
    </row>
    <row r="74" spans="1:16" x14ac:dyDescent="0.15">
      <c r="A74" s="163" t="s">
        <v>73</v>
      </c>
      <c r="B74" s="164">
        <f>基金残高に係る経年分析!F57</f>
        <v>165</v>
      </c>
      <c r="C74" s="164">
        <f>基金残高に係る経年分析!G57</f>
        <v>233</v>
      </c>
      <c r="D74" s="164">
        <f>基金残高に係る経年分析!H57</f>
        <v>226</v>
      </c>
    </row>
  </sheetData>
  <sheetProtection algorithmName="SHA-512" hashValue="s/gtqSEs6MF5HeB0gJ+lSdnHCsreEr8qacYKvk/YwTiZQUGyZS/MSGUUumNWvPJYXAhkoRumFozjc79L2WPFAA==" saltValue="asyxNS7gXf+HGG/yDTYe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857425</v>
      </c>
      <c r="S5" s="649"/>
      <c r="T5" s="649"/>
      <c r="U5" s="649"/>
      <c r="V5" s="649"/>
      <c r="W5" s="649"/>
      <c r="X5" s="649"/>
      <c r="Y5" s="650"/>
      <c r="Z5" s="651">
        <v>15.8</v>
      </c>
      <c r="AA5" s="651"/>
      <c r="AB5" s="651"/>
      <c r="AC5" s="651"/>
      <c r="AD5" s="652">
        <v>857425</v>
      </c>
      <c r="AE5" s="652"/>
      <c r="AF5" s="652"/>
      <c r="AG5" s="652"/>
      <c r="AH5" s="652"/>
      <c r="AI5" s="652"/>
      <c r="AJ5" s="652"/>
      <c r="AK5" s="652"/>
      <c r="AL5" s="653">
        <v>27.1</v>
      </c>
      <c r="AM5" s="654"/>
      <c r="AN5" s="654"/>
      <c r="AO5" s="655"/>
      <c r="AP5" s="645" t="s">
        <v>224</v>
      </c>
      <c r="AQ5" s="646"/>
      <c r="AR5" s="646"/>
      <c r="AS5" s="646"/>
      <c r="AT5" s="646"/>
      <c r="AU5" s="646"/>
      <c r="AV5" s="646"/>
      <c r="AW5" s="646"/>
      <c r="AX5" s="646"/>
      <c r="AY5" s="646"/>
      <c r="AZ5" s="646"/>
      <c r="BA5" s="646"/>
      <c r="BB5" s="646"/>
      <c r="BC5" s="646"/>
      <c r="BD5" s="646"/>
      <c r="BE5" s="646"/>
      <c r="BF5" s="647"/>
      <c r="BG5" s="659">
        <v>856992</v>
      </c>
      <c r="BH5" s="660"/>
      <c r="BI5" s="660"/>
      <c r="BJ5" s="660"/>
      <c r="BK5" s="660"/>
      <c r="BL5" s="660"/>
      <c r="BM5" s="660"/>
      <c r="BN5" s="661"/>
      <c r="BO5" s="662">
        <v>99.9</v>
      </c>
      <c r="BP5" s="662"/>
      <c r="BQ5" s="662"/>
      <c r="BR5" s="662"/>
      <c r="BS5" s="663" t="s">
        <v>124</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51191</v>
      </c>
      <c r="S6" s="660"/>
      <c r="T6" s="660"/>
      <c r="U6" s="660"/>
      <c r="V6" s="660"/>
      <c r="W6" s="660"/>
      <c r="X6" s="660"/>
      <c r="Y6" s="661"/>
      <c r="Z6" s="662">
        <v>0.9</v>
      </c>
      <c r="AA6" s="662"/>
      <c r="AB6" s="662"/>
      <c r="AC6" s="662"/>
      <c r="AD6" s="663">
        <v>51191</v>
      </c>
      <c r="AE6" s="663"/>
      <c r="AF6" s="663"/>
      <c r="AG6" s="663"/>
      <c r="AH6" s="663"/>
      <c r="AI6" s="663"/>
      <c r="AJ6" s="663"/>
      <c r="AK6" s="663"/>
      <c r="AL6" s="664">
        <v>1.6</v>
      </c>
      <c r="AM6" s="665"/>
      <c r="AN6" s="665"/>
      <c r="AO6" s="666"/>
      <c r="AP6" s="656" t="s">
        <v>229</v>
      </c>
      <c r="AQ6" s="657"/>
      <c r="AR6" s="657"/>
      <c r="AS6" s="657"/>
      <c r="AT6" s="657"/>
      <c r="AU6" s="657"/>
      <c r="AV6" s="657"/>
      <c r="AW6" s="657"/>
      <c r="AX6" s="657"/>
      <c r="AY6" s="657"/>
      <c r="AZ6" s="657"/>
      <c r="BA6" s="657"/>
      <c r="BB6" s="657"/>
      <c r="BC6" s="657"/>
      <c r="BD6" s="657"/>
      <c r="BE6" s="657"/>
      <c r="BF6" s="658"/>
      <c r="BG6" s="659">
        <v>856992</v>
      </c>
      <c r="BH6" s="660"/>
      <c r="BI6" s="660"/>
      <c r="BJ6" s="660"/>
      <c r="BK6" s="660"/>
      <c r="BL6" s="660"/>
      <c r="BM6" s="660"/>
      <c r="BN6" s="661"/>
      <c r="BO6" s="662">
        <v>99.9</v>
      </c>
      <c r="BP6" s="662"/>
      <c r="BQ6" s="662"/>
      <c r="BR6" s="662"/>
      <c r="BS6" s="663" t="s">
        <v>124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75638</v>
      </c>
      <c r="CS6" s="660"/>
      <c r="CT6" s="660"/>
      <c r="CU6" s="660"/>
      <c r="CV6" s="660"/>
      <c r="CW6" s="660"/>
      <c r="CX6" s="660"/>
      <c r="CY6" s="661"/>
      <c r="CZ6" s="653">
        <v>1.4</v>
      </c>
      <c r="DA6" s="654"/>
      <c r="DB6" s="654"/>
      <c r="DC6" s="673"/>
      <c r="DD6" s="668" t="s">
        <v>231</v>
      </c>
      <c r="DE6" s="660"/>
      <c r="DF6" s="660"/>
      <c r="DG6" s="660"/>
      <c r="DH6" s="660"/>
      <c r="DI6" s="660"/>
      <c r="DJ6" s="660"/>
      <c r="DK6" s="660"/>
      <c r="DL6" s="660"/>
      <c r="DM6" s="660"/>
      <c r="DN6" s="660"/>
      <c r="DO6" s="660"/>
      <c r="DP6" s="661"/>
      <c r="DQ6" s="668">
        <v>75638</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1273</v>
      </c>
      <c r="S7" s="660"/>
      <c r="T7" s="660"/>
      <c r="U7" s="660"/>
      <c r="V7" s="660"/>
      <c r="W7" s="660"/>
      <c r="X7" s="660"/>
      <c r="Y7" s="661"/>
      <c r="Z7" s="662">
        <v>0</v>
      </c>
      <c r="AA7" s="662"/>
      <c r="AB7" s="662"/>
      <c r="AC7" s="662"/>
      <c r="AD7" s="663">
        <v>1273</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313124</v>
      </c>
      <c r="BH7" s="660"/>
      <c r="BI7" s="660"/>
      <c r="BJ7" s="660"/>
      <c r="BK7" s="660"/>
      <c r="BL7" s="660"/>
      <c r="BM7" s="660"/>
      <c r="BN7" s="661"/>
      <c r="BO7" s="662">
        <v>36.5</v>
      </c>
      <c r="BP7" s="662"/>
      <c r="BQ7" s="662"/>
      <c r="BR7" s="662"/>
      <c r="BS7" s="663" t="s">
        <v>231</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829637</v>
      </c>
      <c r="CS7" s="660"/>
      <c r="CT7" s="660"/>
      <c r="CU7" s="660"/>
      <c r="CV7" s="660"/>
      <c r="CW7" s="660"/>
      <c r="CX7" s="660"/>
      <c r="CY7" s="661"/>
      <c r="CZ7" s="662">
        <v>15.4</v>
      </c>
      <c r="DA7" s="662"/>
      <c r="DB7" s="662"/>
      <c r="DC7" s="662"/>
      <c r="DD7" s="668">
        <v>137008</v>
      </c>
      <c r="DE7" s="660"/>
      <c r="DF7" s="660"/>
      <c r="DG7" s="660"/>
      <c r="DH7" s="660"/>
      <c r="DI7" s="660"/>
      <c r="DJ7" s="660"/>
      <c r="DK7" s="660"/>
      <c r="DL7" s="660"/>
      <c r="DM7" s="660"/>
      <c r="DN7" s="660"/>
      <c r="DO7" s="660"/>
      <c r="DP7" s="661"/>
      <c r="DQ7" s="668">
        <v>516481</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3497</v>
      </c>
      <c r="S8" s="660"/>
      <c r="T8" s="660"/>
      <c r="U8" s="660"/>
      <c r="V8" s="660"/>
      <c r="W8" s="660"/>
      <c r="X8" s="660"/>
      <c r="Y8" s="661"/>
      <c r="Z8" s="662">
        <v>0.1</v>
      </c>
      <c r="AA8" s="662"/>
      <c r="AB8" s="662"/>
      <c r="AC8" s="662"/>
      <c r="AD8" s="663">
        <v>3497</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13234</v>
      </c>
      <c r="BH8" s="660"/>
      <c r="BI8" s="660"/>
      <c r="BJ8" s="660"/>
      <c r="BK8" s="660"/>
      <c r="BL8" s="660"/>
      <c r="BM8" s="660"/>
      <c r="BN8" s="661"/>
      <c r="BO8" s="662">
        <v>1.5</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1145662</v>
      </c>
      <c r="CS8" s="660"/>
      <c r="CT8" s="660"/>
      <c r="CU8" s="660"/>
      <c r="CV8" s="660"/>
      <c r="CW8" s="660"/>
      <c r="CX8" s="660"/>
      <c r="CY8" s="661"/>
      <c r="CZ8" s="662">
        <v>21.2</v>
      </c>
      <c r="DA8" s="662"/>
      <c r="DB8" s="662"/>
      <c r="DC8" s="662"/>
      <c r="DD8" s="668">
        <v>18542</v>
      </c>
      <c r="DE8" s="660"/>
      <c r="DF8" s="660"/>
      <c r="DG8" s="660"/>
      <c r="DH8" s="660"/>
      <c r="DI8" s="660"/>
      <c r="DJ8" s="660"/>
      <c r="DK8" s="660"/>
      <c r="DL8" s="660"/>
      <c r="DM8" s="660"/>
      <c r="DN8" s="660"/>
      <c r="DO8" s="660"/>
      <c r="DP8" s="661"/>
      <c r="DQ8" s="668">
        <v>693561</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3554</v>
      </c>
      <c r="S9" s="660"/>
      <c r="T9" s="660"/>
      <c r="U9" s="660"/>
      <c r="V9" s="660"/>
      <c r="W9" s="660"/>
      <c r="X9" s="660"/>
      <c r="Y9" s="661"/>
      <c r="Z9" s="662">
        <v>0.1</v>
      </c>
      <c r="AA9" s="662"/>
      <c r="AB9" s="662"/>
      <c r="AC9" s="662"/>
      <c r="AD9" s="663">
        <v>3554</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259672</v>
      </c>
      <c r="BH9" s="660"/>
      <c r="BI9" s="660"/>
      <c r="BJ9" s="660"/>
      <c r="BK9" s="660"/>
      <c r="BL9" s="660"/>
      <c r="BM9" s="660"/>
      <c r="BN9" s="661"/>
      <c r="BO9" s="662">
        <v>30.3</v>
      </c>
      <c r="BP9" s="662"/>
      <c r="BQ9" s="662"/>
      <c r="BR9" s="662"/>
      <c r="BS9" s="668" t="s">
        <v>231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846349</v>
      </c>
      <c r="CS9" s="660"/>
      <c r="CT9" s="660"/>
      <c r="CU9" s="660"/>
      <c r="CV9" s="660"/>
      <c r="CW9" s="660"/>
      <c r="CX9" s="660"/>
      <c r="CY9" s="661"/>
      <c r="CZ9" s="662">
        <v>15.7</v>
      </c>
      <c r="DA9" s="662"/>
      <c r="DB9" s="662"/>
      <c r="DC9" s="662"/>
      <c r="DD9" s="668">
        <v>25190</v>
      </c>
      <c r="DE9" s="660"/>
      <c r="DF9" s="660"/>
      <c r="DG9" s="660"/>
      <c r="DH9" s="660"/>
      <c r="DI9" s="660"/>
      <c r="DJ9" s="660"/>
      <c r="DK9" s="660"/>
      <c r="DL9" s="660"/>
      <c r="DM9" s="660"/>
      <c r="DN9" s="660"/>
      <c r="DO9" s="660"/>
      <c r="DP9" s="661"/>
      <c r="DQ9" s="668">
        <v>743809</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19614</v>
      </c>
      <c r="BH10" s="660"/>
      <c r="BI10" s="660"/>
      <c r="BJ10" s="660"/>
      <c r="BK10" s="660"/>
      <c r="BL10" s="660"/>
      <c r="BM10" s="660"/>
      <c r="BN10" s="661"/>
      <c r="BO10" s="662">
        <v>2.2999999999999998</v>
      </c>
      <c r="BP10" s="662"/>
      <c r="BQ10" s="662"/>
      <c r="BR10" s="662"/>
      <c r="BS10" s="668" t="s">
        <v>231</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2069</v>
      </c>
      <c r="CS10" s="660"/>
      <c r="CT10" s="660"/>
      <c r="CU10" s="660"/>
      <c r="CV10" s="660"/>
      <c r="CW10" s="660"/>
      <c r="CX10" s="660"/>
      <c r="CY10" s="661"/>
      <c r="CZ10" s="662">
        <v>0</v>
      </c>
      <c r="DA10" s="662"/>
      <c r="DB10" s="662"/>
      <c r="DC10" s="662"/>
      <c r="DD10" s="668" t="s">
        <v>231</v>
      </c>
      <c r="DE10" s="660"/>
      <c r="DF10" s="660"/>
      <c r="DG10" s="660"/>
      <c r="DH10" s="660"/>
      <c r="DI10" s="660"/>
      <c r="DJ10" s="660"/>
      <c r="DK10" s="660"/>
      <c r="DL10" s="660"/>
      <c r="DM10" s="660"/>
      <c r="DN10" s="660"/>
      <c r="DO10" s="660"/>
      <c r="DP10" s="661"/>
      <c r="DQ10" s="668">
        <v>402</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231</v>
      </c>
      <c r="AA11" s="662"/>
      <c r="AB11" s="662"/>
      <c r="AC11" s="662"/>
      <c r="AD11" s="663" t="s">
        <v>124</v>
      </c>
      <c r="AE11" s="663"/>
      <c r="AF11" s="663"/>
      <c r="AG11" s="663"/>
      <c r="AH11" s="663"/>
      <c r="AI11" s="663"/>
      <c r="AJ11" s="663"/>
      <c r="AK11" s="663"/>
      <c r="AL11" s="664" t="s">
        <v>124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20604</v>
      </c>
      <c r="BH11" s="660"/>
      <c r="BI11" s="660"/>
      <c r="BJ11" s="660"/>
      <c r="BK11" s="660"/>
      <c r="BL11" s="660"/>
      <c r="BM11" s="660"/>
      <c r="BN11" s="661"/>
      <c r="BO11" s="662">
        <v>2.4</v>
      </c>
      <c r="BP11" s="662"/>
      <c r="BQ11" s="662"/>
      <c r="BR11" s="662"/>
      <c r="BS11" s="668" t="s">
        <v>124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223180</v>
      </c>
      <c r="CS11" s="660"/>
      <c r="CT11" s="660"/>
      <c r="CU11" s="660"/>
      <c r="CV11" s="660"/>
      <c r="CW11" s="660"/>
      <c r="CX11" s="660"/>
      <c r="CY11" s="661"/>
      <c r="CZ11" s="662">
        <v>4.0999999999999996</v>
      </c>
      <c r="DA11" s="662"/>
      <c r="DB11" s="662"/>
      <c r="DC11" s="662"/>
      <c r="DD11" s="668">
        <v>95042</v>
      </c>
      <c r="DE11" s="660"/>
      <c r="DF11" s="660"/>
      <c r="DG11" s="660"/>
      <c r="DH11" s="660"/>
      <c r="DI11" s="660"/>
      <c r="DJ11" s="660"/>
      <c r="DK11" s="660"/>
      <c r="DL11" s="660"/>
      <c r="DM11" s="660"/>
      <c r="DN11" s="660"/>
      <c r="DO11" s="660"/>
      <c r="DP11" s="661"/>
      <c r="DQ11" s="668">
        <v>111429</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136246</v>
      </c>
      <c r="S12" s="660"/>
      <c r="T12" s="660"/>
      <c r="U12" s="660"/>
      <c r="V12" s="660"/>
      <c r="W12" s="660"/>
      <c r="X12" s="660"/>
      <c r="Y12" s="661"/>
      <c r="Z12" s="662">
        <v>2.5</v>
      </c>
      <c r="AA12" s="662"/>
      <c r="AB12" s="662"/>
      <c r="AC12" s="662"/>
      <c r="AD12" s="663">
        <v>136246</v>
      </c>
      <c r="AE12" s="663"/>
      <c r="AF12" s="663"/>
      <c r="AG12" s="663"/>
      <c r="AH12" s="663"/>
      <c r="AI12" s="663"/>
      <c r="AJ12" s="663"/>
      <c r="AK12" s="663"/>
      <c r="AL12" s="664">
        <v>4.3</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468739</v>
      </c>
      <c r="BH12" s="660"/>
      <c r="BI12" s="660"/>
      <c r="BJ12" s="660"/>
      <c r="BK12" s="660"/>
      <c r="BL12" s="660"/>
      <c r="BM12" s="660"/>
      <c r="BN12" s="661"/>
      <c r="BO12" s="662">
        <v>54.7</v>
      </c>
      <c r="BP12" s="662"/>
      <c r="BQ12" s="662"/>
      <c r="BR12" s="662"/>
      <c r="BS12" s="668" t="s">
        <v>231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603302</v>
      </c>
      <c r="CS12" s="660"/>
      <c r="CT12" s="660"/>
      <c r="CU12" s="660"/>
      <c r="CV12" s="660"/>
      <c r="CW12" s="660"/>
      <c r="CX12" s="660"/>
      <c r="CY12" s="661"/>
      <c r="CZ12" s="662">
        <v>11.2</v>
      </c>
      <c r="DA12" s="662"/>
      <c r="DB12" s="662"/>
      <c r="DC12" s="662"/>
      <c r="DD12" s="668">
        <v>476807</v>
      </c>
      <c r="DE12" s="660"/>
      <c r="DF12" s="660"/>
      <c r="DG12" s="660"/>
      <c r="DH12" s="660"/>
      <c r="DI12" s="660"/>
      <c r="DJ12" s="660"/>
      <c r="DK12" s="660"/>
      <c r="DL12" s="660"/>
      <c r="DM12" s="660"/>
      <c r="DN12" s="660"/>
      <c r="DO12" s="660"/>
      <c r="DP12" s="661"/>
      <c r="DQ12" s="668">
        <v>173742</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12193</v>
      </c>
      <c r="S13" s="660"/>
      <c r="T13" s="660"/>
      <c r="U13" s="660"/>
      <c r="V13" s="660"/>
      <c r="W13" s="660"/>
      <c r="X13" s="660"/>
      <c r="Y13" s="661"/>
      <c r="Z13" s="662">
        <v>0.2</v>
      </c>
      <c r="AA13" s="662"/>
      <c r="AB13" s="662"/>
      <c r="AC13" s="662"/>
      <c r="AD13" s="663">
        <v>12193</v>
      </c>
      <c r="AE13" s="663"/>
      <c r="AF13" s="663"/>
      <c r="AG13" s="663"/>
      <c r="AH13" s="663"/>
      <c r="AI13" s="663"/>
      <c r="AJ13" s="663"/>
      <c r="AK13" s="663"/>
      <c r="AL13" s="664">
        <v>0.4</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433826</v>
      </c>
      <c r="BH13" s="660"/>
      <c r="BI13" s="660"/>
      <c r="BJ13" s="660"/>
      <c r="BK13" s="660"/>
      <c r="BL13" s="660"/>
      <c r="BM13" s="660"/>
      <c r="BN13" s="661"/>
      <c r="BO13" s="662">
        <v>50.6</v>
      </c>
      <c r="BP13" s="662"/>
      <c r="BQ13" s="662"/>
      <c r="BR13" s="662"/>
      <c r="BS13" s="668" t="s">
        <v>231</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324708</v>
      </c>
      <c r="CS13" s="660"/>
      <c r="CT13" s="660"/>
      <c r="CU13" s="660"/>
      <c r="CV13" s="660"/>
      <c r="CW13" s="660"/>
      <c r="CX13" s="660"/>
      <c r="CY13" s="661"/>
      <c r="CZ13" s="662">
        <v>6</v>
      </c>
      <c r="DA13" s="662"/>
      <c r="DB13" s="662"/>
      <c r="DC13" s="662"/>
      <c r="DD13" s="668">
        <v>235098</v>
      </c>
      <c r="DE13" s="660"/>
      <c r="DF13" s="660"/>
      <c r="DG13" s="660"/>
      <c r="DH13" s="660"/>
      <c r="DI13" s="660"/>
      <c r="DJ13" s="660"/>
      <c r="DK13" s="660"/>
      <c r="DL13" s="660"/>
      <c r="DM13" s="660"/>
      <c r="DN13" s="660"/>
      <c r="DO13" s="660"/>
      <c r="DP13" s="661"/>
      <c r="DQ13" s="668">
        <v>127508</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231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28229</v>
      </c>
      <c r="BH14" s="660"/>
      <c r="BI14" s="660"/>
      <c r="BJ14" s="660"/>
      <c r="BK14" s="660"/>
      <c r="BL14" s="660"/>
      <c r="BM14" s="660"/>
      <c r="BN14" s="661"/>
      <c r="BO14" s="662">
        <v>3.3</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270768</v>
      </c>
      <c r="CS14" s="660"/>
      <c r="CT14" s="660"/>
      <c r="CU14" s="660"/>
      <c r="CV14" s="660"/>
      <c r="CW14" s="660"/>
      <c r="CX14" s="660"/>
      <c r="CY14" s="661"/>
      <c r="CZ14" s="662">
        <v>5</v>
      </c>
      <c r="DA14" s="662"/>
      <c r="DB14" s="662"/>
      <c r="DC14" s="662"/>
      <c r="DD14" s="668">
        <v>33362</v>
      </c>
      <c r="DE14" s="660"/>
      <c r="DF14" s="660"/>
      <c r="DG14" s="660"/>
      <c r="DH14" s="660"/>
      <c r="DI14" s="660"/>
      <c r="DJ14" s="660"/>
      <c r="DK14" s="660"/>
      <c r="DL14" s="660"/>
      <c r="DM14" s="660"/>
      <c r="DN14" s="660"/>
      <c r="DO14" s="660"/>
      <c r="DP14" s="661"/>
      <c r="DQ14" s="668">
        <v>239018</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15754</v>
      </c>
      <c r="S15" s="660"/>
      <c r="T15" s="660"/>
      <c r="U15" s="660"/>
      <c r="V15" s="660"/>
      <c r="W15" s="660"/>
      <c r="X15" s="660"/>
      <c r="Y15" s="661"/>
      <c r="Z15" s="662">
        <v>0.3</v>
      </c>
      <c r="AA15" s="662"/>
      <c r="AB15" s="662"/>
      <c r="AC15" s="662"/>
      <c r="AD15" s="663">
        <v>15754</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46900</v>
      </c>
      <c r="BH15" s="660"/>
      <c r="BI15" s="660"/>
      <c r="BJ15" s="660"/>
      <c r="BK15" s="660"/>
      <c r="BL15" s="660"/>
      <c r="BM15" s="660"/>
      <c r="BN15" s="661"/>
      <c r="BO15" s="662">
        <v>5.5</v>
      </c>
      <c r="BP15" s="662"/>
      <c r="BQ15" s="662"/>
      <c r="BR15" s="662"/>
      <c r="BS15" s="668" t="s">
        <v>124</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446444</v>
      </c>
      <c r="CS15" s="660"/>
      <c r="CT15" s="660"/>
      <c r="CU15" s="660"/>
      <c r="CV15" s="660"/>
      <c r="CW15" s="660"/>
      <c r="CX15" s="660"/>
      <c r="CY15" s="661"/>
      <c r="CZ15" s="662">
        <v>8.3000000000000007</v>
      </c>
      <c r="DA15" s="662"/>
      <c r="DB15" s="662"/>
      <c r="DC15" s="662"/>
      <c r="DD15" s="668">
        <v>40976</v>
      </c>
      <c r="DE15" s="660"/>
      <c r="DF15" s="660"/>
      <c r="DG15" s="660"/>
      <c r="DH15" s="660"/>
      <c r="DI15" s="660"/>
      <c r="DJ15" s="660"/>
      <c r="DK15" s="660"/>
      <c r="DL15" s="660"/>
      <c r="DM15" s="660"/>
      <c r="DN15" s="660"/>
      <c r="DO15" s="660"/>
      <c r="DP15" s="661"/>
      <c r="DQ15" s="668">
        <v>361249</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124</v>
      </c>
      <c r="AA16" s="662"/>
      <c r="AB16" s="662"/>
      <c r="AC16" s="662"/>
      <c r="AD16" s="663" t="s">
        <v>231</v>
      </c>
      <c r="AE16" s="663"/>
      <c r="AF16" s="663"/>
      <c r="AG16" s="663"/>
      <c r="AH16" s="663"/>
      <c r="AI16" s="663"/>
      <c r="AJ16" s="663"/>
      <c r="AK16" s="663"/>
      <c r="AL16" s="664" t="s">
        <v>231</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231</v>
      </c>
      <c r="BP16" s="662"/>
      <c r="BQ16" s="662"/>
      <c r="BR16" s="662"/>
      <c r="BS16" s="668" t="s">
        <v>124</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231</v>
      </c>
      <c r="CS16" s="660"/>
      <c r="CT16" s="660"/>
      <c r="CU16" s="660"/>
      <c r="CV16" s="660"/>
      <c r="CW16" s="660"/>
      <c r="CX16" s="660"/>
      <c r="CY16" s="661"/>
      <c r="CZ16" s="662" t="s">
        <v>231</v>
      </c>
      <c r="DA16" s="662"/>
      <c r="DB16" s="662"/>
      <c r="DC16" s="662"/>
      <c r="DD16" s="668" t="s">
        <v>231</v>
      </c>
      <c r="DE16" s="660"/>
      <c r="DF16" s="660"/>
      <c r="DG16" s="660"/>
      <c r="DH16" s="660"/>
      <c r="DI16" s="660"/>
      <c r="DJ16" s="660"/>
      <c r="DK16" s="660"/>
      <c r="DL16" s="660"/>
      <c r="DM16" s="660"/>
      <c r="DN16" s="660"/>
      <c r="DO16" s="660"/>
      <c r="DP16" s="661"/>
      <c r="DQ16" s="668" t="s">
        <v>231</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1073</v>
      </c>
      <c r="S17" s="660"/>
      <c r="T17" s="660"/>
      <c r="U17" s="660"/>
      <c r="V17" s="660"/>
      <c r="W17" s="660"/>
      <c r="X17" s="660"/>
      <c r="Y17" s="661"/>
      <c r="Z17" s="662">
        <v>0</v>
      </c>
      <c r="AA17" s="662"/>
      <c r="AB17" s="662"/>
      <c r="AC17" s="662"/>
      <c r="AD17" s="663">
        <v>1073</v>
      </c>
      <c r="AE17" s="663"/>
      <c r="AF17" s="663"/>
      <c r="AG17" s="663"/>
      <c r="AH17" s="663"/>
      <c r="AI17" s="663"/>
      <c r="AJ17" s="663"/>
      <c r="AK17" s="663"/>
      <c r="AL17" s="664">
        <v>0</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231</v>
      </c>
      <c r="BP17" s="662"/>
      <c r="BQ17" s="662"/>
      <c r="BR17" s="662"/>
      <c r="BS17" s="668" t="s">
        <v>231</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624998</v>
      </c>
      <c r="CS17" s="660"/>
      <c r="CT17" s="660"/>
      <c r="CU17" s="660"/>
      <c r="CV17" s="660"/>
      <c r="CW17" s="660"/>
      <c r="CX17" s="660"/>
      <c r="CY17" s="661"/>
      <c r="CZ17" s="662">
        <v>11.6</v>
      </c>
      <c r="DA17" s="662"/>
      <c r="DB17" s="662"/>
      <c r="DC17" s="662"/>
      <c r="DD17" s="668" t="s">
        <v>124</v>
      </c>
      <c r="DE17" s="660"/>
      <c r="DF17" s="660"/>
      <c r="DG17" s="660"/>
      <c r="DH17" s="660"/>
      <c r="DI17" s="660"/>
      <c r="DJ17" s="660"/>
      <c r="DK17" s="660"/>
      <c r="DL17" s="660"/>
      <c r="DM17" s="660"/>
      <c r="DN17" s="660"/>
      <c r="DO17" s="660"/>
      <c r="DP17" s="661"/>
      <c r="DQ17" s="668">
        <v>622184</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2280770</v>
      </c>
      <c r="S18" s="660"/>
      <c r="T18" s="660"/>
      <c r="U18" s="660"/>
      <c r="V18" s="660"/>
      <c r="W18" s="660"/>
      <c r="X18" s="660"/>
      <c r="Y18" s="661"/>
      <c r="Z18" s="662">
        <v>41.9</v>
      </c>
      <c r="AA18" s="662"/>
      <c r="AB18" s="662"/>
      <c r="AC18" s="662"/>
      <c r="AD18" s="663">
        <v>2078753</v>
      </c>
      <c r="AE18" s="663"/>
      <c r="AF18" s="663"/>
      <c r="AG18" s="663"/>
      <c r="AH18" s="663"/>
      <c r="AI18" s="663"/>
      <c r="AJ18" s="663"/>
      <c r="AK18" s="663"/>
      <c r="AL18" s="664">
        <v>65.599999999999994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231</v>
      </c>
      <c r="BP18" s="662"/>
      <c r="BQ18" s="662"/>
      <c r="BR18" s="662"/>
      <c r="BS18" s="668" t="s">
        <v>231</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v>660</v>
      </c>
      <c r="CS18" s="660"/>
      <c r="CT18" s="660"/>
      <c r="CU18" s="660"/>
      <c r="CV18" s="660"/>
      <c r="CW18" s="660"/>
      <c r="CX18" s="660"/>
      <c r="CY18" s="661"/>
      <c r="CZ18" s="662">
        <v>0</v>
      </c>
      <c r="DA18" s="662"/>
      <c r="DB18" s="662"/>
      <c r="DC18" s="662"/>
      <c r="DD18" s="668" t="s">
        <v>124</v>
      </c>
      <c r="DE18" s="660"/>
      <c r="DF18" s="660"/>
      <c r="DG18" s="660"/>
      <c r="DH18" s="660"/>
      <c r="DI18" s="660"/>
      <c r="DJ18" s="660"/>
      <c r="DK18" s="660"/>
      <c r="DL18" s="660"/>
      <c r="DM18" s="660"/>
      <c r="DN18" s="660"/>
      <c r="DO18" s="660"/>
      <c r="DP18" s="661"/>
      <c r="DQ18" s="668">
        <v>660</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2078753</v>
      </c>
      <c r="S19" s="660"/>
      <c r="T19" s="660"/>
      <c r="U19" s="660"/>
      <c r="V19" s="660"/>
      <c r="W19" s="660"/>
      <c r="X19" s="660"/>
      <c r="Y19" s="661"/>
      <c r="Z19" s="662">
        <v>38.200000000000003</v>
      </c>
      <c r="AA19" s="662"/>
      <c r="AB19" s="662"/>
      <c r="AC19" s="662"/>
      <c r="AD19" s="663">
        <v>2078753</v>
      </c>
      <c r="AE19" s="663"/>
      <c r="AF19" s="663"/>
      <c r="AG19" s="663"/>
      <c r="AH19" s="663"/>
      <c r="AI19" s="663"/>
      <c r="AJ19" s="663"/>
      <c r="AK19" s="663"/>
      <c r="AL19" s="664">
        <v>65.599999999999994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433</v>
      </c>
      <c r="BH19" s="660"/>
      <c r="BI19" s="660"/>
      <c r="BJ19" s="660"/>
      <c r="BK19" s="660"/>
      <c r="BL19" s="660"/>
      <c r="BM19" s="660"/>
      <c r="BN19" s="661"/>
      <c r="BO19" s="662">
        <v>0.1</v>
      </c>
      <c r="BP19" s="662"/>
      <c r="BQ19" s="662"/>
      <c r="BR19" s="662"/>
      <c r="BS19" s="668" t="s">
        <v>124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124</v>
      </c>
      <c r="DA19" s="662"/>
      <c r="DB19" s="662"/>
      <c r="DC19" s="662"/>
      <c r="DD19" s="668" t="s">
        <v>231</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201882</v>
      </c>
      <c r="S20" s="660"/>
      <c r="T20" s="660"/>
      <c r="U20" s="660"/>
      <c r="V20" s="660"/>
      <c r="W20" s="660"/>
      <c r="X20" s="660"/>
      <c r="Y20" s="661"/>
      <c r="Z20" s="662">
        <v>3.7</v>
      </c>
      <c r="AA20" s="662"/>
      <c r="AB20" s="662"/>
      <c r="AC20" s="662"/>
      <c r="AD20" s="663" t="s">
        <v>231</v>
      </c>
      <c r="AE20" s="663"/>
      <c r="AF20" s="663"/>
      <c r="AG20" s="663"/>
      <c r="AH20" s="663"/>
      <c r="AI20" s="663"/>
      <c r="AJ20" s="663"/>
      <c r="AK20" s="663"/>
      <c r="AL20" s="664" t="s">
        <v>231</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433</v>
      </c>
      <c r="BH20" s="660"/>
      <c r="BI20" s="660"/>
      <c r="BJ20" s="660"/>
      <c r="BK20" s="660"/>
      <c r="BL20" s="660"/>
      <c r="BM20" s="660"/>
      <c r="BN20" s="661"/>
      <c r="BO20" s="662">
        <v>0.1</v>
      </c>
      <c r="BP20" s="662"/>
      <c r="BQ20" s="662"/>
      <c r="BR20" s="662"/>
      <c r="BS20" s="668" t="s">
        <v>231</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5393415</v>
      </c>
      <c r="CS20" s="660"/>
      <c r="CT20" s="660"/>
      <c r="CU20" s="660"/>
      <c r="CV20" s="660"/>
      <c r="CW20" s="660"/>
      <c r="CX20" s="660"/>
      <c r="CY20" s="661"/>
      <c r="CZ20" s="662">
        <v>100</v>
      </c>
      <c r="DA20" s="662"/>
      <c r="DB20" s="662"/>
      <c r="DC20" s="662"/>
      <c r="DD20" s="668">
        <v>1062025</v>
      </c>
      <c r="DE20" s="660"/>
      <c r="DF20" s="660"/>
      <c r="DG20" s="660"/>
      <c r="DH20" s="660"/>
      <c r="DI20" s="660"/>
      <c r="DJ20" s="660"/>
      <c r="DK20" s="660"/>
      <c r="DL20" s="660"/>
      <c r="DM20" s="660"/>
      <c r="DN20" s="660"/>
      <c r="DO20" s="660"/>
      <c r="DP20" s="661"/>
      <c r="DQ20" s="668">
        <v>3665681</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v>135</v>
      </c>
      <c r="S21" s="660"/>
      <c r="T21" s="660"/>
      <c r="U21" s="660"/>
      <c r="V21" s="660"/>
      <c r="W21" s="660"/>
      <c r="X21" s="660"/>
      <c r="Y21" s="661"/>
      <c r="Z21" s="662">
        <v>0</v>
      </c>
      <c r="AA21" s="662"/>
      <c r="AB21" s="662"/>
      <c r="AC21" s="662"/>
      <c r="AD21" s="663" t="s">
        <v>231</v>
      </c>
      <c r="AE21" s="663"/>
      <c r="AF21" s="663"/>
      <c r="AG21" s="663"/>
      <c r="AH21" s="663"/>
      <c r="AI21" s="663"/>
      <c r="AJ21" s="663"/>
      <c r="AK21" s="663"/>
      <c r="AL21" s="664" t="s">
        <v>124</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433</v>
      </c>
      <c r="BH21" s="660"/>
      <c r="BI21" s="660"/>
      <c r="BJ21" s="660"/>
      <c r="BK21" s="660"/>
      <c r="BL21" s="660"/>
      <c r="BM21" s="660"/>
      <c r="BN21" s="661"/>
      <c r="BO21" s="662">
        <v>0.1</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3362976</v>
      </c>
      <c r="S22" s="660"/>
      <c r="T22" s="660"/>
      <c r="U22" s="660"/>
      <c r="V22" s="660"/>
      <c r="W22" s="660"/>
      <c r="X22" s="660"/>
      <c r="Y22" s="661"/>
      <c r="Z22" s="662">
        <v>61.8</v>
      </c>
      <c r="AA22" s="662"/>
      <c r="AB22" s="662"/>
      <c r="AC22" s="662"/>
      <c r="AD22" s="663">
        <v>3160959</v>
      </c>
      <c r="AE22" s="663"/>
      <c r="AF22" s="663"/>
      <c r="AG22" s="663"/>
      <c r="AH22" s="663"/>
      <c r="AI22" s="663"/>
      <c r="AJ22" s="663"/>
      <c r="AK22" s="663"/>
      <c r="AL22" s="664">
        <v>99.8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1301</v>
      </c>
      <c r="S23" s="660"/>
      <c r="T23" s="660"/>
      <c r="U23" s="660"/>
      <c r="V23" s="660"/>
      <c r="W23" s="660"/>
      <c r="X23" s="660"/>
      <c r="Y23" s="661"/>
      <c r="Z23" s="662">
        <v>0</v>
      </c>
      <c r="AA23" s="662"/>
      <c r="AB23" s="662"/>
      <c r="AC23" s="662"/>
      <c r="AD23" s="663">
        <v>1301</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231</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33575</v>
      </c>
      <c r="S24" s="660"/>
      <c r="T24" s="660"/>
      <c r="U24" s="660"/>
      <c r="V24" s="660"/>
      <c r="W24" s="660"/>
      <c r="X24" s="660"/>
      <c r="Y24" s="661"/>
      <c r="Z24" s="662">
        <v>0.6</v>
      </c>
      <c r="AA24" s="662"/>
      <c r="AB24" s="662"/>
      <c r="AC24" s="662"/>
      <c r="AD24" s="663" t="s">
        <v>231</v>
      </c>
      <c r="AE24" s="663"/>
      <c r="AF24" s="663"/>
      <c r="AG24" s="663"/>
      <c r="AH24" s="663"/>
      <c r="AI24" s="663"/>
      <c r="AJ24" s="663"/>
      <c r="AK24" s="663"/>
      <c r="AL24" s="664" t="s">
        <v>231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231</v>
      </c>
      <c r="BH24" s="660"/>
      <c r="BI24" s="660"/>
      <c r="BJ24" s="660"/>
      <c r="BK24" s="660"/>
      <c r="BL24" s="660"/>
      <c r="BM24" s="660"/>
      <c r="BN24" s="661"/>
      <c r="BO24" s="662" t="s">
        <v>231</v>
      </c>
      <c r="BP24" s="662"/>
      <c r="BQ24" s="662"/>
      <c r="BR24" s="662"/>
      <c r="BS24" s="668" t="s">
        <v>231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2003985</v>
      </c>
      <c r="CS24" s="649"/>
      <c r="CT24" s="649"/>
      <c r="CU24" s="649"/>
      <c r="CV24" s="649"/>
      <c r="CW24" s="649"/>
      <c r="CX24" s="649"/>
      <c r="CY24" s="650"/>
      <c r="CZ24" s="653">
        <v>37.200000000000003</v>
      </c>
      <c r="DA24" s="654"/>
      <c r="DB24" s="654"/>
      <c r="DC24" s="673"/>
      <c r="DD24" s="692">
        <v>1630380</v>
      </c>
      <c r="DE24" s="649"/>
      <c r="DF24" s="649"/>
      <c r="DG24" s="649"/>
      <c r="DH24" s="649"/>
      <c r="DI24" s="649"/>
      <c r="DJ24" s="649"/>
      <c r="DK24" s="650"/>
      <c r="DL24" s="692">
        <v>1627146</v>
      </c>
      <c r="DM24" s="649"/>
      <c r="DN24" s="649"/>
      <c r="DO24" s="649"/>
      <c r="DP24" s="649"/>
      <c r="DQ24" s="649"/>
      <c r="DR24" s="649"/>
      <c r="DS24" s="649"/>
      <c r="DT24" s="649"/>
      <c r="DU24" s="649"/>
      <c r="DV24" s="650"/>
      <c r="DW24" s="653">
        <v>49</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31658</v>
      </c>
      <c r="S25" s="660"/>
      <c r="T25" s="660"/>
      <c r="U25" s="660"/>
      <c r="V25" s="660"/>
      <c r="W25" s="660"/>
      <c r="X25" s="660"/>
      <c r="Y25" s="661"/>
      <c r="Z25" s="662">
        <v>0.6</v>
      </c>
      <c r="AA25" s="662"/>
      <c r="AB25" s="662"/>
      <c r="AC25" s="662"/>
      <c r="AD25" s="663">
        <v>1141</v>
      </c>
      <c r="AE25" s="663"/>
      <c r="AF25" s="663"/>
      <c r="AG25" s="663"/>
      <c r="AH25" s="663"/>
      <c r="AI25" s="663"/>
      <c r="AJ25" s="663"/>
      <c r="AK25" s="663"/>
      <c r="AL25" s="664">
        <v>0</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231</v>
      </c>
      <c r="BP25" s="662"/>
      <c r="BQ25" s="662"/>
      <c r="BR25" s="662"/>
      <c r="BS25" s="668" t="s">
        <v>231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878292</v>
      </c>
      <c r="CS25" s="695"/>
      <c r="CT25" s="695"/>
      <c r="CU25" s="695"/>
      <c r="CV25" s="695"/>
      <c r="CW25" s="695"/>
      <c r="CX25" s="695"/>
      <c r="CY25" s="696"/>
      <c r="CZ25" s="664">
        <v>16.3</v>
      </c>
      <c r="DA25" s="693"/>
      <c r="DB25" s="693"/>
      <c r="DC25" s="697"/>
      <c r="DD25" s="668">
        <v>851303</v>
      </c>
      <c r="DE25" s="695"/>
      <c r="DF25" s="695"/>
      <c r="DG25" s="695"/>
      <c r="DH25" s="695"/>
      <c r="DI25" s="695"/>
      <c r="DJ25" s="695"/>
      <c r="DK25" s="696"/>
      <c r="DL25" s="668">
        <v>848069</v>
      </c>
      <c r="DM25" s="695"/>
      <c r="DN25" s="695"/>
      <c r="DO25" s="695"/>
      <c r="DP25" s="695"/>
      <c r="DQ25" s="695"/>
      <c r="DR25" s="695"/>
      <c r="DS25" s="695"/>
      <c r="DT25" s="695"/>
      <c r="DU25" s="695"/>
      <c r="DV25" s="696"/>
      <c r="DW25" s="664">
        <v>25.6</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5604</v>
      </c>
      <c r="S26" s="660"/>
      <c r="T26" s="660"/>
      <c r="U26" s="660"/>
      <c r="V26" s="660"/>
      <c r="W26" s="660"/>
      <c r="X26" s="660"/>
      <c r="Y26" s="661"/>
      <c r="Z26" s="662">
        <v>0.1</v>
      </c>
      <c r="AA26" s="662"/>
      <c r="AB26" s="662"/>
      <c r="AC26" s="662"/>
      <c r="AD26" s="663" t="s">
        <v>231</v>
      </c>
      <c r="AE26" s="663"/>
      <c r="AF26" s="663"/>
      <c r="AG26" s="663"/>
      <c r="AH26" s="663"/>
      <c r="AI26" s="663"/>
      <c r="AJ26" s="663"/>
      <c r="AK26" s="663"/>
      <c r="AL26" s="664" t="s">
        <v>124</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548261</v>
      </c>
      <c r="CS26" s="660"/>
      <c r="CT26" s="660"/>
      <c r="CU26" s="660"/>
      <c r="CV26" s="660"/>
      <c r="CW26" s="660"/>
      <c r="CX26" s="660"/>
      <c r="CY26" s="661"/>
      <c r="CZ26" s="664">
        <v>10.199999999999999</v>
      </c>
      <c r="DA26" s="693"/>
      <c r="DB26" s="693"/>
      <c r="DC26" s="697"/>
      <c r="DD26" s="668">
        <v>527670</v>
      </c>
      <c r="DE26" s="660"/>
      <c r="DF26" s="660"/>
      <c r="DG26" s="660"/>
      <c r="DH26" s="660"/>
      <c r="DI26" s="660"/>
      <c r="DJ26" s="660"/>
      <c r="DK26" s="661"/>
      <c r="DL26" s="668" t="s">
        <v>124</v>
      </c>
      <c r="DM26" s="660"/>
      <c r="DN26" s="660"/>
      <c r="DO26" s="660"/>
      <c r="DP26" s="660"/>
      <c r="DQ26" s="660"/>
      <c r="DR26" s="660"/>
      <c r="DS26" s="660"/>
      <c r="DT26" s="660"/>
      <c r="DU26" s="660"/>
      <c r="DV26" s="661"/>
      <c r="DW26" s="664" t="s">
        <v>231</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547770</v>
      </c>
      <c r="S27" s="660"/>
      <c r="T27" s="660"/>
      <c r="U27" s="660"/>
      <c r="V27" s="660"/>
      <c r="W27" s="660"/>
      <c r="X27" s="660"/>
      <c r="Y27" s="661"/>
      <c r="Z27" s="662">
        <v>10.1</v>
      </c>
      <c r="AA27" s="662"/>
      <c r="AB27" s="662"/>
      <c r="AC27" s="662"/>
      <c r="AD27" s="663" t="s">
        <v>124</v>
      </c>
      <c r="AE27" s="663"/>
      <c r="AF27" s="663"/>
      <c r="AG27" s="663"/>
      <c r="AH27" s="663"/>
      <c r="AI27" s="663"/>
      <c r="AJ27" s="663"/>
      <c r="AK27" s="663"/>
      <c r="AL27" s="664" t="s">
        <v>124</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857425</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500695</v>
      </c>
      <c r="CS27" s="695"/>
      <c r="CT27" s="695"/>
      <c r="CU27" s="695"/>
      <c r="CV27" s="695"/>
      <c r="CW27" s="695"/>
      <c r="CX27" s="695"/>
      <c r="CY27" s="696"/>
      <c r="CZ27" s="664">
        <v>9.3000000000000007</v>
      </c>
      <c r="DA27" s="693"/>
      <c r="DB27" s="693"/>
      <c r="DC27" s="697"/>
      <c r="DD27" s="668">
        <v>156893</v>
      </c>
      <c r="DE27" s="695"/>
      <c r="DF27" s="695"/>
      <c r="DG27" s="695"/>
      <c r="DH27" s="695"/>
      <c r="DI27" s="695"/>
      <c r="DJ27" s="695"/>
      <c r="DK27" s="696"/>
      <c r="DL27" s="668">
        <v>156893</v>
      </c>
      <c r="DM27" s="695"/>
      <c r="DN27" s="695"/>
      <c r="DO27" s="695"/>
      <c r="DP27" s="695"/>
      <c r="DQ27" s="695"/>
      <c r="DR27" s="695"/>
      <c r="DS27" s="695"/>
      <c r="DT27" s="695"/>
      <c r="DU27" s="695"/>
      <c r="DV27" s="696"/>
      <c r="DW27" s="664">
        <v>4.7</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124</v>
      </c>
      <c r="AA28" s="662"/>
      <c r="AB28" s="662"/>
      <c r="AC28" s="662"/>
      <c r="AD28" s="663" t="s">
        <v>231</v>
      </c>
      <c r="AE28" s="663"/>
      <c r="AF28" s="663"/>
      <c r="AG28" s="663"/>
      <c r="AH28" s="663"/>
      <c r="AI28" s="663"/>
      <c r="AJ28" s="663"/>
      <c r="AK28" s="663"/>
      <c r="AL28" s="664" t="s">
        <v>231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624998</v>
      </c>
      <c r="CS28" s="660"/>
      <c r="CT28" s="660"/>
      <c r="CU28" s="660"/>
      <c r="CV28" s="660"/>
      <c r="CW28" s="660"/>
      <c r="CX28" s="660"/>
      <c r="CY28" s="661"/>
      <c r="CZ28" s="664">
        <v>11.6</v>
      </c>
      <c r="DA28" s="693"/>
      <c r="DB28" s="693"/>
      <c r="DC28" s="697"/>
      <c r="DD28" s="668">
        <v>622184</v>
      </c>
      <c r="DE28" s="660"/>
      <c r="DF28" s="660"/>
      <c r="DG28" s="660"/>
      <c r="DH28" s="660"/>
      <c r="DI28" s="660"/>
      <c r="DJ28" s="660"/>
      <c r="DK28" s="661"/>
      <c r="DL28" s="668">
        <v>622184</v>
      </c>
      <c r="DM28" s="660"/>
      <c r="DN28" s="660"/>
      <c r="DO28" s="660"/>
      <c r="DP28" s="660"/>
      <c r="DQ28" s="660"/>
      <c r="DR28" s="660"/>
      <c r="DS28" s="660"/>
      <c r="DT28" s="660"/>
      <c r="DU28" s="660"/>
      <c r="DV28" s="661"/>
      <c r="DW28" s="664">
        <v>18.8</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308724</v>
      </c>
      <c r="S29" s="660"/>
      <c r="T29" s="660"/>
      <c r="U29" s="660"/>
      <c r="V29" s="660"/>
      <c r="W29" s="660"/>
      <c r="X29" s="660"/>
      <c r="Y29" s="661"/>
      <c r="Z29" s="662">
        <v>5.7</v>
      </c>
      <c r="AA29" s="662"/>
      <c r="AB29" s="662"/>
      <c r="AC29" s="662"/>
      <c r="AD29" s="663" t="s">
        <v>124</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624998</v>
      </c>
      <c r="CS29" s="695"/>
      <c r="CT29" s="695"/>
      <c r="CU29" s="695"/>
      <c r="CV29" s="695"/>
      <c r="CW29" s="695"/>
      <c r="CX29" s="695"/>
      <c r="CY29" s="696"/>
      <c r="CZ29" s="664">
        <v>11.6</v>
      </c>
      <c r="DA29" s="693"/>
      <c r="DB29" s="693"/>
      <c r="DC29" s="697"/>
      <c r="DD29" s="668">
        <v>622184</v>
      </c>
      <c r="DE29" s="695"/>
      <c r="DF29" s="695"/>
      <c r="DG29" s="695"/>
      <c r="DH29" s="695"/>
      <c r="DI29" s="695"/>
      <c r="DJ29" s="695"/>
      <c r="DK29" s="696"/>
      <c r="DL29" s="668">
        <v>622184</v>
      </c>
      <c r="DM29" s="695"/>
      <c r="DN29" s="695"/>
      <c r="DO29" s="695"/>
      <c r="DP29" s="695"/>
      <c r="DQ29" s="695"/>
      <c r="DR29" s="695"/>
      <c r="DS29" s="695"/>
      <c r="DT29" s="695"/>
      <c r="DU29" s="695"/>
      <c r="DV29" s="696"/>
      <c r="DW29" s="664">
        <v>18.8</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3094</v>
      </c>
      <c r="S30" s="660"/>
      <c r="T30" s="660"/>
      <c r="U30" s="660"/>
      <c r="V30" s="660"/>
      <c r="W30" s="660"/>
      <c r="X30" s="660"/>
      <c r="Y30" s="661"/>
      <c r="Z30" s="662">
        <v>0.1</v>
      </c>
      <c r="AA30" s="662"/>
      <c r="AB30" s="662"/>
      <c r="AC30" s="662"/>
      <c r="AD30" s="663">
        <v>2438</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99.5</v>
      </c>
      <c r="BH30" s="720"/>
      <c r="BI30" s="720"/>
      <c r="BJ30" s="720"/>
      <c r="BK30" s="720"/>
      <c r="BL30" s="720"/>
      <c r="BM30" s="654">
        <v>98.2</v>
      </c>
      <c r="BN30" s="720"/>
      <c r="BO30" s="720"/>
      <c r="BP30" s="720"/>
      <c r="BQ30" s="721"/>
      <c r="BR30" s="719">
        <v>99.4</v>
      </c>
      <c r="BS30" s="720"/>
      <c r="BT30" s="720"/>
      <c r="BU30" s="720"/>
      <c r="BV30" s="720"/>
      <c r="BW30" s="720"/>
      <c r="BX30" s="654">
        <v>98.1</v>
      </c>
      <c r="BY30" s="720"/>
      <c r="BZ30" s="720"/>
      <c r="CA30" s="720"/>
      <c r="CB30" s="721"/>
      <c r="CD30" s="724"/>
      <c r="CE30" s="725"/>
      <c r="CF30" s="674" t="s">
        <v>308</v>
      </c>
      <c r="CG30" s="675"/>
      <c r="CH30" s="675"/>
      <c r="CI30" s="675"/>
      <c r="CJ30" s="675"/>
      <c r="CK30" s="675"/>
      <c r="CL30" s="675"/>
      <c r="CM30" s="675"/>
      <c r="CN30" s="675"/>
      <c r="CO30" s="675"/>
      <c r="CP30" s="675"/>
      <c r="CQ30" s="676"/>
      <c r="CR30" s="659">
        <v>585307</v>
      </c>
      <c r="CS30" s="660"/>
      <c r="CT30" s="660"/>
      <c r="CU30" s="660"/>
      <c r="CV30" s="660"/>
      <c r="CW30" s="660"/>
      <c r="CX30" s="660"/>
      <c r="CY30" s="661"/>
      <c r="CZ30" s="664">
        <v>10.9</v>
      </c>
      <c r="DA30" s="693"/>
      <c r="DB30" s="693"/>
      <c r="DC30" s="697"/>
      <c r="DD30" s="668">
        <v>582493</v>
      </c>
      <c r="DE30" s="660"/>
      <c r="DF30" s="660"/>
      <c r="DG30" s="660"/>
      <c r="DH30" s="660"/>
      <c r="DI30" s="660"/>
      <c r="DJ30" s="660"/>
      <c r="DK30" s="661"/>
      <c r="DL30" s="668">
        <v>582493</v>
      </c>
      <c r="DM30" s="660"/>
      <c r="DN30" s="660"/>
      <c r="DO30" s="660"/>
      <c r="DP30" s="660"/>
      <c r="DQ30" s="660"/>
      <c r="DR30" s="660"/>
      <c r="DS30" s="660"/>
      <c r="DT30" s="660"/>
      <c r="DU30" s="660"/>
      <c r="DV30" s="661"/>
      <c r="DW30" s="664">
        <v>17.600000000000001</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93126</v>
      </c>
      <c r="S31" s="660"/>
      <c r="T31" s="660"/>
      <c r="U31" s="660"/>
      <c r="V31" s="660"/>
      <c r="W31" s="660"/>
      <c r="X31" s="660"/>
      <c r="Y31" s="661"/>
      <c r="Z31" s="662">
        <v>1.7</v>
      </c>
      <c r="AA31" s="662"/>
      <c r="AB31" s="662"/>
      <c r="AC31" s="662"/>
      <c r="AD31" s="663" t="s">
        <v>231</v>
      </c>
      <c r="AE31" s="663"/>
      <c r="AF31" s="663"/>
      <c r="AG31" s="663"/>
      <c r="AH31" s="663"/>
      <c r="AI31" s="663"/>
      <c r="AJ31" s="663"/>
      <c r="AK31" s="663"/>
      <c r="AL31" s="664" t="s">
        <v>124</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99.6</v>
      </c>
      <c r="BH31" s="695"/>
      <c r="BI31" s="695"/>
      <c r="BJ31" s="695"/>
      <c r="BK31" s="695"/>
      <c r="BL31" s="695"/>
      <c r="BM31" s="665">
        <v>98.8</v>
      </c>
      <c r="BN31" s="717"/>
      <c r="BO31" s="717"/>
      <c r="BP31" s="717"/>
      <c r="BQ31" s="718"/>
      <c r="BR31" s="716">
        <v>99.4</v>
      </c>
      <c r="BS31" s="695"/>
      <c r="BT31" s="695"/>
      <c r="BU31" s="695"/>
      <c r="BV31" s="695"/>
      <c r="BW31" s="695"/>
      <c r="BX31" s="665">
        <v>98.6</v>
      </c>
      <c r="BY31" s="717"/>
      <c r="BZ31" s="717"/>
      <c r="CA31" s="717"/>
      <c r="CB31" s="718"/>
      <c r="CD31" s="724"/>
      <c r="CE31" s="725"/>
      <c r="CF31" s="674" t="s">
        <v>312</v>
      </c>
      <c r="CG31" s="675"/>
      <c r="CH31" s="675"/>
      <c r="CI31" s="675"/>
      <c r="CJ31" s="675"/>
      <c r="CK31" s="675"/>
      <c r="CL31" s="675"/>
      <c r="CM31" s="675"/>
      <c r="CN31" s="675"/>
      <c r="CO31" s="675"/>
      <c r="CP31" s="675"/>
      <c r="CQ31" s="676"/>
      <c r="CR31" s="659">
        <v>39691</v>
      </c>
      <c r="CS31" s="695"/>
      <c r="CT31" s="695"/>
      <c r="CU31" s="695"/>
      <c r="CV31" s="695"/>
      <c r="CW31" s="695"/>
      <c r="CX31" s="695"/>
      <c r="CY31" s="696"/>
      <c r="CZ31" s="664">
        <v>0.7</v>
      </c>
      <c r="DA31" s="693"/>
      <c r="DB31" s="693"/>
      <c r="DC31" s="697"/>
      <c r="DD31" s="668">
        <v>39691</v>
      </c>
      <c r="DE31" s="695"/>
      <c r="DF31" s="695"/>
      <c r="DG31" s="695"/>
      <c r="DH31" s="695"/>
      <c r="DI31" s="695"/>
      <c r="DJ31" s="695"/>
      <c r="DK31" s="696"/>
      <c r="DL31" s="668">
        <v>39691</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250438</v>
      </c>
      <c r="S32" s="660"/>
      <c r="T32" s="660"/>
      <c r="U32" s="660"/>
      <c r="V32" s="660"/>
      <c r="W32" s="660"/>
      <c r="X32" s="660"/>
      <c r="Y32" s="661"/>
      <c r="Z32" s="662">
        <v>4.5999999999999996</v>
      </c>
      <c r="AA32" s="662"/>
      <c r="AB32" s="662"/>
      <c r="AC32" s="662"/>
      <c r="AD32" s="663" t="s">
        <v>231</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99.4</v>
      </c>
      <c r="BH32" s="729"/>
      <c r="BI32" s="729"/>
      <c r="BJ32" s="729"/>
      <c r="BK32" s="729"/>
      <c r="BL32" s="729"/>
      <c r="BM32" s="730">
        <v>97.4</v>
      </c>
      <c r="BN32" s="729"/>
      <c r="BO32" s="729"/>
      <c r="BP32" s="729"/>
      <c r="BQ32" s="731"/>
      <c r="BR32" s="728">
        <v>99.4</v>
      </c>
      <c r="BS32" s="729"/>
      <c r="BT32" s="729"/>
      <c r="BU32" s="729"/>
      <c r="BV32" s="729"/>
      <c r="BW32" s="729"/>
      <c r="BX32" s="730">
        <v>97.4</v>
      </c>
      <c r="BY32" s="729"/>
      <c r="BZ32" s="729"/>
      <c r="CA32" s="729"/>
      <c r="CB32" s="731"/>
      <c r="CD32" s="726"/>
      <c r="CE32" s="727"/>
      <c r="CF32" s="674" t="s">
        <v>315</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231</v>
      </c>
      <c r="DA32" s="693"/>
      <c r="DB32" s="693"/>
      <c r="DC32" s="697"/>
      <c r="DD32" s="668" t="s">
        <v>124</v>
      </c>
      <c r="DE32" s="660"/>
      <c r="DF32" s="660"/>
      <c r="DG32" s="660"/>
      <c r="DH32" s="660"/>
      <c r="DI32" s="660"/>
      <c r="DJ32" s="660"/>
      <c r="DK32" s="661"/>
      <c r="DL32" s="668" t="s">
        <v>231</v>
      </c>
      <c r="DM32" s="660"/>
      <c r="DN32" s="660"/>
      <c r="DO32" s="660"/>
      <c r="DP32" s="660"/>
      <c r="DQ32" s="660"/>
      <c r="DR32" s="660"/>
      <c r="DS32" s="660"/>
      <c r="DT32" s="660"/>
      <c r="DU32" s="660"/>
      <c r="DV32" s="661"/>
      <c r="DW32" s="664" t="s">
        <v>231</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61413</v>
      </c>
      <c r="S33" s="660"/>
      <c r="T33" s="660"/>
      <c r="U33" s="660"/>
      <c r="V33" s="660"/>
      <c r="W33" s="660"/>
      <c r="X33" s="660"/>
      <c r="Y33" s="661"/>
      <c r="Z33" s="662">
        <v>1.1000000000000001</v>
      </c>
      <c r="AA33" s="662"/>
      <c r="AB33" s="662"/>
      <c r="AC33" s="662"/>
      <c r="AD33" s="663" t="s">
        <v>231</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2327405</v>
      </c>
      <c r="CS33" s="695"/>
      <c r="CT33" s="695"/>
      <c r="CU33" s="695"/>
      <c r="CV33" s="695"/>
      <c r="CW33" s="695"/>
      <c r="CX33" s="695"/>
      <c r="CY33" s="696"/>
      <c r="CZ33" s="664">
        <v>43.2</v>
      </c>
      <c r="DA33" s="693"/>
      <c r="DB33" s="693"/>
      <c r="DC33" s="697"/>
      <c r="DD33" s="668">
        <v>1867566</v>
      </c>
      <c r="DE33" s="695"/>
      <c r="DF33" s="695"/>
      <c r="DG33" s="695"/>
      <c r="DH33" s="695"/>
      <c r="DI33" s="695"/>
      <c r="DJ33" s="695"/>
      <c r="DK33" s="696"/>
      <c r="DL33" s="668">
        <v>1527689</v>
      </c>
      <c r="DM33" s="695"/>
      <c r="DN33" s="695"/>
      <c r="DO33" s="695"/>
      <c r="DP33" s="695"/>
      <c r="DQ33" s="695"/>
      <c r="DR33" s="695"/>
      <c r="DS33" s="695"/>
      <c r="DT33" s="695"/>
      <c r="DU33" s="695"/>
      <c r="DV33" s="696"/>
      <c r="DW33" s="664">
        <v>46</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68996</v>
      </c>
      <c r="S34" s="660"/>
      <c r="T34" s="660"/>
      <c r="U34" s="660"/>
      <c r="V34" s="660"/>
      <c r="W34" s="660"/>
      <c r="X34" s="660"/>
      <c r="Y34" s="661"/>
      <c r="Z34" s="662">
        <v>1.3</v>
      </c>
      <c r="AA34" s="662"/>
      <c r="AB34" s="662"/>
      <c r="AC34" s="662"/>
      <c r="AD34" s="663">
        <v>1151</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637713</v>
      </c>
      <c r="CS34" s="660"/>
      <c r="CT34" s="660"/>
      <c r="CU34" s="660"/>
      <c r="CV34" s="660"/>
      <c r="CW34" s="660"/>
      <c r="CX34" s="660"/>
      <c r="CY34" s="661"/>
      <c r="CZ34" s="664">
        <v>11.8</v>
      </c>
      <c r="DA34" s="693"/>
      <c r="DB34" s="693"/>
      <c r="DC34" s="697"/>
      <c r="DD34" s="668">
        <v>449017</v>
      </c>
      <c r="DE34" s="660"/>
      <c r="DF34" s="660"/>
      <c r="DG34" s="660"/>
      <c r="DH34" s="660"/>
      <c r="DI34" s="660"/>
      <c r="DJ34" s="660"/>
      <c r="DK34" s="661"/>
      <c r="DL34" s="668">
        <v>368756</v>
      </c>
      <c r="DM34" s="660"/>
      <c r="DN34" s="660"/>
      <c r="DO34" s="660"/>
      <c r="DP34" s="660"/>
      <c r="DQ34" s="660"/>
      <c r="DR34" s="660"/>
      <c r="DS34" s="660"/>
      <c r="DT34" s="660"/>
      <c r="DU34" s="660"/>
      <c r="DV34" s="661"/>
      <c r="DW34" s="664">
        <v>11.1</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670700</v>
      </c>
      <c r="S35" s="660"/>
      <c r="T35" s="660"/>
      <c r="U35" s="660"/>
      <c r="V35" s="660"/>
      <c r="W35" s="660"/>
      <c r="X35" s="660"/>
      <c r="Y35" s="661"/>
      <c r="Z35" s="662">
        <v>12.3</v>
      </c>
      <c r="AA35" s="662"/>
      <c r="AB35" s="662"/>
      <c r="AC35" s="662"/>
      <c r="AD35" s="663" t="s">
        <v>124</v>
      </c>
      <c r="AE35" s="663"/>
      <c r="AF35" s="663"/>
      <c r="AG35" s="663"/>
      <c r="AH35" s="663"/>
      <c r="AI35" s="663"/>
      <c r="AJ35" s="663"/>
      <c r="AK35" s="663"/>
      <c r="AL35" s="664" t="s">
        <v>231</v>
      </c>
      <c r="AM35" s="665"/>
      <c r="AN35" s="665"/>
      <c r="AO35" s="666"/>
      <c r="AP35" s="214"/>
      <c r="AQ35" s="732" t="s">
        <v>323</v>
      </c>
      <c r="AR35" s="733"/>
      <c r="AS35" s="733"/>
      <c r="AT35" s="733"/>
      <c r="AU35" s="733"/>
      <c r="AV35" s="733"/>
      <c r="AW35" s="733"/>
      <c r="AX35" s="733"/>
      <c r="AY35" s="734"/>
      <c r="AZ35" s="648">
        <v>924373</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1636</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40020</v>
      </c>
      <c r="CS35" s="695"/>
      <c r="CT35" s="695"/>
      <c r="CU35" s="695"/>
      <c r="CV35" s="695"/>
      <c r="CW35" s="695"/>
      <c r="CX35" s="695"/>
      <c r="CY35" s="696"/>
      <c r="CZ35" s="664">
        <v>0.7</v>
      </c>
      <c r="DA35" s="693"/>
      <c r="DB35" s="693"/>
      <c r="DC35" s="697"/>
      <c r="DD35" s="668">
        <v>33300</v>
      </c>
      <c r="DE35" s="695"/>
      <c r="DF35" s="695"/>
      <c r="DG35" s="695"/>
      <c r="DH35" s="695"/>
      <c r="DI35" s="695"/>
      <c r="DJ35" s="695"/>
      <c r="DK35" s="696"/>
      <c r="DL35" s="668">
        <v>33300</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124</v>
      </c>
      <c r="AE36" s="663"/>
      <c r="AF36" s="663"/>
      <c r="AG36" s="663"/>
      <c r="AH36" s="663"/>
      <c r="AI36" s="663"/>
      <c r="AJ36" s="663"/>
      <c r="AK36" s="663"/>
      <c r="AL36" s="664" t="s">
        <v>231</v>
      </c>
      <c r="AM36" s="665"/>
      <c r="AN36" s="665"/>
      <c r="AO36" s="666"/>
      <c r="AQ36" s="736" t="s">
        <v>327</v>
      </c>
      <c r="AR36" s="737"/>
      <c r="AS36" s="737"/>
      <c r="AT36" s="737"/>
      <c r="AU36" s="737"/>
      <c r="AV36" s="737"/>
      <c r="AW36" s="737"/>
      <c r="AX36" s="737"/>
      <c r="AY36" s="738"/>
      <c r="AZ36" s="659">
        <v>333259</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-24471</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964023</v>
      </c>
      <c r="CS36" s="660"/>
      <c r="CT36" s="660"/>
      <c r="CU36" s="660"/>
      <c r="CV36" s="660"/>
      <c r="CW36" s="660"/>
      <c r="CX36" s="660"/>
      <c r="CY36" s="661"/>
      <c r="CZ36" s="664">
        <v>17.899999999999999</v>
      </c>
      <c r="DA36" s="693"/>
      <c r="DB36" s="693"/>
      <c r="DC36" s="697"/>
      <c r="DD36" s="668">
        <v>863698</v>
      </c>
      <c r="DE36" s="660"/>
      <c r="DF36" s="660"/>
      <c r="DG36" s="660"/>
      <c r="DH36" s="660"/>
      <c r="DI36" s="660"/>
      <c r="DJ36" s="660"/>
      <c r="DK36" s="661"/>
      <c r="DL36" s="668">
        <v>708357</v>
      </c>
      <c r="DM36" s="660"/>
      <c r="DN36" s="660"/>
      <c r="DO36" s="660"/>
      <c r="DP36" s="660"/>
      <c r="DQ36" s="660"/>
      <c r="DR36" s="660"/>
      <c r="DS36" s="660"/>
      <c r="DT36" s="660"/>
      <c r="DU36" s="660"/>
      <c r="DV36" s="661"/>
      <c r="DW36" s="664">
        <v>21.4</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150700</v>
      </c>
      <c r="S37" s="660"/>
      <c r="T37" s="660"/>
      <c r="U37" s="660"/>
      <c r="V37" s="660"/>
      <c r="W37" s="660"/>
      <c r="X37" s="660"/>
      <c r="Y37" s="661"/>
      <c r="Z37" s="662">
        <v>2.8</v>
      </c>
      <c r="AA37" s="662"/>
      <c r="AB37" s="662"/>
      <c r="AC37" s="662"/>
      <c r="AD37" s="663" t="s">
        <v>231</v>
      </c>
      <c r="AE37" s="663"/>
      <c r="AF37" s="663"/>
      <c r="AG37" s="663"/>
      <c r="AH37" s="663"/>
      <c r="AI37" s="663"/>
      <c r="AJ37" s="663"/>
      <c r="AK37" s="663"/>
      <c r="AL37" s="664" t="s">
        <v>231</v>
      </c>
      <c r="AM37" s="665"/>
      <c r="AN37" s="665"/>
      <c r="AO37" s="666"/>
      <c r="AQ37" s="736" t="s">
        <v>331</v>
      </c>
      <c r="AR37" s="737"/>
      <c r="AS37" s="737"/>
      <c r="AT37" s="737"/>
      <c r="AU37" s="737"/>
      <c r="AV37" s="737"/>
      <c r="AW37" s="737"/>
      <c r="AX37" s="737"/>
      <c r="AY37" s="738"/>
      <c r="AZ37" s="659">
        <v>82859</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1332</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454067</v>
      </c>
      <c r="CS37" s="695"/>
      <c r="CT37" s="695"/>
      <c r="CU37" s="695"/>
      <c r="CV37" s="695"/>
      <c r="CW37" s="695"/>
      <c r="CX37" s="695"/>
      <c r="CY37" s="696"/>
      <c r="CZ37" s="664">
        <v>8.4</v>
      </c>
      <c r="DA37" s="693"/>
      <c r="DB37" s="693"/>
      <c r="DC37" s="697"/>
      <c r="DD37" s="668">
        <v>452858</v>
      </c>
      <c r="DE37" s="695"/>
      <c r="DF37" s="695"/>
      <c r="DG37" s="695"/>
      <c r="DH37" s="695"/>
      <c r="DI37" s="695"/>
      <c r="DJ37" s="695"/>
      <c r="DK37" s="696"/>
      <c r="DL37" s="668">
        <v>419841</v>
      </c>
      <c r="DM37" s="695"/>
      <c r="DN37" s="695"/>
      <c r="DO37" s="695"/>
      <c r="DP37" s="695"/>
      <c r="DQ37" s="695"/>
      <c r="DR37" s="695"/>
      <c r="DS37" s="695"/>
      <c r="DT37" s="695"/>
      <c r="DU37" s="695"/>
      <c r="DV37" s="696"/>
      <c r="DW37" s="664">
        <v>12.7</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5439375</v>
      </c>
      <c r="S38" s="740"/>
      <c r="T38" s="740"/>
      <c r="U38" s="740"/>
      <c r="V38" s="740"/>
      <c r="W38" s="740"/>
      <c r="X38" s="740"/>
      <c r="Y38" s="741"/>
      <c r="Z38" s="742">
        <v>100</v>
      </c>
      <c r="AA38" s="742"/>
      <c r="AB38" s="742"/>
      <c r="AC38" s="742"/>
      <c r="AD38" s="743">
        <v>3166990</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4718</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2134</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507595</v>
      </c>
      <c r="CS38" s="660"/>
      <c r="CT38" s="660"/>
      <c r="CU38" s="660"/>
      <c r="CV38" s="660"/>
      <c r="CW38" s="660"/>
      <c r="CX38" s="660"/>
      <c r="CY38" s="661"/>
      <c r="CZ38" s="664">
        <v>9.4</v>
      </c>
      <c r="DA38" s="693"/>
      <c r="DB38" s="693"/>
      <c r="DC38" s="697"/>
      <c r="DD38" s="668">
        <v>434863</v>
      </c>
      <c r="DE38" s="660"/>
      <c r="DF38" s="660"/>
      <c r="DG38" s="660"/>
      <c r="DH38" s="660"/>
      <c r="DI38" s="660"/>
      <c r="DJ38" s="660"/>
      <c r="DK38" s="661"/>
      <c r="DL38" s="668">
        <v>417276</v>
      </c>
      <c r="DM38" s="660"/>
      <c r="DN38" s="660"/>
      <c r="DO38" s="660"/>
      <c r="DP38" s="660"/>
      <c r="DQ38" s="660"/>
      <c r="DR38" s="660"/>
      <c r="DS38" s="660"/>
      <c r="DT38" s="660"/>
      <c r="DU38" s="660"/>
      <c r="DV38" s="661"/>
      <c r="DW38" s="664">
        <v>12.6</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794</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89</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99344</v>
      </c>
      <c r="CS39" s="695"/>
      <c r="CT39" s="695"/>
      <c r="CU39" s="695"/>
      <c r="CV39" s="695"/>
      <c r="CW39" s="695"/>
      <c r="CX39" s="695"/>
      <c r="CY39" s="696"/>
      <c r="CZ39" s="664">
        <v>1.8</v>
      </c>
      <c r="DA39" s="693"/>
      <c r="DB39" s="693"/>
      <c r="DC39" s="697"/>
      <c r="DD39" s="668">
        <v>9645</v>
      </c>
      <c r="DE39" s="695"/>
      <c r="DF39" s="695"/>
      <c r="DG39" s="695"/>
      <c r="DH39" s="695"/>
      <c r="DI39" s="695"/>
      <c r="DJ39" s="695"/>
      <c r="DK39" s="696"/>
      <c r="DL39" s="668" t="s">
        <v>231</v>
      </c>
      <c r="DM39" s="695"/>
      <c r="DN39" s="695"/>
      <c r="DO39" s="695"/>
      <c r="DP39" s="695"/>
      <c r="DQ39" s="695"/>
      <c r="DR39" s="695"/>
      <c r="DS39" s="695"/>
      <c r="DT39" s="695"/>
      <c r="DU39" s="695"/>
      <c r="DV39" s="696"/>
      <c r="DW39" s="664" t="s">
        <v>231</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99770</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108</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78710</v>
      </c>
      <c r="CS40" s="660"/>
      <c r="CT40" s="660"/>
      <c r="CU40" s="660"/>
      <c r="CV40" s="660"/>
      <c r="CW40" s="660"/>
      <c r="CX40" s="660"/>
      <c r="CY40" s="661"/>
      <c r="CZ40" s="664">
        <v>1.5</v>
      </c>
      <c r="DA40" s="693"/>
      <c r="DB40" s="693"/>
      <c r="DC40" s="697"/>
      <c r="DD40" s="668">
        <v>77043</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402973</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324</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231</v>
      </c>
      <c r="CS41" s="695"/>
      <c r="CT41" s="695"/>
      <c r="CU41" s="695"/>
      <c r="CV41" s="695"/>
      <c r="CW41" s="695"/>
      <c r="CX41" s="695"/>
      <c r="CY41" s="696"/>
      <c r="CZ41" s="664" t="s">
        <v>231</v>
      </c>
      <c r="DA41" s="693"/>
      <c r="DB41" s="693"/>
      <c r="DC41" s="697"/>
      <c r="DD41" s="668" t="s">
        <v>231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1062025</v>
      </c>
      <c r="CS42" s="660"/>
      <c r="CT42" s="660"/>
      <c r="CU42" s="660"/>
      <c r="CV42" s="660"/>
      <c r="CW42" s="660"/>
      <c r="CX42" s="660"/>
      <c r="CY42" s="661"/>
      <c r="CZ42" s="664">
        <v>19.7</v>
      </c>
      <c r="DA42" s="665"/>
      <c r="DB42" s="665"/>
      <c r="DC42" s="760"/>
      <c r="DD42" s="668">
        <v>167735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26177</v>
      </c>
      <c r="CS43" s="695"/>
      <c r="CT43" s="695"/>
      <c r="CU43" s="695"/>
      <c r="CV43" s="695"/>
      <c r="CW43" s="695"/>
      <c r="CX43" s="695"/>
      <c r="CY43" s="696"/>
      <c r="CZ43" s="664">
        <v>0.5</v>
      </c>
      <c r="DA43" s="693"/>
      <c r="DB43" s="693"/>
      <c r="DC43" s="697"/>
      <c r="DD43" s="668">
        <v>26177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1062025</v>
      </c>
      <c r="CS44" s="660"/>
      <c r="CT44" s="660"/>
      <c r="CU44" s="660"/>
      <c r="CV44" s="660"/>
      <c r="CW44" s="660"/>
      <c r="CX44" s="660"/>
      <c r="CY44" s="661"/>
      <c r="CZ44" s="664">
        <v>19.7</v>
      </c>
      <c r="DA44" s="665"/>
      <c r="DB44" s="665"/>
      <c r="DC44" s="760"/>
      <c r="DD44" s="668">
        <v>167735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648232</v>
      </c>
      <c r="CS45" s="695"/>
      <c r="CT45" s="695"/>
      <c r="CU45" s="695"/>
      <c r="CV45" s="695"/>
      <c r="CW45" s="695"/>
      <c r="CX45" s="695"/>
      <c r="CY45" s="696"/>
      <c r="CZ45" s="664">
        <v>12</v>
      </c>
      <c r="DA45" s="693"/>
      <c r="DB45" s="693"/>
      <c r="DC45" s="697"/>
      <c r="DD45" s="668">
        <v>43669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398737</v>
      </c>
      <c r="CS46" s="660"/>
      <c r="CT46" s="660"/>
      <c r="CU46" s="660"/>
      <c r="CV46" s="660"/>
      <c r="CW46" s="660"/>
      <c r="CX46" s="660"/>
      <c r="CY46" s="661"/>
      <c r="CZ46" s="664">
        <v>7.4</v>
      </c>
      <c r="DA46" s="665"/>
      <c r="DB46" s="665"/>
      <c r="DC46" s="760"/>
      <c r="DD46" s="668">
        <v>121010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t="s">
        <v>124</v>
      </c>
      <c r="CS47" s="695"/>
      <c r="CT47" s="695"/>
      <c r="CU47" s="695"/>
      <c r="CV47" s="695"/>
      <c r="CW47" s="695"/>
      <c r="CX47" s="695"/>
      <c r="CY47" s="696"/>
      <c r="CZ47" s="664" t="s">
        <v>124</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231</v>
      </c>
      <c r="CS48" s="660"/>
      <c r="CT48" s="660"/>
      <c r="CU48" s="660"/>
      <c r="CV48" s="660"/>
      <c r="CW48" s="660"/>
      <c r="CX48" s="660"/>
      <c r="CY48" s="661"/>
      <c r="CZ48" s="664" t="s">
        <v>231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5393415</v>
      </c>
      <c r="CS49" s="729"/>
      <c r="CT49" s="729"/>
      <c r="CU49" s="729"/>
      <c r="CV49" s="729"/>
      <c r="CW49" s="729"/>
      <c r="CX49" s="729"/>
      <c r="CY49" s="761"/>
      <c r="CZ49" s="744">
        <v>100</v>
      </c>
      <c r="DA49" s="762"/>
      <c r="DB49" s="762"/>
      <c r="DC49" s="763"/>
      <c r="DD49" s="764">
        <v>3665681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VRbaqRD/oGgNJhjT1zJilmlFj6mIZjt19V6JkUikKr+k5Ca8HkezeXX55zCf9vFmSE9TYRa7Ir7DwuF7O6O7iA==" saltValue="8V/y7pfD0VbnH6GTVdrn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5439</v>
      </c>
      <c r="R7" s="795"/>
      <c r="S7" s="795"/>
      <c r="T7" s="795"/>
      <c r="U7" s="795"/>
      <c r="V7" s="795">
        <v>5393</v>
      </c>
      <c r="W7" s="795"/>
      <c r="X7" s="795"/>
      <c r="Y7" s="795"/>
      <c r="Z7" s="795"/>
      <c r="AA7" s="795">
        <f>+Q7-V7</f>
        <v>46</v>
      </c>
      <c r="AB7" s="795"/>
      <c r="AC7" s="795"/>
      <c r="AD7" s="795"/>
      <c r="AE7" s="796"/>
      <c r="AF7" s="797">
        <v>16</v>
      </c>
      <c r="AG7" s="798"/>
      <c r="AH7" s="798"/>
      <c r="AI7" s="798"/>
      <c r="AJ7" s="799"/>
      <c r="AK7" s="834" t="s">
        <v>564</v>
      </c>
      <c r="AL7" s="835"/>
      <c r="AM7" s="835"/>
      <c r="AN7" s="835"/>
      <c r="AO7" s="835"/>
      <c r="AP7" s="835">
        <v>5523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565</v>
      </c>
      <c r="BT7" s="839"/>
      <c r="BU7" s="839"/>
      <c r="BV7" s="839"/>
      <c r="BW7" s="839"/>
      <c r="BX7" s="839"/>
      <c r="BY7" s="839"/>
      <c r="BZ7" s="839"/>
      <c r="CA7" s="839"/>
      <c r="CB7" s="839"/>
      <c r="CC7" s="839"/>
      <c r="CD7" s="839"/>
      <c r="CE7" s="839"/>
      <c r="CF7" s="839"/>
      <c r="CG7" s="840"/>
      <c r="CH7" s="831">
        <v>5</v>
      </c>
      <c r="CI7" s="832"/>
      <c r="CJ7" s="832"/>
      <c r="CK7" s="832"/>
      <c r="CL7" s="833"/>
      <c r="CM7" s="831">
        <v>57</v>
      </c>
      <c r="CN7" s="832"/>
      <c r="CO7" s="832"/>
      <c r="CP7" s="832"/>
      <c r="CQ7" s="833"/>
      <c r="CR7" s="831">
        <v>5</v>
      </c>
      <c r="CS7" s="832"/>
      <c r="CT7" s="832"/>
      <c r="CU7" s="832"/>
      <c r="CV7" s="833"/>
      <c r="CW7" s="831">
        <v>2</v>
      </c>
      <c r="CX7" s="832"/>
      <c r="CY7" s="832"/>
      <c r="CZ7" s="832"/>
      <c r="DA7" s="833"/>
      <c r="DB7" s="831" t="s">
        <v>569</v>
      </c>
      <c r="DC7" s="832"/>
      <c r="DD7" s="832"/>
      <c r="DE7" s="832"/>
      <c r="DF7" s="833"/>
      <c r="DG7" s="831" t="s">
        <v>569</v>
      </c>
      <c r="DH7" s="832"/>
      <c r="DI7" s="832"/>
      <c r="DJ7" s="832"/>
      <c r="DK7" s="833"/>
      <c r="DL7" s="831" t="s">
        <v>569</v>
      </c>
      <c r="DM7" s="832"/>
      <c r="DN7" s="832"/>
      <c r="DO7" s="832"/>
      <c r="DP7" s="833"/>
      <c r="DQ7" s="831" t="s">
        <v>569</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566</v>
      </c>
      <c r="BS8" s="828" t="s">
        <v>567</v>
      </c>
      <c r="BT8" s="829"/>
      <c r="BU8" s="829"/>
      <c r="BV8" s="829"/>
      <c r="BW8" s="829"/>
      <c r="BX8" s="829"/>
      <c r="BY8" s="829"/>
      <c r="BZ8" s="829"/>
      <c r="CA8" s="829"/>
      <c r="CB8" s="829"/>
      <c r="CC8" s="829"/>
      <c r="CD8" s="829"/>
      <c r="CE8" s="829"/>
      <c r="CF8" s="829"/>
      <c r="CG8" s="830"/>
      <c r="CH8" s="841">
        <v>-1</v>
      </c>
      <c r="CI8" s="842"/>
      <c r="CJ8" s="842"/>
      <c r="CK8" s="842"/>
      <c r="CL8" s="843"/>
      <c r="CM8" s="841">
        <v>62</v>
      </c>
      <c r="CN8" s="842"/>
      <c r="CO8" s="842"/>
      <c r="CP8" s="842"/>
      <c r="CQ8" s="843"/>
      <c r="CR8" s="841">
        <v>2</v>
      </c>
      <c r="CS8" s="842"/>
      <c r="CT8" s="842"/>
      <c r="CU8" s="842"/>
      <c r="CV8" s="843"/>
      <c r="CW8" s="841" t="s">
        <v>569</v>
      </c>
      <c r="CX8" s="842"/>
      <c r="CY8" s="842"/>
      <c r="CZ8" s="842"/>
      <c r="DA8" s="843"/>
      <c r="DB8" s="841" t="s">
        <v>569</v>
      </c>
      <c r="DC8" s="842"/>
      <c r="DD8" s="842"/>
      <c r="DE8" s="842"/>
      <c r="DF8" s="843"/>
      <c r="DG8" s="841">
        <v>5</v>
      </c>
      <c r="DH8" s="842"/>
      <c r="DI8" s="842"/>
      <c r="DJ8" s="842"/>
      <c r="DK8" s="843"/>
      <c r="DL8" s="841" t="s">
        <v>569</v>
      </c>
      <c r="DM8" s="842"/>
      <c r="DN8" s="842"/>
      <c r="DO8" s="842"/>
      <c r="DP8" s="843"/>
      <c r="DQ8" s="841" t="s">
        <v>569</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566</v>
      </c>
      <c r="BS9" s="828" t="s">
        <v>568</v>
      </c>
      <c r="BT9" s="829"/>
      <c r="BU9" s="829"/>
      <c r="BV9" s="829"/>
      <c r="BW9" s="829"/>
      <c r="BX9" s="829"/>
      <c r="BY9" s="829"/>
      <c r="BZ9" s="829"/>
      <c r="CA9" s="829"/>
      <c r="CB9" s="829"/>
      <c r="CC9" s="829"/>
      <c r="CD9" s="829"/>
      <c r="CE9" s="829"/>
      <c r="CF9" s="829"/>
      <c r="CG9" s="830"/>
      <c r="CH9" s="841">
        <v>5</v>
      </c>
      <c r="CI9" s="842"/>
      <c r="CJ9" s="842"/>
      <c r="CK9" s="842"/>
      <c r="CL9" s="843"/>
      <c r="CM9" s="841">
        <v>718</v>
      </c>
      <c r="CN9" s="842"/>
      <c r="CO9" s="842"/>
      <c r="CP9" s="842"/>
      <c r="CQ9" s="843"/>
      <c r="CR9" s="841" t="s">
        <v>569</v>
      </c>
      <c r="CS9" s="842"/>
      <c r="CT9" s="842"/>
      <c r="CU9" s="842"/>
      <c r="CV9" s="843"/>
      <c r="CW9" s="841">
        <v>19</v>
      </c>
      <c r="CX9" s="842"/>
      <c r="CY9" s="842"/>
      <c r="CZ9" s="842"/>
      <c r="DA9" s="843"/>
      <c r="DB9" s="841" t="s">
        <v>569</v>
      </c>
      <c r="DC9" s="842"/>
      <c r="DD9" s="842"/>
      <c r="DE9" s="842"/>
      <c r="DF9" s="843"/>
      <c r="DG9" s="841" t="s">
        <v>569</v>
      </c>
      <c r="DH9" s="842"/>
      <c r="DI9" s="842"/>
      <c r="DJ9" s="842"/>
      <c r="DK9" s="843"/>
      <c r="DL9" s="841">
        <v>139</v>
      </c>
      <c r="DM9" s="842"/>
      <c r="DN9" s="842"/>
      <c r="DO9" s="842"/>
      <c r="DP9" s="843"/>
      <c r="DQ9" s="841">
        <v>70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5439</v>
      </c>
      <c r="R23" s="854"/>
      <c r="S23" s="854"/>
      <c r="T23" s="854"/>
      <c r="U23" s="854"/>
      <c r="V23" s="854">
        <v>5393</v>
      </c>
      <c r="W23" s="854"/>
      <c r="X23" s="854"/>
      <c r="Y23" s="854"/>
      <c r="Z23" s="854"/>
      <c r="AA23" s="854">
        <v>46</v>
      </c>
      <c r="AB23" s="854"/>
      <c r="AC23" s="854"/>
      <c r="AD23" s="854"/>
      <c r="AE23" s="855"/>
      <c r="AF23" s="856">
        <v>16</v>
      </c>
      <c r="AG23" s="854"/>
      <c r="AH23" s="854"/>
      <c r="AI23" s="854"/>
      <c r="AJ23" s="857"/>
      <c r="AK23" s="858"/>
      <c r="AL23" s="859"/>
      <c r="AM23" s="859"/>
      <c r="AN23" s="859"/>
      <c r="AO23" s="859"/>
      <c r="AP23" s="854">
        <v>5523</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1138</v>
      </c>
      <c r="R28" s="883"/>
      <c r="S28" s="883"/>
      <c r="T28" s="883"/>
      <c r="U28" s="883"/>
      <c r="V28" s="883">
        <v>1136</v>
      </c>
      <c r="W28" s="883"/>
      <c r="X28" s="883"/>
      <c r="Y28" s="883"/>
      <c r="Z28" s="883"/>
      <c r="AA28" s="883">
        <f>+Q28-V28</f>
        <v>2</v>
      </c>
      <c r="AB28" s="883"/>
      <c r="AC28" s="883"/>
      <c r="AD28" s="883"/>
      <c r="AE28" s="884"/>
      <c r="AF28" s="885">
        <v>2</v>
      </c>
      <c r="AG28" s="883"/>
      <c r="AH28" s="883"/>
      <c r="AI28" s="883"/>
      <c r="AJ28" s="886"/>
      <c r="AK28" s="887">
        <v>67</v>
      </c>
      <c r="AL28" s="878"/>
      <c r="AM28" s="878"/>
      <c r="AN28" s="878"/>
      <c r="AO28" s="878"/>
      <c r="AP28" s="878" t="s">
        <v>505</v>
      </c>
      <c r="AQ28" s="878"/>
      <c r="AR28" s="878"/>
      <c r="AS28" s="878"/>
      <c r="AT28" s="878"/>
      <c r="AU28" s="878" t="s">
        <v>505</v>
      </c>
      <c r="AV28" s="878"/>
      <c r="AW28" s="878"/>
      <c r="AX28" s="878"/>
      <c r="AY28" s="878"/>
      <c r="AZ28" s="879" t="s">
        <v>505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1294</v>
      </c>
      <c r="R29" s="819"/>
      <c r="S29" s="819"/>
      <c r="T29" s="819"/>
      <c r="U29" s="819"/>
      <c r="V29" s="819">
        <v>1259</v>
      </c>
      <c r="W29" s="819"/>
      <c r="X29" s="819"/>
      <c r="Y29" s="819"/>
      <c r="Z29" s="819"/>
      <c r="AA29" s="819">
        <f t="shared" ref="AA29:AA33" si="0">+Q29-V29</f>
        <v>35</v>
      </c>
      <c r="AB29" s="819"/>
      <c r="AC29" s="819"/>
      <c r="AD29" s="819"/>
      <c r="AE29" s="820"/>
      <c r="AF29" s="821">
        <v>35</v>
      </c>
      <c r="AG29" s="822"/>
      <c r="AH29" s="822"/>
      <c r="AI29" s="822"/>
      <c r="AJ29" s="823"/>
      <c r="AK29" s="890">
        <v>167</v>
      </c>
      <c r="AL29" s="891"/>
      <c r="AM29" s="891"/>
      <c r="AN29" s="891"/>
      <c r="AO29" s="891"/>
      <c r="AP29" s="891" t="s">
        <v>505</v>
      </c>
      <c r="AQ29" s="891"/>
      <c r="AR29" s="891"/>
      <c r="AS29" s="891"/>
      <c r="AT29" s="891"/>
      <c r="AU29" s="891" t="s">
        <v>505</v>
      </c>
      <c r="AV29" s="891"/>
      <c r="AW29" s="891"/>
      <c r="AX29" s="891"/>
      <c r="AY29" s="891"/>
      <c r="AZ29" s="892" t="s">
        <v>505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136</v>
      </c>
      <c r="R30" s="819"/>
      <c r="S30" s="819"/>
      <c r="T30" s="819"/>
      <c r="U30" s="819"/>
      <c r="V30" s="819">
        <v>135</v>
      </c>
      <c r="W30" s="819"/>
      <c r="X30" s="819"/>
      <c r="Y30" s="819"/>
      <c r="Z30" s="819"/>
      <c r="AA30" s="819">
        <f t="shared" si="0"/>
        <v>1</v>
      </c>
      <c r="AB30" s="819"/>
      <c r="AC30" s="819"/>
      <c r="AD30" s="819"/>
      <c r="AE30" s="820"/>
      <c r="AF30" s="821">
        <v>1</v>
      </c>
      <c r="AG30" s="822"/>
      <c r="AH30" s="822"/>
      <c r="AI30" s="822"/>
      <c r="AJ30" s="823"/>
      <c r="AK30" s="890">
        <v>51</v>
      </c>
      <c r="AL30" s="891"/>
      <c r="AM30" s="891"/>
      <c r="AN30" s="891"/>
      <c r="AO30" s="891"/>
      <c r="AP30" s="891" t="s">
        <v>505</v>
      </c>
      <c r="AQ30" s="891"/>
      <c r="AR30" s="891"/>
      <c r="AS30" s="891"/>
      <c r="AT30" s="891"/>
      <c r="AU30" s="891" t="s">
        <v>505</v>
      </c>
      <c r="AV30" s="891"/>
      <c r="AW30" s="891"/>
      <c r="AX30" s="891"/>
      <c r="AY30" s="891"/>
      <c r="AZ30" s="892" t="s">
        <v>505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266</v>
      </c>
      <c r="R31" s="819"/>
      <c r="S31" s="819"/>
      <c r="T31" s="819"/>
      <c r="U31" s="819"/>
      <c r="V31" s="819">
        <v>266</v>
      </c>
      <c r="W31" s="819"/>
      <c r="X31" s="819"/>
      <c r="Y31" s="819"/>
      <c r="Z31" s="819"/>
      <c r="AA31" s="819">
        <f t="shared" si="0"/>
        <v>0</v>
      </c>
      <c r="AB31" s="819"/>
      <c r="AC31" s="819"/>
      <c r="AD31" s="819"/>
      <c r="AE31" s="820"/>
      <c r="AF31" s="821">
        <v>163</v>
      </c>
      <c r="AG31" s="822"/>
      <c r="AH31" s="822"/>
      <c r="AI31" s="822"/>
      <c r="AJ31" s="823"/>
      <c r="AK31" s="890" t="s">
        <v>505</v>
      </c>
      <c r="AL31" s="891"/>
      <c r="AM31" s="891"/>
      <c r="AN31" s="891"/>
      <c r="AO31" s="891"/>
      <c r="AP31" s="891">
        <v>1136</v>
      </c>
      <c r="AQ31" s="891"/>
      <c r="AR31" s="891"/>
      <c r="AS31" s="891"/>
      <c r="AT31" s="891"/>
      <c r="AU31" s="891">
        <v>573</v>
      </c>
      <c r="AV31" s="891"/>
      <c r="AW31" s="891"/>
      <c r="AX31" s="891"/>
      <c r="AY31" s="891"/>
      <c r="AZ31" s="892" t="s">
        <v>505</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204</v>
      </c>
      <c r="R32" s="819"/>
      <c r="S32" s="819"/>
      <c r="T32" s="819"/>
      <c r="U32" s="819"/>
      <c r="V32" s="819">
        <v>178</v>
      </c>
      <c r="W32" s="819"/>
      <c r="X32" s="819"/>
      <c r="Y32" s="819"/>
      <c r="Z32" s="819"/>
      <c r="AA32" s="819">
        <f t="shared" si="0"/>
        <v>26</v>
      </c>
      <c r="AB32" s="819"/>
      <c r="AC32" s="819"/>
      <c r="AD32" s="819"/>
      <c r="AE32" s="820"/>
      <c r="AF32" s="821">
        <v>189</v>
      </c>
      <c r="AG32" s="822"/>
      <c r="AH32" s="822"/>
      <c r="AI32" s="822"/>
      <c r="AJ32" s="823"/>
      <c r="AK32" s="890" t="s">
        <v>505</v>
      </c>
      <c r="AL32" s="891"/>
      <c r="AM32" s="891"/>
      <c r="AN32" s="891"/>
      <c r="AO32" s="891"/>
      <c r="AP32" s="891">
        <v>76</v>
      </c>
      <c r="AQ32" s="891"/>
      <c r="AR32" s="891"/>
      <c r="AS32" s="891"/>
      <c r="AT32" s="891"/>
      <c r="AU32" s="891">
        <v>9</v>
      </c>
      <c r="AV32" s="891"/>
      <c r="AW32" s="891"/>
      <c r="AX32" s="891"/>
      <c r="AY32" s="891"/>
      <c r="AZ32" s="892" t="s">
        <v>505</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65</v>
      </c>
      <c r="R33" s="819"/>
      <c r="S33" s="819"/>
      <c r="T33" s="819"/>
      <c r="U33" s="819"/>
      <c r="V33" s="819">
        <v>65</v>
      </c>
      <c r="W33" s="819"/>
      <c r="X33" s="819"/>
      <c r="Y33" s="819"/>
      <c r="Z33" s="819"/>
      <c r="AA33" s="819">
        <f t="shared" si="0"/>
        <v>0</v>
      </c>
      <c r="AB33" s="819"/>
      <c r="AC33" s="819"/>
      <c r="AD33" s="819"/>
      <c r="AE33" s="820"/>
      <c r="AF33" s="821">
        <v>0</v>
      </c>
      <c r="AG33" s="822"/>
      <c r="AH33" s="822"/>
      <c r="AI33" s="822"/>
      <c r="AJ33" s="823"/>
      <c r="AK33" s="890">
        <v>5</v>
      </c>
      <c r="AL33" s="891"/>
      <c r="AM33" s="891"/>
      <c r="AN33" s="891"/>
      <c r="AO33" s="891"/>
      <c r="AP33" s="891">
        <v>101</v>
      </c>
      <c r="AQ33" s="891"/>
      <c r="AR33" s="891"/>
      <c r="AS33" s="891"/>
      <c r="AT33" s="891"/>
      <c r="AU33" s="891">
        <v>59</v>
      </c>
      <c r="AV33" s="891"/>
      <c r="AW33" s="891"/>
      <c r="AX33" s="891"/>
      <c r="AY33" s="891"/>
      <c r="AZ33" s="893" t="s">
        <v>505</v>
      </c>
      <c r="BA33" s="894"/>
      <c r="BB33" s="894"/>
      <c r="BC33" s="894"/>
      <c r="BD33" s="895"/>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6"/>
      <c r="R50" s="897"/>
      <c r="S50" s="897"/>
      <c r="T50" s="897"/>
      <c r="U50" s="897"/>
      <c r="V50" s="897"/>
      <c r="W50" s="897"/>
      <c r="X50" s="897"/>
      <c r="Y50" s="897"/>
      <c r="Z50" s="897"/>
      <c r="AA50" s="897"/>
      <c r="AB50" s="897"/>
      <c r="AC50" s="897"/>
      <c r="AD50" s="897"/>
      <c r="AE50" s="898"/>
      <c r="AF50" s="821"/>
      <c r="AG50" s="822"/>
      <c r="AH50" s="822"/>
      <c r="AI50" s="822"/>
      <c r="AJ50" s="823"/>
      <c r="AK50" s="899"/>
      <c r="AL50" s="897"/>
      <c r="AM50" s="897"/>
      <c r="AN50" s="897"/>
      <c r="AO50" s="897"/>
      <c r="AP50" s="897"/>
      <c r="AQ50" s="897"/>
      <c r="AR50" s="897"/>
      <c r="AS50" s="897"/>
      <c r="AT50" s="897"/>
      <c r="AU50" s="897"/>
      <c r="AV50" s="897"/>
      <c r="AW50" s="897"/>
      <c r="AX50" s="897"/>
      <c r="AY50" s="897"/>
      <c r="AZ50" s="900"/>
      <c r="BA50" s="900"/>
      <c r="BB50" s="900"/>
      <c r="BC50" s="900"/>
      <c r="BD50" s="900"/>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6"/>
      <c r="R51" s="897"/>
      <c r="S51" s="897"/>
      <c r="T51" s="897"/>
      <c r="U51" s="897"/>
      <c r="V51" s="897"/>
      <c r="W51" s="897"/>
      <c r="X51" s="897"/>
      <c r="Y51" s="897"/>
      <c r="Z51" s="897"/>
      <c r="AA51" s="897"/>
      <c r="AB51" s="897"/>
      <c r="AC51" s="897"/>
      <c r="AD51" s="897"/>
      <c r="AE51" s="898"/>
      <c r="AF51" s="821"/>
      <c r="AG51" s="822"/>
      <c r="AH51" s="822"/>
      <c r="AI51" s="822"/>
      <c r="AJ51" s="823"/>
      <c r="AK51" s="899"/>
      <c r="AL51" s="897"/>
      <c r="AM51" s="897"/>
      <c r="AN51" s="897"/>
      <c r="AO51" s="897"/>
      <c r="AP51" s="897"/>
      <c r="AQ51" s="897"/>
      <c r="AR51" s="897"/>
      <c r="AS51" s="897"/>
      <c r="AT51" s="897"/>
      <c r="AU51" s="897"/>
      <c r="AV51" s="897"/>
      <c r="AW51" s="897"/>
      <c r="AX51" s="897"/>
      <c r="AY51" s="897"/>
      <c r="AZ51" s="900"/>
      <c r="BA51" s="900"/>
      <c r="BB51" s="900"/>
      <c r="BC51" s="900"/>
      <c r="BD51" s="900"/>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6"/>
      <c r="R52" s="897"/>
      <c r="S52" s="897"/>
      <c r="T52" s="897"/>
      <c r="U52" s="897"/>
      <c r="V52" s="897"/>
      <c r="W52" s="897"/>
      <c r="X52" s="897"/>
      <c r="Y52" s="897"/>
      <c r="Z52" s="897"/>
      <c r="AA52" s="897"/>
      <c r="AB52" s="897"/>
      <c r="AC52" s="897"/>
      <c r="AD52" s="897"/>
      <c r="AE52" s="898"/>
      <c r="AF52" s="821"/>
      <c r="AG52" s="822"/>
      <c r="AH52" s="822"/>
      <c r="AI52" s="822"/>
      <c r="AJ52" s="823"/>
      <c r="AK52" s="899"/>
      <c r="AL52" s="897"/>
      <c r="AM52" s="897"/>
      <c r="AN52" s="897"/>
      <c r="AO52" s="897"/>
      <c r="AP52" s="897"/>
      <c r="AQ52" s="897"/>
      <c r="AR52" s="897"/>
      <c r="AS52" s="897"/>
      <c r="AT52" s="897"/>
      <c r="AU52" s="897"/>
      <c r="AV52" s="897"/>
      <c r="AW52" s="897"/>
      <c r="AX52" s="897"/>
      <c r="AY52" s="897"/>
      <c r="AZ52" s="900"/>
      <c r="BA52" s="900"/>
      <c r="BB52" s="900"/>
      <c r="BC52" s="900"/>
      <c r="BD52" s="900"/>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6"/>
      <c r="R53" s="897"/>
      <c r="S53" s="897"/>
      <c r="T53" s="897"/>
      <c r="U53" s="897"/>
      <c r="V53" s="897"/>
      <c r="W53" s="897"/>
      <c r="X53" s="897"/>
      <c r="Y53" s="897"/>
      <c r="Z53" s="897"/>
      <c r="AA53" s="897"/>
      <c r="AB53" s="897"/>
      <c r="AC53" s="897"/>
      <c r="AD53" s="897"/>
      <c r="AE53" s="898"/>
      <c r="AF53" s="821"/>
      <c r="AG53" s="822"/>
      <c r="AH53" s="822"/>
      <c r="AI53" s="822"/>
      <c r="AJ53" s="823"/>
      <c r="AK53" s="899"/>
      <c r="AL53" s="897"/>
      <c r="AM53" s="897"/>
      <c r="AN53" s="897"/>
      <c r="AO53" s="897"/>
      <c r="AP53" s="897"/>
      <c r="AQ53" s="897"/>
      <c r="AR53" s="897"/>
      <c r="AS53" s="897"/>
      <c r="AT53" s="897"/>
      <c r="AU53" s="897"/>
      <c r="AV53" s="897"/>
      <c r="AW53" s="897"/>
      <c r="AX53" s="897"/>
      <c r="AY53" s="897"/>
      <c r="AZ53" s="900"/>
      <c r="BA53" s="900"/>
      <c r="BB53" s="900"/>
      <c r="BC53" s="900"/>
      <c r="BD53" s="900"/>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6"/>
      <c r="R54" s="897"/>
      <c r="S54" s="897"/>
      <c r="T54" s="897"/>
      <c r="U54" s="897"/>
      <c r="V54" s="897"/>
      <c r="W54" s="897"/>
      <c r="X54" s="897"/>
      <c r="Y54" s="897"/>
      <c r="Z54" s="897"/>
      <c r="AA54" s="897"/>
      <c r="AB54" s="897"/>
      <c r="AC54" s="897"/>
      <c r="AD54" s="897"/>
      <c r="AE54" s="898"/>
      <c r="AF54" s="821"/>
      <c r="AG54" s="822"/>
      <c r="AH54" s="822"/>
      <c r="AI54" s="822"/>
      <c r="AJ54" s="823"/>
      <c r="AK54" s="899"/>
      <c r="AL54" s="897"/>
      <c r="AM54" s="897"/>
      <c r="AN54" s="897"/>
      <c r="AO54" s="897"/>
      <c r="AP54" s="897"/>
      <c r="AQ54" s="897"/>
      <c r="AR54" s="897"/>
      <c r="AS54" s="897"/>
      <c r="AT54" s="897"/>
      <c r="AU54" s="897"/>
      <c r="AV54" s="897"/>
      <c r="AW54" s="897"/>
      <c r="AX54" s="897"/>
      <c r="AY54" s="897"/>
      <c r="AZ54" s="900"/>
      <c r="BA54" s="900"/>
      <c r="BB54" s="900"/>
      <c r="BC54" s="900"/>
      <c r="BD54" s="900"/>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6"/>
      <c r="R55" s="897"/>
      <c r="S55" s="897"/>
      <c r="T55" s="897"/>
      <c r="U55" s="897"/>
      <c r="V55" s="897"/>
      <c r="W55" s="897"/>
      <c r="X55" s="897"/>
      <c r="Y55" s="897"/>
      <c r="Z55" s="897"/>
      <c r="AA55" s="897"/>
      <c r="AB55" s="897"/>
      <c r="AC55" s="897"/>
      <c r="AD55" s="897"/>
      <c r="AE55" s="898"/>
      <c r="AF55" s="821"/>
      <c r="AG55" s="822"/>
      <c r="AH55" s="822"/>
      <c r="AI55" s="822"/>
      <c r="AJ55" s="823"/>
      <c r="AK55" s="899"/>
      <c r="AL55" s="897"/>
      <c r="AM55" s="897"/>
      <c r="AN55" s="897"/>
      <c r="AO55" s="897"/>
      <c r="AP55" s="897"/>
      <c r="AQ55" s="897"/>
      <c r="AR55" s="897"/>
      <c r="AS55" s="897"/>
      <c r="AT55" s="897"/>
      <c r="AU55" s="897"/>
      <c r="AV55" s="897"/>
      <c r="AW55" s="897"/>
      <c r="AX55" s="897"/>
      <c r="AY55" s="897"/>
      <c r="AZ55" s="900"/>
      <c r="BA55" s="900"/>
      <c r="BB55" s="900"/>
      <c r="BC55" s="900"/>
      <c r="BD55" s="900"/>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6"/>
      <c r="R56" s="897"/>
      <c r="S56" s="897"/>
      <c r="T56" s="897"/>
      <c r="U56" s="897"/>
      <c r="V56" s="897"/>
      <c r="W56" s="897"/>
      <c r="X56" s="897"/>
      <c r="Y56" s="897"/>
      <c r="Z56" s="897"/>
      <c r="AA56" s="897"/>
      <c r="AB56" s="897"/>
      <c r="AC56" s="897"/>
      <c r="AD56" s="897"/>
      <c r="AE56" s="898"/>
      <c r="AF56" s="821"/>
      <c r="AG56" s="822"/>
      <c r="AH56" s="822"/>
      <c r="AI56" s="822"/>
      <c r="AJ56" s="823"/>
      <c r="AK56" s="899"/>
      <c r="AL56" s="897"/>
      <c r="AM56" s="897"/>
      <c r="AN56" s="897"/>
      <c r="AO56" s="897"/>
      <c r="AP56" s="897"/>
      <c r="AQ56" s="897"/>
      <c r="AR56" s="897"/>
      <c r="AS56" s="897"/>
      <c r="AT56" s="897"/>
      <c r="AU56" s="897"/>
      <c r="AV56" s="897"/>
      <c r="AW56" s="897"/>
      <c r="AX56" s="897"/>
      <c r="AY56" s="897"/>
      <c r="AZ56" s="900"/>
      <c r="BA56" s="900"/>
      <c r="BB56" s="900"/>
      <c r="BC56" s="900"/>
      <c r="BD56" s="900"/>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6"/>
      <c r="R57" s="897"/>
      <c r="S57" s="897"/>
      <c r="T57" s="897"/>
      <c r="U57" s="897"/>
      <c r="V57" s="897"/>
      <c r="W57" s="897"/>
      <c r="X57" s="897"/>
      <c r="Y57" s="897"/>
      <c r="Z57" s="897"/>
      <c r="AA57" s="897"/>
      <c r="AB57" s="897"/>
      <c r="AC57" s="897"/>
      <c r="AD57" s="897"/>
      <c r="AE57" s="898"/>
      <c r="AF57" s="821"/>
      <c r="AG57" s="822"/>
      <c r="AH57" s="822"/>
      <c r="AI57" s="822"/>
      <c r="AJ57" s="823"/>
      <c r="AK57" s="899"/>
      <c r="AL57" s="897"/>
      <c r="AM57" s="897"/>
      <c r="AN57" s="897"/>
      <c r="AO57" s="897"/>
      <c r="AP57" s="897"/>
      <c r="AQ57" s="897"/>
      <c r="AR57" s="897"/>
      <c r="AS57" s="897"/>
      <c r="AT57" s="897"/>
      <c r="AU57" s="897"/>
      <c r="AV57" s="897"/>
      <c r="AW57" s="897"/>
      <c r="AX57" s="897"/>
      <c r="AY57" s="897"/>
      <c r="AZ57" s="900"/>
      <c r="BA57" s="900"/>
      <c r="BB57" s="900"/>
      <c r="BC57" s="900"/>
      <c r="BD57" s="900"/>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6"/>
      <c r="R58" s="897"/>
      <c r="S58" s="897"/>
      <c r="T58" s="897"/>
      <c r="U58" s="897"/>
      <c r="V58" s="897"/>
      <c r="W58" s="897"/>
      <c r="X58" s="897"/>
      <c r="Y58" s="897"/>
      <c r="Z58" s="897"/>
      <c r="AA58" s="897"/>
      <c r="AB58" s="897"/>
      <c r="AC58" s="897"/>
      <c r="AD58" s="897"/>
      <c r="AE58" s="898"/>
      <c r="AF58" s="821"/>
      <c r="AG58" s="822"/>
      <c r="AH58" s="822"/>
      <c r="AI58" s="822"/>
      <c r="AJ58" s="823"/>
      <c r="AK58" s="899"/>
      <c r="AL58" s="897"/>
      <c r="AM58" s="897"/>
      <c r="AN58" s="897"/>
      <c r="AO58" s="897"/>
      <c r="AP58" s="897"/>
      <c r="AQ58" s="897"/>
      <c r="AR58" s="897"/>
      <c r="AS58" s="897"/>
      <c r="AT58" s="897"/>
      <c r="AU58" s="897"/>
      <c r="AV58" s="897"/>
      <c r="AW58" s="897"/>
      <c r="AX58" s="897"/>
      <c r="AY58" s="897"/>
      <c r="AZ58" s="900"/>
      <c r="BA58" s="900"/>
      <c r="BB58" s="900"/>
      <c r="BC58" s="900"/>
      <c r="BD58" s="900"/>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6"/>
      <c r="R59" s="897"/>
      <c r="S59" s="897"/>
      <c r="T59" s="897"/>
      <c r="U59" s="897"/>
      <c r="V59" s="897"/>
      <c r="W59" s="897"/>
      <c r="X59" s="897"/>
      <c r="Y59" s="897"/>
      <c r="Z59" s="897"/>
      <c r="AA59" s="897"/>
      <c r="AB59" s="897"/>
      <c r="AC59" s="897"/>
      <c r="AD59" s="897"/>
      <c r="AE59" s="898"/>
      <c r="AF59" s="821"/>
      <c r="AG59" s="822"/>
      <c r="AH59" s="822"/>
      <c r="AI59" s="822"/>
      <c r="AJ59" s="823"/>
      <c r="AK59" s="899"/>
      <c r="AL59" s="897"/>
      <c r="AM59" s="897"/>
      <c r="AN59" s="897"/>
      <c r="AO59" s="897"/>
      <c r="AP59" s="897"/>
      <c r="AQ59" s="897"/>
      <c r="AR59" s="897"/>
      <c r="AS59" s="897"/>
      <c r="AT59" s="897"/>
      <c r="AU59" s="897"/>
      <c r="AV59" s="897"/>
      <c r="AW59" s="897"/>
      <c r="AX59" s="897"/>
      <c r="AY59" s="897"/>
      <c r="AZ59" s="900"/>
      <c r="BA59" s="900"/>
      <c r="BB59" s="900"/>
      <c r="BC59" s="900"/>
      <c r="BD59" s="900"/>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6"/>
      <c r="R60" s="897"/>
      <c r="S60" s="897"/>
      <c r="T60" s="897"/>
      <c r="U60" s="897"/>
      <c r="V60" s="897"/>
      <c r="W60" s="897"/>
      <c r="X60" s="897"/>
      <c r="Y60" s="897"/>
      <c r="Z60" s="897"/>
      <c r="AA60" s="897"/>
      <c r="AB60" s="897"/>
      <c r="AC60" s="897"/>
      <c r="AD60" s="897"/>
      <c r="AE60" s="898"/>
      <c r="AF60" s="821"/>
      <c r="AG60" s="822"/>
      <c r="AH60" s="822"/>
      <c r="AI60" s="822"/>
      <c r="AJ60" s="823"/>
      <c r="AK60" s="899"/>
      <c r="AL60" s="897"/>
      <c r="AM60" s="897"/>
      <c r="AN60" s="897"/>
      <c r="AO60" s="897"/>
      <c r="AP60" s="897"/>
      <c r="AQ60" s="897"/>
      <c r="AR60" s="897"/>
      <c r="AS60" s="897"/>
      <c r="AT60" s="897"/>
      <c r="AU60" s="897"/>
      <c r="AV60" s="897"/>
      <c r="AW60" s="897"/>
      <c r="AX60" s="897"/>
      <c r="AY60" s="897"/>
      <c r="AZ60" s="900"/>
      <c r="BA60" s="900"/>
      <c r="BB60" s="900"/>
      <c r="BC60" s="900"/>
      <c r="BD60" s="900"/>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6"/>
      <c r="R61" s="897"/>
      <c r="S61" s="897"/>
      <c r="T61" s="897"/>
      <c r="U61" s="897"/>
      <c r="V61" s="897"/>
      <c r="W61" s="897"/>
      <c r="X61" s="897"/>
      <c r="Y61" s="897"/>
      <c r="Z61" s="897"/>
      <c r="AA61" s="897"/>
      <c r="AB61" s="897"/>
      <c r="AC61" s="897"/>
      <c r="AD61" s="897"/>
      <c r="AE61" s="898"/>
      <c r="AF61" s="821"/>
      <c r="AG61" s="822"/>
      <c r="AH61" s="822"/>
      <c r="AI61" s="822"/>
      <c r="AJ61" s="823"/>
      <c r="AK61" s="899"/>
      <c r="AL61" s="897"/>
      <c r="AM61" s="897"/>
      <c r="AN61" s="897"/>
      <c r="AO61" s="897"/>
      <c r="AP61" s="897"/>
      <c r="AQ61" s="897"/>
      <c r="AR61" s="897"/>
      <c r="AS61" s="897"/>
      <c r="AT61" s="897"/>
      <c r="AU61" s="897"/>
      <c r="AV61" s="897"/>
      <c r="AW61" s="897"/>
      <c r="AX61" s="897"/>
      <c r="AY61" s="897"/>
      <c r="AZ61" s="900"/>
      <c r="BA61" s="900"/>
      <c r="BB61" s="900"/>
      <c r="BC61" s="900"/>
      <c r="BD61" s="900"/>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6"/>
      <c r="R62" s="897"/>
      <c r="S62" s="897"/>
      <c r="T62" s="897"/>
      <c r="U62" s="897"/>
      <c r="V62" s="897"/>
      <c r="W62" s="897"/>
      <c r="X62" s="897"/>
      <c r="Y62" s="897"/>
      <c r="Z62" s="897"/>
      <c r="AA62" s="897"/>
      <c r="AB62" s="897"/>
      <c r="AC62" s="897"/>
      <c r="AD62" s="897"/>
      <c r="AE62" s="898"/>
      <c r="AF62" s="821"/>
      <c r="AG62" s="822"/>
      <c r="AH62" s="822"/>
      <c r="AI62" s="822"/>
      <c r="AJ62" s="823"/>
      <c r="AK62" s="899"/>
      <c r="AL62" s="897"/>
      <c r="AM62" s="897"/>
      <c r="AN62" s="897"/>
      <c r="AO62" s="897"/>
      <c r="AP62" s="897"/>
      <c r="AQ62" s="897"/>
      <c r="AR62" s="897"/>
      <c r="AS62" s="897"/>
      <c r="AT62" s="897"/>
      <c r="AU62" s="897"/>
      <c r="AV62" s="897"/>
      <c r="AW62" s="897"/>
      <c r="AX62" s="897"/>
      <c r="AY62" s="897"/>
      <c r="AZ62" s="900"/>
      <c r="BA62" s="900"/>
      <c r="BB62" s="900"/>
      <c r="BC62" s="900"/>
      <c r="BD62" s="900"/>
      <c r="BE62" s="888"/>
      <c r="BF62" s="888"/>
      <c r="BG62" s="888"/>
      <c r="BH62" s="888"/>
      <c r="BI62" s="889"/>
      <c r="BJ62" s="908"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404</v>
      </c>
      <c r="C63" s="851"/>
      <c r="D63" s="851"/>
      <c r="E63" s="851"/>
      <c r="F63" s="851"/>
      <c r="G63" s="851"/>
      <c r="H63" s="851"/>
      <c r="I63" s="851"/>
      <c r="J63" s="851"/>
      <c r="K63" s="851"/>
      <c r="L63" s="851"/>
      <c r="M63" s="851"/>
      <c r="N63" s="851"/>
      <c r="O63" s="851"/>
      <c r="P63" s="852"/>
      <c r="Q63" s="901"/>
      <c r="R63" s="902"/>
      <c r="S63" s="902"/>
      <c r="T63" s="902"/>
      <c r="U63" s="902"/>
      <c r="V63" s="902"/>
      <c r="W63" s="902"/>
      <c r="X63" s="902"/>
      <c r="Y63" s="902"/>
      <c r="Z63" s="902"/>
      <c r="AA63" s="902"/>
      <c r="AB63" s="902"/>
      <c r="AC63" s="902"/>
      <c r="AD63" s="902"/>
      <c r="AE63" s="903"/>
      <c r="AF63" s="904">
        <v>389</v>
      </c>
      <c r="AG63" s="905"/>
      <c r="AH63" s="905"/>
      <c r="AI63" s="905"/>
      <c r="AJ63" s="906"/>
      <c r="AK63" s="907"/>
      <c r="AL63" s="902"/>
      <c r="AM63" s="902"/>
      <c r="AN63" s="902"/>
      <c r="AO63" s="902"/>
      <c r="AP63" s="905">
        <f>SUM(AP28:AT35)</f>
        <v>1313</v>
      </c>
      <c r="AQ63" s="905"/>
      <c r="AR63" s="905"/>
      <c r="AS63" s="905"/>
      <c r="AT63" s="905"/>
      <c r="AU63" s="905">
        <f>SUM(AU28:AY35)</f>
        <v>641</v>
      </c>
      <c r="AV63" s="905"/>
      <c r="AW63" s="905"/>
      <c r="AX63" s="905"/>
      <c r="AY63" s="905"/>
      <c r="AZ63" s="909"/>
      <c r="BA63" s="909"/>
      <c r="BB63" s="909"/>
      <c r="BC63" s="909"/>
      <c r="BD63" s="909"/>
      <c r="BE63" s="910"/>
      <c r="BF63" s="910"/>
      <c r="BG63" s="910"/>
      <c r="BH63" s="910"/>
      <c r="BI63" s="911"/>
      <c r="BJ63" s="912" t="s">
        <v>405</v>
      </c>
      <c r="BK63" s="913"/>
      <c r="BL63" s="913"/>
      <c r="BM63" s="913"/>
      <c r="BN63" s="914"/>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386</v>
      </c>
      <c r="R66" s="778"/>
      <c r="S66" s="778"/>
      <c r="T66" s="778"/>
      <c r="U66" s="779"/>
      <c r="V66" s="777" t="s">
        <v>408</v>
      </c>
      <c r="W66" s="778"/>
      <c r="X66" s="778"/>
      <c r="Y66" s="778"/>
      <c r="Z66" s="779"/>
      <c r="AA66" s="777" t="s">
        <v>409</v>
      </c>
      <c r="AB66" s="778"/>
      <c r="AC66" s="778"/>
      <c r="AD66" s="778"/>
      <c r="AE66" s="779"/>
      <c r="AF66" s="915" t="s">
        <v>410</v>
      </c>
      <c r="AG66" s="873"/>
      <c r="AH66" s="873"/>
      <c r="AI66" s="873"/>
      <c r="AJ66" s="916"/>
      <c r="AK66" s="777" t="s">
        <v>411</v>
      </c>
      <c r="AL66" s="801"/>
      <c r="AM66" s="801"/>
      <c r="AN66" s="801"/>
      <c r="AO66" s="802"/>
      <c r="AP66" s="777" t="s">
        <v>391</v>
      </c>
      <c r="AQ66" s="778"/>
      <c r="AR66" s="778"/>
      <c r="AS66" s="778"/>
      <c r="AT66" s="779"/>
      <c r="AU66" s="777" t="s">
        <v>412</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6"/>
      <c r="BT66" s="927"/>
      <c r="BU66" s="927"/>
      <c r="BV66" s="927"/>
      <c r="BW66" s="927"/>
      <c r="BX66" s="927"/>
      <c r="BY66" s="927"/>
      <c r="BZ66" s="927"/>
      <c r="CA66" s="927"/>
      <c r="CB66" s="927"/>
      <c r="CC66" s="927"/>
      <c r="CD66" s="927"/>
      <c r="CE66" s="927"/>
      <c r="CF66" s="927"/>
      <c r="CG66" s="928"/>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7"/>
      <c r="AG67" s="876"/>
      <c r="AH67" s="876"/>
      <c r="AI67" s="876"/>
      <c r="AJ67" s="918"/>
      <c r="AK67" s="919"/>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6"/>
      <c r="BT67" s="927"/>
      <c r="BU67" s="927"/>
      <c r="BV67" s="927"/>
      <c r="BW67" s="927"/>
      <c r="BX67" s="927"/>
      <c r="BY67" s="927"/>
      <c r="BZ67" s="927"/>
      <c r="CA67" s="927"/>
      <c r="CB67" s="927"/>
      <c r="CC67" s="927"/>
      <c r="CD67" s="927"/>
      <c r="CE67" s="927"/>
      <c r="CF67" s="927"/>
      <c r="CG67" s="928"/>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26"/>
    </row>
    <row r="68" spans="1:131" s="227" customFormat="1" ht="26.25" customHeight="1" thickTop="1" x14ac:dyDescent="0.15">
      <c r="A68" s="238">
        <v>1</v>
      </c>
      <c r="B68" s="933" t="s">
        <v>570</v>
      </c>
      <c r="C68" s="934"/>
      <c r="D68" s="934"/>
      <c r="E68" s="934"/>
      <c r="F68" s="934"/>
      <c r="G68" s="934"/>
      <c r="H68" s="934"/>
      <c r="I68" s="934"/>
      <c r="J68" s="934"/>
      <c r="K68" s="934"/>
      <c r="L68" s="934"/>
      <c r="M68" s="934"/>
      <c r="N68" s="934"/>
      <c r="O68" s="934"/>
      <c r="P68" s="935"/>
      <c r="Q68" s="936">
        <v>330</v>
      </c>
      <c r="R68" s="929"/>
      <c r="S68" s="929"/>
      <c r="T68" s="929"/>
      <c r="U68" s="929"/>
      <c r="V68" s="929">
        <v>312</v>
      </c>
      <c r="W68" s="929"/>
      <c r="X68" s="929"/>
      <c r="Y68" s="929"/>
      <c r="Z68" s="929"/>
      <c r="AA68" s="929">
        <v>18</v>
      </c>
      <c r="AB68" s="929"/>
      <c r="AC68" s="929"/>
      <c r="AD68" s="929"/>
      <c r="AE68" s="929"/>
      <c r="AF68" s="929">
        <v>18</v>
      </c>
      <c r="AG68" s="929"/>
      <c r="AH68" s="929"/>
      <c r="AI68" s="929"/>
      <c r="AJ68" s="929"/>
      <c r="AK68" s="929" t="s">
        <v>505</v>
      </c>
      <c r="AL68" s="929"/>
      <c r="AM68" s="929"/>
      <c r="AN68" s="929"/>
      <c r="AO68" s="929"/>
      <c r="AP68" s="929">
        <v>51</v>
      </c>
      <c r="AQ68" s="929"/>
      <c r="AR68" s="929"/>
      <c r="AS68" s="929"/>
      <c r="AT68" s="929"/>
      <c r="AU68" s="929">
        <v>51</v>
      </c>
      <c r="AV68" s="929"/>
      <c r="AW68" s="929"/>
      <c r="AX68" s="929"/>
      <c r="AY68" s="929"/>
      <c r="AZ68" s="930"/>
      <c r="BA68" s="931"/>
      <c r="BB68" s="931"/>
      <c r="BC68" s="931"/>
      <c r="BD68" s="932"/>
      <c r="BE68" s="245"/>
      <c r="BF68" s="245"/>
      <c r="BG68" s="245"/>
      <c r="BH68" s="245"/>
      <c r="BI68" s="245"/>
      <c r="BJ68" s="245"/>
      <c r="BK68" s="245"/>
      <c r="BL68" s="245"/>
      <c r="BM68" s="245"/>
      <c r="BN68" s="245"/>
      <c r="BO68" s="245"/>
      <c r="BP68" s="245"/>
      <c r="BQ68" s="242">
        <v>62</v>
      </c>
      <c r="BR68" s="247"/>
      <c r="BS68" s="926"/>
      <c r="BT68" s="927"/>
      <c r="BU68" s="927"/>
      <c r="BV68" s="927"/>
      <c r="BW68" s="927"/>
      <c r="BX68" s="927"/>
      <c r="BY68" s="927"/>
      <c r="BZ68" s="927"/>
      <c r="CA68" s="927"/>
      <c r="CB68" s="927"/>
      <c r="CC68" s="927"/>
      <c r="CD68" s="927"/>
      <c r="CE68" s="927"/>
      <c r="CF68" s="927"/>
      <c r="CG68" s="928"/>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26"/>
    </row>
    <row r="69" spans="1:131" s="227" customFormat="1" ht="26.25" customHeight="1" x14ac:dyDescent="0.15">
      <c r="A69" s="241">
        <v>2</v>
      </c>
      <c r="B69" s="937" t="s">
        <v>571</v>
      </c>
      <c r="C69" s="938"/>
      <c r="D69" s="938"/>
      <c r="E69" s="938"/>
      <c r="F69" s="938"/>
      <c r="G69" s="938"/>
      <c r="H69" s="938"/>
      <c r="I69" s="938"/>
      <c r="J69" s="938"/>
      <c r="K69" s="938"/>
      <c r="L69" s="938"/>
      <c r="M69" s="938"/>
      <c r="N69" s="938"/>
      <c r="O69" s="938"/>
      <c r="P69" s="939"/>
      <c r="Q69" s="941">
        <v>1605</v>
      </c>
      <c r="R69" s="942"/>
      <c r="S69" s="942"/>
      <c r="T69" s="942"/>
      <c r="U69" s="890"/>
      <c r="V69" s="943">
        <v>1832</v>
      </c>
      <c r="W69" s="942"/>
      <c r="X69" s="942"/>
      <c r="Y69" s="942"/>
      <c r="Z69" s="890"/>
      <c r="AA69" s="943">
        <v>-226</v>
      </c>
      <c r="AB69" s="942"/>
      <c r="AC69" s="942"/>
      <c r="AD69" s="942"/>
      <c r="AE69" s="890"/>
      <c r="AF69" s="943">
        <v>210</v>
      </c>
      <c r="AG69" s="942"/>
      <c r="AH69" s="942"/>
      <c r="AI69" s="942"/>
      <c r="AJ69" s="890"/>
      <c r="AK69" s="943">
        <f>316+1</f>
        <v>317</v>
      </c>
      <c r="AL69" s="942"/>
      <c r="AM69" s="942"/>
      <c r="AN69" s="942"/>
      <c r="AO69" s="890"/>
      <c r="AP69" s="943">
        <v>1203</v>
      </c>
      <c r="AQ69" s="942"/>
      <c r="AR69" s="942"/>
      <c r="AS69" s="942"/>
      <c r="AT69" s="890"/>
      <c r="AU69" s="943">
        <v>625</v>
      </c>
      <c r="AV69" s="942"/>
      <c r="AW69" s="942"/>
      <c r="AX69" s="942"/>
      <c r="AY69" s="890"/>
      <c r="AZ69" s="944"/>
      <c r="BA69" s="944"/>
      <c r="BB69" s="944"/>
      <c r="BC69" s="944"/>
      <c r="BD69" s="945"/>
      <c r="BE69" s="245"/>
      <c r="BF69" s="245"/>
      <c r="BG69" s="245"/>
      <c r="BH69" s="245"/>
      <c r="BI69" s="245"/>
      <c r="BJ69" s="245"/>
      <c r="BK69" s="245"/>
      <c r="BL69" s="245"/>
      <c r="BM69" s="245"/>
      <c r="BN69" s="245"/>
      <c r="BO69" s="245"/>
      <c r="BP69" s="245"/>
      <c r="BQ69" s="242">
        <v>63</v>
      </c>
      <c r="BR69" s="247"/>
      <c r="BS69" s="926"/>
      <c r="BT69" s="927"/>
      <c r="BU69" s="927"/>
      <c r="BV69" s="927"/>
      <c r="BW69" s="927"/>
      <c r="BX69" s="927"/>
      <c r="BY69" s="927"/>
      <c r="BZ69" s="927"/>
      <c r="CA69" s="927"/>
      <c r="CB69" s="927"/>
      <c r="CC69" s="927"/>
      <c r="CD69" s="927"/>
      <c r="CE69" s="927"/>
      <c r="CF69" s="927"/>
      <c r="CG69" s="928"/>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26"/>
    </row>
    <row r="70" spans="1:131" s="227" customFormat="1" ht="26.25" customHeight="1" x14ac:dyDescent="0.15">
      <c r="A70" s="241">
        <v>3</v>
      </c>
      <c r="B70" s="937" t="s">
        <v>572</v>
      </c>
      <c r="C70" s="938"/>
      <c r="D70" s="938"/>
      <c r="E70" s="938"/>
      <c r="F70" s="938"/>
      <c r="G70" s="938"/>
      <c r="H70" s="938"/>
      <c r="I70" s="938"/>
      <c r="J70" s="938"/>
      <c r="K70" s="938"/>
      <c r="L70" s="938"/>
      <c r="M70" s="938"/>
      <c r="N70" s="938"/>
      <c r="O70" s="938"/>
      <c r="P70" s="939"/>
      <c r="Q70" s="940">
        <v>1680</v>
      </c>
      <c r="R70" s="891"/>
      <c r="S70" s="891"/>
      <c r="T70" s="891"/>
      <c r="U70" s="891"/>
      <c r="V70" s="891">
        <v>1631</v>
      </c>
      <c r="W70" s="891"/>
      <c r="X70" s="891"/>
      <c r="Y70" s="891"/>
      <c r="Z70" s="891"/>
      <c r="AA70" s="891">
        <f t="shared" ref="AA70:AA73" si="1">+Q70-V70</f>
        <v>49</v>
      </c>
      <c r="AB70" s="891"/>
      <c r="AC70" s="891"/>
      <c r="AD70" s="891"/>
      <c r="AE70" s="891"/>
      <c r="AF70" s="891">
        <v>28</v>
      </c>
      <c r="AG70" s="891"/>
      <c r="AH70" s="891"/>
      <c r="AI70" s="891"/>
      <c r="AJ70" s="891"/>
      <c r="AK70" s="891" t="s">
        <v>505</v>
      </c>
      <c r="AL70" s="891"/>
      <c r="AM70" s="891"/>
      <c r="AN70" s="891"/>
      <c r="AO70" s="891"/>
      <c r="AP70" s="891">
        <v>521</v>
      </c>
      <c r="AQ70" s="891"/>
      <c r="AR70" s="891"/>
      <c r="AS70" s="891"/>
      <c r="AT70" s="891"/>
      <c r="AU70" s="891">
        <v>78</v>
      </c>
      <c r="AV70" s="891"/>
      <c r="AW70" s="891"/>
      <c r="AX70" s="891"/>
      <c r="AY70" s="891"/>
      <c r="AZ70" s="944"/>
      <c r="BA70" s="944"/>
      <c r="BB70" s="944"/>
      <c r="BC70" s="944"/>
      <c r="BD70" s="945"/>
      <c r="BE70" s="245"/>
      <c r="BF70" s="245"/>
      <c r="BG70" s="245"/>
      <c r="BH70" s="245"/>
      <c r="BI70" s="245"/>
      <c r="BJ70" s="245"/>
      <c r="BK70" s="245"/>
      <c r="BL70" s="245"/>
      <c r="BM70" s="245"/>
      <c r="BN70" s="245"/>
      <c r="BO70" s="245"/>
      <c r="BP70" s="245"/>
      <c r="BQ70" s="242">
        <v>64</v>
      </c>
      <c r="BR70" s="247"/>
      <c r="BS70" s="926"/>
      <c r="BT70" s="927"/>
      <c r="BU70" s="927"/>
      <c r="BV70" s="927"/>
      <c r="BW70" s="927"/>
      <c r="BX70" s="927"/>
      <c r="BY70" s="927"/>
      <c r="BZ70" s="927"/>
      <c r="CA70" s="927"/>
      <c r="CB70" s="927"/>
      <c r="CC70" s="927"/>
      <c r="CD70" s="927"/>
      <c r="CE70" s="927"/>
      <c r="CF70" s="927"/>
      <c r="CG70" s="928"/>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26"/>
    </row>
    <row r="71" spans="1:131" s="227" customFormat="1" ht="26.25" customHeight="1" x14ac:dyDescent="0.15">
      <c r="A71" s="241">
        <v>4</v>
      </c>
      <c r="B71" s="937" t="s">
        <v>573</v>
      </c>
      <c r="C71" s="938"/>
      <c r="D71" s="938"/>
      <c r="E71" s="938"/>
      <c r="F71" s="938"/>
      <c r="G71" s="938"/>
      <c r="H71" s="938"/>
      <c r="I71" s="938"/>
      <c r="J71" s="938"/>
      <c r="K71" s="938"/>
      <c r="L71" s="938"/>
      <c r="M71" s="938"/>
      <c r="N71" s="938"/>
      <c r="O71" s="938"/>
      <c r="P71" s="939"/>
      <c r="Q71" s="940">
        <v>92</v>
      </c>
      <c r="R71" s="891"/>
      <c r="S71" s="891"/>
      <c r="T71" s="891"/>
      <c r="U71" s="891"/>
      <c r="V71" s="891">
        <v>85</v>
      </c>
      <c r="W71" s="891"/>
      <c r="X71" s="891"/>
      <c r="Y71" s="891"/>
      <c r="Z71" s="891"/>
      <c r="AA71" s="891">
        <f t="shared" si="1"/>
        <v>7</v>
      </c>
      <c r="AB71" s="891"/>
      <c r="AC71" s="891"/>
      <c r="AD71" s="891"/>
      <c r="AE71" s="891"/>
      <c r="AF71" s="891">
        <v>7</v>
      </c>
      <c r="AG71" s="891"/>
      <c r="AH71" s="891"/>
      <c r="AI71" s="891"/>
      <c r="AJ71" s="891"/>
      <c r="AK71" s="891">
        <v>4</v>
      </c>
      <c r="AL71" s="891"/>
      <c r="AM71" s="891"/>
      <c r="AN71" s="891"/>
      <c r="AO71" s="891"/>
      <c r="AP71" s="891" t="s">
        <v>505</v>
      </c>
      <c r="AQ71" s="891"/>
      <c r="AR71" s="891"/>
      <c r="AS71" s="891"/>
      <c r="AT71" s="891"/>
      <c r="AU71" s="891" t="s">
        <v>505</v>
      </c>
      <c r="AV71" s="891"/>
      <c r="AW71" s="891"/>
      <c r="AX71" s="891"/>
      <c r="AY71" s="891"/>
      <c r="AZ71" s="944"/>
      <c r="BA71" s="944"/>
      <c r="BB71" s="944"/>
      <c r="BC71" s="944"/>
      <c r="BD71" s="945"/>
      <c r="BE71" s="245"/>
      <c r="BF71" s="245"/>
      <c r="BG71" s="245"/>
      <c r="BH71" s="245"/>
      <c r="BI71" s="245"/>
      <c r="BJ71" s="245"/>
      <c r="BK71" s="245"/>
      <c r="BL71" s="245"/>
      <c r="BM71" s="245"/>
      <c r="BN71" s="245"/>
      <c r="BO71" s="245"/>
      <c r="BP71" s="245"/>
      <c r="BQ71" s="242">
        <v>65</v>
      </c>
      <c r="BR71" s="247"/>
      <c r="BS71" s="926"/>
      <c r="BT71" s="927"/>
      <c r="BU71" s="927"/>
      <c r="BV71" s="927"/>
      <c r="BW71" s="927"/>
      <c r="BX71" s="927"/>
      <c r="BY71" s="927"/>
      <c r="BZ71" s="927"/>
      <c r="CA71" s="927"/>
      <c r="CB71" s="927"/>
      <c r="CC71" s="927"/>
      <c r="CD71" s="927"/>
      <c r="CE71" s="927"/>
      <c r="CF71" s="927"/>
      <c r="CG71" s="928"/>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26"/>
    </row>
    <row r="72" spans="1:131" s="227" customFormat="1" ht="26.25" customHeight="1" x14ac:dyDescent="0.15">
      <c r="A72" s="241">
        <v>5</v>
      </c>
      <c r="B72" s="937" t="s">
        <v>574</v>
      </c>
      <c r="C72" s="938"/>
      <c r="D72" s="938"/>
      <c r="E72" s="938"/>
      <c r="F72" s="938"/>
      <c r="G72" s="938"/>
      <c r="H72" s="938"/>
      <c r="I72" s="938"/>
      <c r="J72" s="938"/>
      <c r="K72" s="938"/>
      <c r="L72" s="938"/>
      <c r="M72" s="938"/>
      <c r="N72" s="938"/>
      <c r="O72" s="938"/>
      <c r="P72" s="939"/>
      <c r="Q72" s="940">
        <v>233688</v>
      </c>
      <c r="R72" s="891"/>
      <c r="S72" s="891"/>
      <c r="T72" s="891"/>
      <c r="U72" s="891"/>
      <c r="V72" s="891">
        <v>228309</v>
      </c>
      <c r="W72" s="891"/>
      <c r="X72" s="891"/>
      <c r="Y72" s="891"/>
      <c r="Z72" s="891"/>
      <c r="AA72" s="891">
        <f t="shared" si="1"/>
        <v>5379</v>
      </c>
      <c r="AB72" s="891"/>
      <c r="AC72" s="891"/>
      <c r="AD72" s="891"/>
      <c r="AE72" s="891"/>
      <c r="AF72" s="891">
        <v>5379</v>
      </c>
      <c r="AG72" s="891"/>
      <c r="AH72" s="891"/>
      <c r="AI72" s="891"/>
      <c r="AJ72" s="891"/>
      <c r="AK72" s="891">
        <v>1155</v>
      </c>
      <c r="AL72" s="891"/>
      <c r="AM72" s="891"/>
      <c r="AN72" s="891"/>
      <c r="AO72" s="891"/>
      <c r="AP72" s="891" t="s">
        <v>505</v>
      </c>
      <c r="AQ72" s="891"/>
      <c r="AR72" s="891"/>
      <c r="AS72" s="891"/>
      <c r="AT72" s="891"/>
      <c r="AU72" s="891" t="s">
        <v>505</v>
      </c>
      <c r="AV72" s="891"/>
      <c r="AW72" s="891"/>
      <c r="AX72" s="891"/>
      <c r="AY72" s="891"/>
      <c r="AZ72" s="944"/>
      <c r="BA72" s="944"/>
      <c r="BB72" s="944"/>
      <c r="BC72" s="944"/>
      <c r="BD72" s="945"/>
      <c r="BE72" s="245"/>
      <c r="BF72" s="245"/>
      <c r="BG72" s="245"/>
      <c r="BH72" s="245"/>
      <c r="BI72" s="245"/>
      <c r="BJ72" s="245"/>
      <c r="BK72" s="245"/>
      <c r="BL72" s="245"/>
      <c r="BM72" s="245"/>
      <c r="BN72" s="245"/>
      <c r="BO72" s="245"/>
      <c r="BP72" s="245"/>
      <c r="BQ72" s="242">
        <v>66</v>
      </c>
      <c r="BR72" s="247"/>
      <c r="BS72" s="926"/>
      <c r="BT72" s="927"/>
      <c r="BU72" s="927"/>
      <c r="BV72" s="927"/>
      <c r="BW72" s="927"/>
      <c r="BX72" s="927"/>
      <c r="BY72" s="927"/>
      <c r="BZ72" s="927"/>
      <c r="CA72" s="927"/>
      <c r="CB72" s="927"/>
      <c r="CC72" s="927"/>
      <c r="CD72" s="927"/>
      <c r="CE72" s="927"/>
      <c r="CF72" s="927"/>
      <c r="CG72" s="928"/>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26"/>
    </row>
    <row r="73" spans="1:131" s="227" customFormat="1" ht="26.25" customHeight="1" x14ac:dyDescent="0.15">
      <c r="A73" s="241">
        <v>6</v>
      </c>
      <c r="B73" s="937" t="s">
        <v>575</v>
      </c>
      <c r="C73" s="938"/>
      <c r="D73" s="938"/>
      <c r="E73" s="938"/>
      <c r="F73" s="938"/>
      <c r="G73" s="938"/>
      <c r="H73" s="938"/>
      <c r="I73" s="938"/>
      <c r="J73" s="938"/>
      <c r="K73" s="938"/>
      <c r="L73" s="938"/>
      <c r="M73" s="938"/>
      <c r="N73" s="938"/>
      <c r="O73" s="938"/>
      <c r="P73" s="939"/>
      <c r="Q73" s="940">
        <v>6126</v>
      </c>
      <c r="R73" s="891"/>
      <c r="S73" s="891"/>
      <c r="T73" s="891"/>
      <c r="U73" s="891"/>
      <c r="V73" s="891">
        <v>5420</v>
      </c>
      <c r="W73" s="891"/>
      <c r="X73" s="891"/>
      <c r="Y73" s="891"/>
      <c r="Z73" s="891"/>
      <c r="AA73" s="891">
        <f t="shared" si="1"/>
        <v>706</v>
      </c>
      <c r="AB73" s="891"/>
      <c r="AC73" s="891"/>
      <c r="AD73" s="891"/>
      <c r="AE73" s="891"/>
      <c r="AF73" s="891">
        <v>706</v>
      </c>
      <c r="AG73" s="891"/>
      <c r="AH73" s="891"/>
      <c r="AI73" s="891"/>
      <c r="AJ73" s="891"/>
      <c r="AK73" s="891" t="s">
        <v>577</v>
      </c>
      <c r="AL73" s="891"/>
      <c r="AM73" s="891"/>
      <c r="AN73" s="891"/>
      <c r="AO73" s="891"/>
      <c r="AP73" s="891" t="s">
        <v>505</v>
      </c>
      <c r="AQ73" s="891"/>
      <c r="AR73" s="891"/>
      <c r="AS73" s="891"/>
      <c r="AT73" s="891"/>
      <c r="AU73" s="891" t="s">
        <v>505</v>
      </c>
      <c r="AV73" s="891"/>
      <c r="AW73" s="891"/>
      <c r="AX73" s="891"/>
      <c r="AY73" s="891"/>
      <c r="AZ73" s="944"/>
      <c r="BA73" s="944"/>
      <c r="BB73" s="944"/>
      <c r="BC73" s="944"/>
      <c r="BD73" s="945"/>
      <c r="BE73" s="245"/>
      <c r="BF73" s="245"/>
      <c r="BG73" s="245"/>
      <c r="BH73" s="245"/>
      <c r="BI73" s="245"/>
      <c r="BJ73" s="245"/>
      <c r="BK73" s="245"/>
      <c r="BL73" s="245"/>
      <c r="BM73" s="245"/>
      <c r="BN73" s="245"/>
      <c r="BO73" s="245"/>
      <c r="BP73" s="245"/>
      <c r="BQ73" s="242">
        <v>67</v>
      </c>
      <c r="BR73" s="247"/>
      <c r="BS73" s="926"/>
      <c r="BT73" s="927"/>
      <c r="BU73" s="927"/>
      <c r="BV73" s="927"/>
      <c r="BW73" s="927"/>
      <c r="BX73" s="927"/>
      <c r="BY73" s="927"/>
      <c r="BZ73" s="927"/>
      <c r="CA73" s="927"/>
      <c r="CB73" s="927"/>
      <c r="CC73" s="927"/>
      <c r="CD73" s="927"/>
      <c r="CE73" s="927"/>
      <c r="CF73" s="927"/>
      <c r="CG73" s="928"/>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26"/>
    </row>
    <row r="74" spans="1:131" s="227" customFormat="1" ht="26.25" customHeight="1" x14ac:dyDescent="0.15">
      <c r="A74" s="241">
        <v>7</v>
      </c>
      <c r="B74" s="937" t="s">
        <v>576</v>
      </c>
      <c r="C74" s="938"/>
      <c r="D74" s="938"/>
      <c r="E74" s="938"/>
      <c r="F74" s="938"/>
      <c r="G74" s="938"/>
      <c r="H74" s="938"/>
      <c r="I74" s="938"/>
      <c r="J74" s="938"/>
      <c r="K74" s="938"/>
      <c r="L74" s="938"/>
      <c r="M74" s="938"/>
      <c r="N74" s="938"/>
      <c r="O74" s="938"/>
      <c r="P74" s="939"/>
      <c r="Q74" s="940">
        <v>151</v>
      </c>
      <c r="R74" s="891"/>
      <c r="S74" s="891"/>
      <c r="T74" s="891"/>
      <c r="U74" s="891"/>
      <c r="V74" s="891">
        <v>124</v>
      </c>
      <c r="W74" s="891"/>
      <c r="X74" s="891"/>
      <c r="Y74" s="891"/>
      <c r="Z74" s="891"/>
      <c r="AA74" s="891">
        <v>26</v>
      </c>
      <c r="AB74" s="891"/>
      <c r="AC74" s="891"/>
      <c r="AD74" s="891"/>
      <c r="AE74" s="891"/>
      <c r="AF74" s="891">
        <v>26</v>
      </c>
      <c r="AG74" s="891"/>
      <c r="AH74" s="891"/>
      <c r="AI74" s="891"/>
      <c r="AJ74" s="891"/>
      <c r="AK74" s="891">
        <v>6</v>
      </c>
      <c r="AL74" s="891"/>
      <c r="AM74" s="891"/>
      <c r="AN74" s="891"/>
      <c r="AO74" s="891"/>
      <c r="AP74" s="891" t="s">
        <v>505</v>
      </c>
      <c r="AQ74" s="891"/>
      <c r="AR74" s="891"/>
      <c r="AS74" s="891"/>
      <c r="AT74" s="891"/>
      <c r="AU74" s="891" t="s">
        <v>505</v>
      </c>
      <c r="AV74" s="891"/>
      <c r="AW74" s="891"/>
      <c r="AX74" s="891"/>
      <c r="AY74" s="891"/>
      <c r="AZ74" s="944"/>
      <c r="BA74" s="944"/>
      <c r="BB74" s="944"/>
      <c r="BC74" s="944"/>
      <c r="BD74" s="945"/>
      <c r="BE74" s="245"/>
      <c r="BF74" s="245"/>
      <c r="BG74" s="245"/>
      <c r="BH74" s="245"/>
      <c r="BI74" s="245"/>
      <c r="BJ74" s="245"/>
      <c r="BK74" s="245"/>
      <c r="BL74" s="245"/>
      <c r="BM74" s="245"/>
      <c r="BN74" s="245"/>
      <c r="BO74" s="245"/>
      <c r="BP74" s="245"/>
      <c r="BQ74" s="242">
        <v>68</v>
      </c>
      <c r="BR74" s="247"/>
      <c r="BS74" s="926"/>
      <c r="BT74" s="927"/>
      <c r="BU74" s="927"/>
      <c r="BV74" s="927"/>
      <c r="BW74" s="927"/>
      <c r="BX74" s="927"/>
      <c r="BY74" s="927"/>
      <c r="BZ74" s="927"/>
      <c r="CA74" s="927"/>
      <c r="CB74" s="927"/>
      <c r="CC74" s="927"/>
      <c r="CD74" s="927"/>
      <c r="CE74" s="927"/>
      <c r="CF74" s="927"/>
      <c r="CG74" s="928"/>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26"/>
    </row>
    <row r="75" spans="1:131" s="227" customFormat="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0"/>
      <c r="V75" s="943"/>
      <c r="W75" s="942"/>
      <c r="X75" s="942"/>
      <c r="Y75" s="942"/>
      <c r="Z75" s="890"/>
      <c r="AA75" s="943"/>
      <c r="AB75" s="942"/>
      <c r="AC75" s="942"/>
      <c r="AD75" s="942"/>
      <c r="AE75" s="890"/>
      <c r="AF75" s="943"/>
      <c r="AG75" s="942"/>
      <c r="AH75" s="942"/>
      <c r="AI75" s="942"/>
      <c r="AJ75" s="890"/>
      <c r="AK75" s="943"/>
      <c r="AL75" s="942"/>
      <c r="AM75" s="942"/>
      <c r="AN75" s="942"/>
      <c r="AO75" s="890"/>
      <c r="AP75" s="943"/>
      <c r="AQ75" s="942"/>
      <c r="AR75" s="942"/>
      <c r="AS75" s="942"/>
      <c r="AT75" s="890"/>
      <c r="AU75" s="943"/>
      <c r="AV75" s="942"/>
      <c r="AW75" s="942"/>
      <c r="AX75" s="942"/>
      <c r="AY75" s="890"/>
      <c r="AZ75" s="944"/>
      <c r="BA75" s="944"/>
      <c r="BB75" s="944"/>
      <c r="BC75" s="944"/>
      <c r="BD75" s="945"/>
      <c r="BE75" s="245"/>
      <c r="BF75" s="245"/>
      <c r="BG75" s="245"/>
      <c r="BH75" s="245"/>
      <c r="BI75" s="245"/>
      <c r="BJ75" s="245"/>
      <c r="BK75" s="245"/>
      <c r="BL75" s="245"/>
      <c r="BM75" s="245"/>
      <c r="BN75" s="245"/>
      <c r="BO75" s="245"/>
      <c r="BP75" s="245"/>
      <c r="BQ75" s="242">
        <v>69</v>
      </c>
      <c r="BR75" s="247"/>
      <c r="BS75" s="926"/>
      <c r="BT75" s="927"/>
      <c r="BU75" s="927"/>
      <c r="BV75" s="927"/>
      <c r="BW75" s="927"/>
      <c r="BX75" s="927"/>
      <c r="BY75" s="927"/>
      <c r="BZ75" s="927"/>
      <c r="CA75" s="927"/>
      <c r="CB75" s="927"/>
      <c r="CC75" s="927"/>
      <c r="CD75" s="927"/>
      <c r="CE75" s="927"/>
      <c r="CF75" s="927"/>
      <c r="CG75" s="928"/>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26"/>
    </row>
    <row r="76" spans="1:131" s="227" customFormat="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0"/>
      <c r="V76" s="943"/>
      <c r="W76" s="942"/>
      <c r="X76" s="942"/>
      <c r="Y76" s="942"/>
      <c r="Z76" s="890"/>
      <c r="AA76" s="943"/>
      <c r="AB76" s="942"/>
      <c r="AC76" s="942"/>
      <c r="AD76" s="942"/>
      <c r="AE76" s="890"/>
      <c r="AF76" s="943"/>
      <c r="AG76" s="942"/>
      <c r="AH76" s="942"/>
      <c r="AI76" s="942"/>
      <c r="AJ76" s="890"/>
      <c r="AK76" s="943"/>
      <c r="AL76" s="942"/>
      <c r="AM76" s="942"/>
      <c r="AN76" s="942"/>
      <c r="AO76" s="890"/>
      <c r="AP76" s="943"/>
      <c r="AQ76" s="942"/>
      <c r="AR76" s="942"/>
      <c r="AS76" s="942"/>
      <c r="AT76" s="890"/>
      <c r="AU76" s="943"/>
      <c r="AV76" s="942"/>
      <c r="AW76" s="942"/>
      <c r="AX76" s="942"/>
      <c r="AY76" s="890"/>
      <c r="AZ76" s="944"/>
      <c r="BA76" s="944"/>
      <c r="BB76" s="944"/>
      <c r="BC76" s="944"/>
      <c r="BD76" s="945"/>
      <c r="BE76" s="245"/>
      <c r="BF76" s="245"/>
      <c r="BG76" s="245"/>
      <c r="BH76" s="245"/>
      <c r="BI76" s="245"/>
      <c r="BJ76" s="245"/>
      <c r="BK76" s="245"/>
      <c r="BL76" s="245"/>
      <c r="BM76" s="245"/>
      <c r="BN76" s="245"/>
      <c r="BO76" s="245"/>
      <c r="BP76" s="245"/>
      <c r="BQ76" s="242">
        <v>70</v>
      </c>
      <c r="BR76" s="247"/>
      <c r="BS76" s="926"/>
      <c r="BT76" s="927"/>
      <c r="BU76" s="927"/>
      <c r="BV76" s="927"/>
      <c r="BW76" s="927"/>
      <c r="BX76" s="927"/>
      <c r="BY76" s="927"/>
      <c r="BZ76" s="927"/>
      <c r="CA76" s="927"/>
      <c r="CB76" s="927"/>
      <c r="CC76" s="927"/>
      <c r="CD76" s="927"/>
      <c r="CE76" s="927"/>
      <c r="CF76" s="927"/>
      <c r="CG76" s="928"/>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26"/>
    </row>
    <row r="77" spans="1:131" s="227" customFormat="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0"/>
      <c r="V77" s="943"/>
      <c r="W77" s="942"/>
      <c r="X77" s="942"/>
      <c r="Y77" s="942"/>
      <c r="Z77" s="890"/>
      <c r="AA77" s="943"/>
      <c r="AB77" s="942"/>
      <c r="AC77" s="942"/>
      <c r="AD77" s="942"/>
      <c r="AE77" s="890"/>
      <c r="AF77" s="943"/>
      <c r="AG77" s="942"/>
      <c r="AH77" s="942"/>
      <c r="AI77" s="942"/>
      <c r="AJ77" s="890"/>
      <c r="AK77" s="943"/>
      <c r="AL77" s="942"/>
      <c r="AM77" s="942"/>
      <c r="AN77" s="942"/>
      <c r="AO77" s="890"/>
      <c r="AP77" s="943"/>
      <c r="AQ77" s="942"/>
      <c r="AR77" s="942"/>
      <c r="AS77" s="942"/>
      <c r="AT77" s="890"/>
      <c r="AU77" s="943"/>
      <c r="AV77" s="942"/>
      <c r="AW77" s="942"/>
      <c r="AX77" s="942"/>
      <c r="AY77" s="890"/>
      <c r="AZ77" s="944"/>
      <c r="BA77" s="944"/>
      <c r="BB77" s="944"/>
      <c r="BC77" s="944"/>
      <c r="BD77" s="945"/>
      <c r="BE77" s="245"/>
      <c r="BF77" s="245"/>
      <c r="BG77" s="245"/>
      <c r="BH77" s="245"/>
      <c r="BI77" s="245"/>
      <c r="BJ77" s="245"/>
      <c r="BK77" s="245"/>
      <c r="BL77" s="245"/>
      <c r="BM77" s="245"/>
      <c r="BN77" s="245"/>
      <c r="BO77" s="245"/>
      <c r="BP77" s="245"/>
      <c r="BQ77" s="242">
        <v>71</v>
      </c>
      <c r="BR77" s="247"/>
      <c r="BS77" s="926"/>
      <c r="BT77" s="927"/>
      <c r="BU77" s="927"/>
      <c r="BV77" s="927"/>
      <c r="BW77" s="927"/>
      <c r="BX77" s="927"/>
      <c r="BY77" s="927"/>
      <c r="BZ77" s="927"/>
      <c r="CA77" s="927"/>
      <c r="CB77" s="927"/>
      <c r="CC77" s="927"/>
      <c r="CD77" s="927"/>
      <c r="CE77" s="927"/>
      <c r="CF77" s="927"/>
      <c r="CG77" s="928"/>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26"/>
    </row>
    <row r="78" spans="1:131" s="227" customFormat="1" ht="26.25" customHeight="1" x14ac:dyDescent="0.15">
      <c r="A78" s="241">
        <v>11</v>
      </c>
      <c r="B78" s="937"/>
      <c r="C78" s="938"/>
      <c r="D78" s="938"/>
      <c r="E78" s="938"/>
      <c r="F78" s="938"/>
      <c r="G78" s="938"/>
      <c r="H78" s="938"/>
      <c r="I78" s="938"/>
      <c r="J78" s="938"/>
      <c r="K78" s="938"/>
      <c r="L78" s="938"/>
      <c r="M78" s="938"/>
      <c r="N78" s="938"/>
      <c r="O78" s="938"/>
      <c r="P78" s="939"/>
      <c r="Q78" s="940"/>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4"/>
      <c r="BA78" s="944"/>
      <c r="BB78" s="944"/>
      <c r="BC78" s="944"/>
      <c r="BD78" s="945"/>
      <c r="BE78" s="245"/>
      <c r="BF78" s="245"/>
      <c r="BG78" s="245"/>
      <c r="BH78" s="245"/>
      <c r="BI78" s="245"/>
      <c r="BJ78" s="248"/>
      <c r="BK78" s="248"/>
      <c r="BL78" s="248"/>
      <c r="BM78" s="248"/>
      <c r="BN78" s="248"/>
      <c r="BO78" s="245"/>
      <c r="BP78" s="245"/>
      <c r="BQ78" s="242">
        <v>72</v>
      </c>
      <c r="BR78" s="247"/>
      <c r="BS78" s="926"/>
      <c r="BT78" s="927"/>
      <c r="BU78" s="927"/>
      <c r="BV78" s="927"/>
      <c r="BW78" s="927"/>
      <c r="BX78" s="927"/>
      <c r="BY78" s="927"/>
      <c r="BZ78" s="927"/>
      <c r="CA78" s="927"/>
      <c r="CB78" s="927"/>
      <c r="CC78" s="927"/>
      <c r="CD78" s="927"/>
      <c r="CE78" s="927"/>
      <c r="CF78" s="927"/>
      <c r="CG78" s="928"/>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26"/>
    </row>
    <row r="79" spans="1:131" s="227" customFormat="1" ht="26.25" customHeight="1" x14ac:dyDescent="0.15">
      <c r="A79" s="241">
        <v>12</v>
      </c>
      <c r="B79" s="937"/>
      <c r="C79" s="938"/>
      <c r="D79" s="938"/>
      <c r="E79" s="938"/>
      <c r="F79" s="938"/>
      <c r="G79" s="938"/>
      <c r="H79" s="938"/>
      <c r="I79" s="938"/>
      <c r="J79" s="938"/>
      <c r="K79" s="938"/>
      <c r="L79" s="938"/>
      <c r="M79" s="938"/>
      <c r="N79" s="938"/>
      <c r="O79" s="938"/>
      <c r="P79" s="939"/>
      <c r="Q79" s="940"/>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4"/>
      <c r="BA79" s="944"/>
      <c r="BB79" s="944"/>
      <c r="BC79" s="944"/>
      <c r="BD79" s="945"/>
      <c r="BE79" s="245"/>
      <c r="BF79" s="245"/>
      <c r="BG79" s="245"/>
      <c r="BH79" s="245"/>
      <c r="BI79" s="245"/>
      <c r="BJ79" s="248"/>
      <c r="BK79" s="248"/>
      <c r="BL79" s="248"/>
      <c r="BM79" s="248"/>
      <c r="BN79" s="248"/>
      <c r="BO79" s="245"/>
      <c r="BP79" s="245"/>
      <c r="BQ79" s="242">
        <v>73</v>
      </c>
      <c r="BR79" s="247"/>
      <c r="BS79" s="926"/>
      <c r="BT79" s="927"/>
      <c r="BU79" s="927"/>
      <c r="BV79" s="927"/>
      <c r="BW79" s="927"/>
      <c r="BX79" s="927"/>
      <c r="BY79" s="927"/>
      <c r="BZ79" s="927"/>
      <c r="CA79" s="927"/>
      <c r="CB79" s="927"/>
      <c r="CC79" s="927"/>
      <c r="CD79" s="927"/>
      <c r="CE79" s="927"/>
      <c r="CF79" s="927"/>
      <c r="CG79" s="928"/>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26"/>
    </row>
    <row r="80" spans="1:131" s="227" customFormat="1" ht="26.25" customHeight="1" x14ac:dyDescent="0.15">
      <c r="A80" s="241">
        <v>13</v>
      </c>
      <c r="B80" s="937"/>
      <c r="C80" s="938"/>
      <c r="D80" s="938"/>
      <c r="E80" s="938"/>
      <c r="F80" s="938"/>
      <c r="G80" s="938"/>
      <c r="H80" s="938"/>
      <c r="I80" s="938"/>
      <c r="J80" s="938"/>
      <c r="K80" s="938"/>
      <c r="L80" s="938"/>
      <c r="M80" s="938"/>
      <c r="N80" s="938"/>
      <c r="O80" s="938"/>
      <c r="P80" s="939"/>
      <c r="Q80" s="940"/>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4"/>
      <c r="BA80" s="944"/>
      <c r="BB80" s="944"/>
      <c r="BC80" s="944"/>
      <c r="BD80" s="945"/>
      <c r="BE80" s="245"/>
      <c r="BF80" s="245"/>
      <c r="BG80" s="245"/>
      <c r="BH80" s="245"/>
      <c r="BI80" s="245"/>
      <c r="BJ80" s="245"/>
      <c r="BK80" s="245"/>
      <c r="BL80" s="245"/>
      <c r="BM80" s="245"/>
      <c r="BN80" s="245"/>
      <c r="BO80" s="245"/>
      <c r="BP80" s="245"/>
      <c r="BQ80" s="242">
        <v>74</v>
      </c>
      <c r="BR80" s="247"/>
      <c r="BS80" s="926"/>
      <c r="BT80" s="927"/>
      <c r="BU80" s="927"/>
      <c r="BV80" s="927"/>
      <c r="BW80" s="927"/>
      <c r="BX80" s="927"/>
      <c r="BY80" s="927"/>
      <c r="BZ80" s="927"/>
      <c r="CA80" s="927"/>
      <c r="CB80" s="927"/>
      <c r="CC80" s="927"/>
      <c r="CD80" s="927"/>
      <c r="CE80" s="927"/>
      <c r="CF80" s="927"/>
      <c r="CG80" s="928"/>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26"/>
    </row>
    <row r="81" spans="1:131" s="227" customFormat="1" ht="26.25" customHeight="1" x14ac:dyDescent="0.15">
      <c r="A81" s="241">
        <v>14</v>
      </c>
      <c r="B81" s="937"/>
      <c r="C81" s="938"/>
      <c r="D81" s="938"/>
      <c r="E81" s="938"/>
      <c r="F81" s="938"/>
      <c r="G81" s="938"/>
      <c r="H81" s="938"/>
      <c r="I81" s="938"/>
      <c r="J81" s="938"/>
      <c r="K81" s="938"/>
      <c r="L81" s="938"/>
      <c r="M81" s="938"/>
      <c r="N81" s="938"/>
      <c r="O81" s="938"/>
      <c r="P81" s="939"/>
      <c r="Q81" s="940"/>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4"/>
      <c r="BA81" s="944"/>
      <c r="BB81" s="944"/>
      <c r="BC81" s="944"/>
      <c r="BD81" s="945"/>
      <c r="BE81" s="245"/>
      <c r="BF81" s="245"/>
      <c r="BG81" s="245"/>
      <c r="BH81" s="245"/>
      <c r="BI81" s="245"/>
      <c r="BJ81" s="245"/>
      <c r="BK81" s="245"/>
      <c r="BL81" s="245"/>
      <c r="BM81" s="245"/>
      <c r="BN81" s="245"/>
      <c r="BO81" s="245"/>
      <c r="BP81" s="245"/>
      <c r="BQ81" s="242">
        <v>75</v>
      </c>
      <c r="BR81" s="247"/>
      <c r="BS81" s="926"/>
      <c r="BT81" s="927"/>
      <c r="BU81" s="927"/>
      <c r="BV81" s="927"/>
      <c r="BW81" s="927"/>
      <c r="BX81" s="927"/>
      <c r="BY81" s="927"/>
      <c r="BZ81" s="927"/>
      <c r="CA81" s="927"/>
      <c r="CB81" s="927"/>
      <c r="CC81" s="927"/>
      <c r="CD81" s="927"/>
      <c r="CE81" s="927"/>
      <c r="CF81" s="927"/>
      <c r="CG81" s="928"/>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26"/>
    </row>
    <row r="82" spans="1:131" s="227" customFormat="1" ht="26.25" customHeight="1" x14ac:dyDescent="0.15">
      <c r="A82" s="241">
        <v>15</v>
      </c>
      <c r="B82" s="937"/>
      <c r="C82" s="938"/>
      <c r="D82" s="938"/>
      <c r="E82" s="938"/>
      <c r="F82" s="938"/>
      <c r="G82" s="938"/>
      <c r="H82" s="938"/>
      <c r="I82" s="938"/>
      <c r="J82" s="938"/>
      <c r="K82" s="938"/>
      <c r="L82" s="938"/>
      <c r="M82" s="938"/>
      <c r="N82" s="938"/>
      <c r="O82" s="938"/>
      <c r="P82" s="939"/>
      <c r="Q82" s="940"/>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4"/>
      <c r="BA82" s="944"/>
      <c r="BB82" s="944"/>
      <c r="BC82" s="944"/>
      <c r="BD82" s="945"/>
      <c r="BE82" s="245"/>
      <c r="BF82" s="245"/>
      <c r="BG82" s="245"/>
      <c r="BH82" s="245"/>
      <c r="BI82" s="245"/>
      <c r="BJ82" s="245"/>
      <c r="BK82" s="245"/>
      <c r="BL82" s="245"/>
      <c r="BM82" s="245"/>
      <c r="BN82" s="245"/>
      <c r="BO82" s="245"/>
      <c r="BP82" s="245"/>
      <c r="BQ82" s="242">
        <v>76</v>
      </c>
      <c r="BR82" s="247"/>
      <c r="BS82" s="926"/>
      <c r="BT82" s="927"/>
      <c r="BU82" s="927"/>
      <c r="BV82" s="927"/>
      <c r="BW82" s="927"/>
      <c r="BX82" s="927"/>
      <c r="BY82" s="927"/>
      <c r="BZ82" s="927"/>
      <c r="CA82" s="927"/>
      <c r="CB82" s="927"/>
      <c r="CC82" s="927"/>
      <c r="CD82" s="927"/>
      <c r="CE82" s="927"/>
      <c r="CF82" s="927"/>
      <c r="CG82" s="928"/>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26"/>
    </row>
    <row r="83" spans="1:131" s="227" customFormat="1" ht="26.25" customHeight="1" x14ac:dyDescent="0.15">
      <c r="A83" s="241">
        <v>16</v>
      </c>
      <c r="B83" s="937"/>
      <c r="C83" s="938"/>
      <c r="D83" s="938"/>
      <c r="E83" s="938"/>
      <c r="F83" s="938"/>
      <c r="G83" s="938"/>
      <c r="H83" s="938"/>
      <c r="I83" s="938"/>
      <c r="J83" s="938"/>
      <c r="K83" s="938"/>
      <c r="L83" s="938"/>
      <c r="M83" s="938"/>
      <c r="N83" s="938"/>
      <c r="O83" s="938"/>
      <c r="P83" s="939"/>
      <c r="Q83" s="940"/>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4"/>
      <c r="BA83" s="944"/>
      <c r="BB83" s="944"/>
      <c r="BC83" s="944"/>
      <c r="BD83" s="945"/>
      <c r="BE83" s="245"/>
      <c r="BF83" s="245"/>
      <c r="BG83" s="245"/>
      <c r="BH83" s="245"/>
      <c r="BI83" s="245"/>
      <c r="BJ83" s="245"/>
      <c r="BK83" s="245"/>
      <c r="BL83" s="245"/>
      <c r="BM83" s="245"/>
      <c r="BN83" s="245"/>
      <c r="BO83" s="245"/>
      <c r="BP83" s="245"/>
      <c r="BQ83" s="242">
        <v>77</v>
      </c>
      <c r="BR83" s="247"/>
      <c r="BS83" s="926"/>
      <c r="BT83" s="927"/>
      <c r="BU83" s="927"/>
      <c r="BV83" s="927"/>
      <c r="BW83" s="927"/>
      <c r="BX83" s="927"/>
      <c r="BY83" s="927"/>
      <c r="BZ83" s="927"/>
      <c r="CA83" s="927"/>
      <c r="CB83" s="927"/>
      <c r="CC83" s="927"/>
      <c r="CD83" s="927"/>
      <c r="CE83" s="927"/>
      <c r="CF83" s="927"/>
      <c r="CG83" s="928"/>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26"/>
    </row>
    <row r="84" spans="1:131" s="227" customFormat="1" ht="26.25" customHeight="1" x14ac:dyDescent="0.15">
      <c r="A84" s="241">
        <v>17</v>
      </c>
      <c r="B84" s="937"/>
      <c r="C84" s="938"/>
      <c r="D84" s="938"/>
      <c r="E84" s="938"/>
      <c r="F84" s="938"/>
      <c r="G84" s="938"/>
      <c r="H84" s="938"/>
      <c r="I84" s="938"/>
      <c r="J84" s="938"/>
      <c r="K84" s="938"/>
      <c r="L84" s="938"/>
      <c r="M84" s="938"/>
      <c r="N84" s="938"/>
      <c r="O84" s="938"/>
      <c r="P84" s="939"/>
      <c r="Q84" s="940"/>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4"/>
      <c r="BA84" s="944"/>
      <c r="BB84" s="944"/>
      <c r="BC84" s="944"/>
      <c r="BD84" s="945"/>
      <c r="BE84" s="245"/>
      <c r="BF84" s="245"/>
      <c r="BG84" s="245"/>
      <c r="BH84" s="245"/>
      <c r="BI84" s="245"/>
      <c r="BJ84" s="245"/>
      <c r="BK84" s="245"/>
      <c r="BL84" s="245"/>
      <c r="BM84" s="245"/>
      <c r="BN84" s="245"/>
      <c r="BO84" s="245"/>
      <c r="BP84" s="245"/>
      <c r="BQ84" s="242">
        <v>78</v>
      </c>
      <c r="BR84" s="247"/>
      <c r="BS84" s="926"/>
      <c r="BT84" s="927"/>
      <c r="BU84" s="927"/>
      <c r="BV84" s="927"/>
      <c r="BW84" s="927"/>
      <c r="BX84" s="927"/>
      <c r="BY84" s="927"/>
      <c r="BZ84" s="927"/>
      <c r="CA84" s="927"/>
      <c r="CB84" s="927"/>
      <c r="CC84" s="927"/>
      <c r="CD84" s="927"/>
      <c r="CE84" s="927"/>
      <c r="CF84" s="927"/>
      <c r="CG84" s="928"/>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26"/>
    </row>
    <row r="85" spans="1:131" s="227" customFormat="1" ht="26.25" customHeight="1" x14ac:dyDescent="0.15">
      <c r="A85" s="241">
        <v>18</v>
      </c>
      <c r="B85" s="937"/>
      <c r="C85" s="938"/>
      <c r="D85" s="938"/>
      <c r="E85" s="938"/>
      <c r="F85" s="938"/>
      <c r="G85" s="938"/>
      <c r="H85" s="938"/>
      <c r="I85" s="938"/>
      <c r="J85" s="938"/>
      <c r="K85" s="938"/>
      <c r="L85" s="938"/>
      <c r="M85" s="938"/>
      <c r="N85" s="938"/>
      <c r="O85" s="938"/>
      <c r="P85" s="939"/>
      <c r="Q85" s="940"/>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4"/>
      <c r="BA85" s="944"/>
      <c r="BB85" s="944"/>
      <c r="BC85" s="944"/>
      <c r="BD85" s="945"/>
      <c r="BE85" s="245"/>
      <c r="BF85" s="245"/>
      <c r="BG85" s="245"/>
      <c r="BH85" s="245"/>
      <c r="BI85" s="245"/>
      <c r="BJ85" s="245"/>
      <c r="BK85" s="245"/>
      <c r="BL85" s="245"/>
      <c r="BM85" s="245"/>
      <c r="BN85" s="245"/>
      <c r="BO85" s="245"/>
      <c r="BP85" s="245"/>
      <c r="BQ85" s="242">
        <v>79</v>
      </c>
      <c r="BR85" s="247"/>
      <c r="BS85" s="926"/>
      <c r="BT85" s="927"/>
      <c r="BU85" s="927"/>
      <c r="BV85" s="927"/>
      <c r="BW85" s="927"/>
      <c r="BX85" s="927"/>
      <c r="BY85" s="927"/>
      <c r="BZ85" s="927"/>
      <c r="CA85" s="927"/>
      <c r="CB85" s="927"/>
      <c r="CC85" s="927"/>
      <c r="CD85" s="927"/>
      <c r="CE85" s="927"/>
      <c r="CF85" s="927"/>
      <c r="CG85" s="928"/>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26"/>
    </row>
    <row r="86" spans="1:131" s="227" customFormat="1" ht="26.25" customHeight="1" x14ac:dyDescent="0.15">
      <c r="A86" s="241">
        <v>19</v>
      </c>
      <c r="B86" s="937"/>
      <c r="C86" s="938"/>
      <c r="D86" s="938"/>
      <c r="E86" s="938"/>
      <c r="F86" s="938"/>
      <c r="G86" s="938"/>
      <c r="H86" s="938"/>
      <c r="I86" s="938"/>
      <c r="J86" s="938"/>
      <c r="K86" s="938"/>
      <c r="L86" s="938"/>
      <c r="M86" s="938"/>
      <c r="N86" s="938"/>
      <c r="O86" s="938"/>
      <c r="P86" s="939"/>
      <c r="Q86" s="940"/>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4"/>
      <c r="BA86" s="944"/>
      <c r="BB86" s="944"/>
      <c r="BC86" s="944"/>
      <c r="BD86" s="945"/>
      <c r="BE86" s="245"/>
      <c r="BF86" s="245"/>
      <c r="BG86" s="245"/>
      <c r="BH86" s="245"/>
      <c r="BI86" s="245"/>
      <c r="BJ86" s="245"/>
      <c r="BK86" s="245"/>
      <c r="BL86" s="245"/>
      <c r="BM86" s="245"/>
      <c r="BN86" s="245"/>
      <c r="BO86" s="245"/>
      <c r="BP86" s="245"/>
      <c r="BQ86" s="242">
        <v>80</v>
      </c>
      <c r="BR86" s="247"/>
      <c r="BS86" s="926"/>
      <c r="BT86" s="927"/>
      <c r="BU86" s="927"/>
      <c r="BV86" s="927"/>
      <c r="BW86" s="927"/>
      <c r="BX86" s="927"/>
      <c r="BY86" s="927"/>
      <c r="BZ86" s="927"/>
      <c r="CA86" s="927"/>
      <c r="CB86" s="927"/>
      <c r="CC86" s="927"/>
      <c r="CD86" s="927"/>
      <c r="CE86" s="927"/>
      <c r="CF86" s="927"/>
      <c r="CG86" s="928"/>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26"/>
    </row>
    <row r="87" spans="1:131" s="227" customFormat="1" ht="26.25" customHeight="1" x14ac:dyDescent="0.15">
      <c r="A87" s="249">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5"/>
      <c r="BF87" s="245"/>
      <c r="BG87" s="245"/>
      <c r="BH87" s="245"/>
      <c r="BI87" s="245"/>
      <c r="BJ87" s="245"/>
      <c r="BK87" s="245"/>
      <c r="BL87" s="245"/>
      <c r="BM87" s="245"/>
      <c r="BN87" s="245"/>
      <c r="BO87" s="245"/>
      <c r="BP87" s="245"/>
      <c r="BQ87" s="242">
        <v>81</v>
      </c>
      <c r="BR87" s="247"/>
      <c r="BS87" s="926"/>
      <c r="BT87" s="927"/>
      <c r="BU87" s="927"/>
      <c r="BV87" s="927"/>
      <c r="BW87" s="927"/>
      <c r="BX87" s="927"/>
      <c r="BY87" s="927"/>
      <c r="BZ87" s="927"/>
      <c r="CA87" s="927"/>
      <c r="CB87" s="927"/>
      <c r="CC87" s="927"/>
      <c r="CD87" s="927"/>
      <c r="CE87" s="927"/>
      <c r="CF87" s="927"/>
      <c r="CG87" s="928"/>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26"/>
    </row>
    <row r="88" spans="1:131" s="227" customFormat="1" ht="26.25" customHeight="1" thickBot="1" x14ac:dyDescent="0.2">
      <c r="A88" s="244" t="s">
        <v>382</v>
      </c>
      <c r="B88" s="850" t="s">
        <v>413</v>
      </c>
      <c r="C88" s="851"/>
      <c r="D88" s="851"/>
      <c r="E88" s="851"/>
      <c r="F88" s="851"/>
      <c r="G88" s="851"/>
      <c r="H88" s="851"/>
      <c r="I88" s="851"/>
      <c r="J88" s="851"/>
      <c r="K88" s="851"/>
      <c r="L88" s="851"/>
      <c r="M88" s="851"/>
      <c r="N88" s="851"/>
      <c r="O88" s="851"/>
      <c r="P88" s="852"/>
      <c r="Q88" s="901"/>
      <c r="R88" s="902"/>
      <c r="S88" s="902"/>
      <c r="T88" s="902"/>
      <c r="U88" s="902"/>
      <c r="V88" s="902"/>
      <c r="W88" s="902"/>
      <c r="X88" s="902"/>
      <c r="Y88" s="902"/>
      <c r="Z88" s="902"/>
      <c r="AA88" s="902"/>
      <c r="AB88" s="902"/>
      <c r="AC88" s="902"/>
      <c r="AD88" s="902"/>
      <c r="AE88" s="902"/>
      <c r="AF88" s="905">
        <v>6375</v>
      </c>
      <c r="AG88" s="905"/>
      <c r="AH88" s="905"/>
      <c r="AI88" s="905"/>
      <c r="AJ88" s="905"/>
      <c r="AK88" s="902"/>
      <c r="AL88" s="902"/>
      <c r="AM88" s="902"/>
      <c r="AN88" s="902"/>
      <c r="AO88" s="902"/>
      <c r="AP88" s="905">
        <v>1776</v>
      </c>
      <c r="AQ88" s="905"/>
      <c r="AR88" s="905"/>
      <c r="AS88" s="905"/>
      <c r="AT88" s="905"/>
      <c r="AU88" s="905">
        <v>755</v>
      </c>
      <c r="AV88" s="905"/>
      <c r="AW88" s="905"/>
      <c r="AX88" s="905"/>
      <c r="AY88" s="905"/>
      <c r="AZ88" s="910"/>
      <c r="BA88" s="910"/>
      <c r="BB88" s="910"/>
      <c r="BC88" s="910"/>
      <c r="BD88" s="911"/>
      <c r="BE88" s="245"/>
      <c r="BF88" s="245"/>
      <c r="BG88" s="245"/>
      <c r="BH88" s="245"/>
      <c r="BI88" s="245"/>
      <c r="BJ88" s="245"/>
      <c r="BK88" s="245"/>
      <c r="BL88" s="245"/>
      <c r="BM88" s="245"/>
      <c r="BN88" s="245"/>
      <c r="BO88" s="245"/>
      <c r="BP88" s="245"/>
      <c r="BQ88" s="242">
        <v>82</v>
      </c>
      <c r="BR88" s="247"/>
      <c r="BS88" s="926"/>
      <c r="BT88" s="927"/>
      <c r="BU88" s="927"/>
      <c r="BV88" s="927"/>
      <c r="BW88" s="927"/>
      <c r="BX88" s="927"/>
      <c r="BY88" s="927"/>
      <c r="BZ88" s="927"/>
      <c r="CA88" s="927"/>
      <c r="CB88" s="927"/>
      <c r="CC88" s="927"/>
      <c r="CD88" s="927"/>
      <c r="CE88" s="927"/>
      <c r="CF88" s="927"/>
      <c r="CG88" s="928"/>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6"/>
      <c r="BT89" s="927"/>
      <c r="BU89" s="927"/>
      <c r="BV89" s="927"/>
      <c r="BW89" s="927"/>
      <c r="BX89" s="927"/>
      <c r="BY89" s="927"/>
      <c r="BZ89" s="927"/>
      <c r="CA89" s="927"/>
      <c r="CB89" s="927"/>
      <c r="CC89" s="927"/>
      <c r="CD89" s="927"/>
      <c r="CE89" s="927"/>
      <c r="CF89" s="927"/>
      <c r="CG89" s="928"/>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6"/>
      <c r="BT90" s="927"/>
      <c r="BU90" s="927"/>
      <c r="BV90" s="927"/>
      <c r="BW90" s="927"/>
      <c r="BX90" s="927"/>
      <c r="BY90" s="927"/>
      <c r="BZ90" s="927"/>
      <c r="CA90" s="927"/>
      <c r="CB90" s="927"/>
      <c r="CC90" s="927"/>
      <c r="CD90" s="927"/>
      <c r="CE90" s="927"/>
      <c r="CF90" s="927"/>
      <c r="CG90" s="928"/>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6"/>
      <c r="BT91" s="927"/>
      <c r="BU91" s="927"/>
      <c r="BV91" s="927"/>
      <c r="BW91" s="927"/>
      <c r="BX91" s="927"/>
      <c r="BY91" s="927"/>
      <c r="BZ91" s="927"/>
      <c r="CA91" s="927"/>
      <c r="CB91" s="927"/>
      <c r="CC91" s="927"/>
      <c r="CD91" s="927"/>
      <c r="CE91" s="927"/>
      <c r="CF91" s="927"/>
      <c r="CG91" s="928"/>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6"/>
      <c r="BT92" s="927"/>
      <c r="BU92" s="927"/>
      <c r="BV92" s="927"/>
      <c r="BW92" s="927"/>
      <c r="BX92" s="927"/>
      <c r="BY92" s="927"/>
      <c r="BZ92" s="927"/>
      <c r="CA92" s="927"/>
      <c r="CB92" s="927"/>
      <c r="CC92" s="927"/>
      <c r="CD92" s="927"/>
      <c r="CE92" s="927"/>
      <c r="CF92" s="927"/>
      <c r="CG92" s="928"/>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6"/>
      <c r="BT93" s="927"/>
      <c r="BU93" s="927"/>
      <c r="BV93" s="927"/>
      <c r="BW93" s="927"/>
      <c r="BX93" s="927"/>
      <c r="BY93" s="927"/>
      <c r="BZ93" s="927"/>
      <c r="CA93" s="927"/>
      <c r="CB93" s="927"/>
      <c r="CC93" s="927"/>
      <c r="CD93" s="927"/>
      <c r="CE93" s="927"/>
      <c r="CF93" s="927"/>
      <c r="CG93" s="928"/>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6"/>
      <c r="BT94" s="927"/>
      <c r="BU94" s="927"/>
      <c r="BV94" s="927"/>
      <c r="BW94" s="927"/>
      <c r="BX94" s="927"/>
      <c r="BY94" s="927"/>
      <c r="BZ94" s="927"/>
      <c r="CA94" s="927"/>
      <c r="CB94" s="927"/>
      <c r="CC94" s="927"/>
      <c r="CD94" s="927"/>
      <c r="CE94" s="927"/>
      <c r="CF94" s="927"/>
      <c r="CG94" s="928"/>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6"/>
      <c r="BT95" s="927"/>
      <c r="BU95" s="927"/>
      <c r="BV95" s="927"/>
      <c r="BW95" s="927"/>
      <c r="BX95" s="927"/>
      <c r="BY95" s="927"/>
      <c r="BZ95" s="927"/>
      <c r="CA95" s="927"/>
      <c r="CB95" s="927"/>
      <c r="CC95" s="927"/>
      <c r="CD95" s="927"/>
      <c r="CE95" s="927"/>
      <c r="CF95" s="927"/>
      <c r="CG95" s="928"/>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6"/>
      <c r="BT96" s="927"/>
      <c r="BU96" s="927"/>
      <c r="BV96" s="927"/>
      <c r="BW96" s="927"/>
      <c r="BX96" s="927"/>
      <c r="BY96" s="927"/>
      <c r="BZ96" s="927"/>
      <c r="CA96" s="927"/>
      <c r="CB96" s="927"/>
      <c r="CC96" s="927"/>
      <c r="CD96" s="927"/>
      <c r="CE96" s="927"/>
      <c r="CF96" s="927"/>
      <c r="CG96" s="928"/>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6"/>
      <c r="BT97" s="927"/>
      <c r="BU97" s="927"/>
      <c r="BV97" s="927"/>
      <c r="BW97" s="927"/>
      <c r="BX97" s="927"/>
      <c r="BY97" s="927"/>
      <c r="BZ97" s="927"/>
      <c r="CA97" s="927"/>
      <c r="CB97" s="927"/>
      <c r="CC97" s="927"/>
      <c r="CD97" s="927"/>
      <c r="CE97" s="927"/>
      <c r="CF97" s="927"/>
      <c r="CG97" s="928"/>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6"/>
      <c r="BT98" s="927"/>
      <c r="BU98" s="927"/>
      <c r="BV98" s="927"/>
      <c r="BW98" s="927"/>
      <c r="BX98" s="927"/>
      <c r="BY98" s="927"/>
      <c r="BZ98" s="927"/>
      <c r="CA98" s="927"/>
      <c r="CB98" s="927"/>
      <c r="CC98" s="927"/>
      <c r="CD98" s="927"/>
      <c r="CE98" s="927"/>
      <c r="CF98" s="927"/>
      <c r="CG98" s="928"/>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6"/>
      <c r="BT99" s="927"/>
      <c r="BU99" s="927"/>
      <c r="BV99" s="927"/>
      <c r="BW99" s="927"/>
      <c r="BX99" s="927"/>
      <c r="BY99" s="927"/>
      <c r="BZ99" s="927"/>
      <c r="CA99" s="927"/>
      <c r="CB99" s="927"/>
      <c r="CC99" s="927"/>
      <c r="CD99" s="927"/>
      <c r="CE99" s="927"/>
      <c r="CF99" s="927"/>
      <c r="CG99" s="928"/>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6"/>
      <c r="BT100" s="927"/>
      <c r="BU100" s="927"/>
      <c r="BV100" s="927"/>
      <c r="BW100" s="927"/>
      <c r="BX100" s="927"/>
      <c r="BY100" s="927"/>
      <c r="BZ100" s="927"/>
      <c r="CA100" s="927"/>
      <c r="CB100" s="927"/>
      <c r="CC100" s="927"/>
      <c r="CD100" s="927"/>
      <c r="CE100" s="927"/>
      <c r="CF100" s="927"/>
      <c r="CG100" s="928"/>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6"/>
      <c r="BT101" s="927"/>
      <c r="BU101" s="927"/>
      <c r="BV101" s="927"/>
      <c r="BW101" s="927"/>
      <c r="BX101" s="927"/>
      <c r="BY101" s="927"/>
      <c r="BZ101" s="927"/>
      <c r="CA101" s="927"/>
      <c r="CB101" s="927"/>
      <c r="CC101" s="927"/>
      <c r="CD101" s="927"/>
      <c r="CE101" s="927"/>
      <c r="CF101" s="927"/>
      <c r="CG101" s="928"/>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53"/>
      <c r="CI102" s="954"/>
      <c r="CJ102" s="954"/>
      <c r="CK102" s="954"/>
      <c r="CL102" s="955"/>
      <c r="CM102" s="953"/>
      <c r="CN102" s="954"/>
      <c r="CO102" s="954"/>
      <c r="CP102" s="954"/>
      <c r="CQ102" s="955"/>
      <c r="CR102" s="956">
        <f>SUM(CR7:CV88)</f>
        <v>7</v>
      </c>
      <c r="CS102" s="913"/>
      <c r="CT102" s="913"/>
      <c r="CU102" s="913"/>
      <c r="CV102" s="957"/>
      <c r="CW102" s="956">
        <f>SUM(CW7:DA88)</f>
        <v>21</v>
      </c>
      <c r="CX102" s="913"/>
      <c r="CY102" s="913"/>
      <c r="CZ102" s="913"/>
      <c r="DA102" s="957"/>
      <c r="DB102" s="956" t="s">
        <v>583</v>
      </c>
      <c r="DC102" s="913"/>
      <c r="DD102" s="913"/>
      <c r="DE102" s="913"/>
      <c r="DF102" s="957"/>
      <c r="DG102" s="956">
        <f>SUM(DG7:DK88)</f>
        <v>5</v>
      </c>
      <c r="DH102" s="913"/>
      <c r="DI102" s="913"/>
      <c r="DJ102" s="913"/>
      <c r="DK102" s="957"/>
      <c r="DL102" s="956">
        <f>SUM(DL7:DP88)</f>
        <v>139</v>
      </c>
      <c r="DM102" s="913"/>
      <c r="DN102" s="913"/>
      <c r="DO102" s="913"/>
      <c r="DP102" s="957"/>
      <c r="DQ102" s="956">
        <f>SUM(DQ7:DU88)</f>
        <v>70</v>
      </c>
      <c r="DR102" s="913"/>
      <c r="DS102" s="913"/>
      <c r="DT102" s="913"/>
      <c r="DU102" s="957"/>
      <c r="DV102" s="980"/>
      <c r="DW102" s="981"/>
      <c r="DX102" s="981"/>
      <c r="DY102" s="981"/>
      <c r="DZ102" s="98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3" t="s">
        <v>415</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4" t="s">
        <v>416</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5" t="s">
        <v>419</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420</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15">
      <c r="A109" s="978" t="s">
        <v>421</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422</v>
      </c>
      <c r="AB109" s="959"/>
      <c r="AC109" s="959"/>
      <c r="AD109" s="959"/>
      <c r="AE109" s="960"/>
      <c r="AF109" s="958" t="s">
        <v>302</v>
      </c>
      <c r="AG109" s="959"/>
      <c r="AH109" s="959"/>
      <c r="AI109" s="959"/>
      <c r="AJ109" s="960"/>
      <c r="AK109" s="958" t="s">
        <v>301</v>
      </c>
      <c r="AL109" s="959"/>
      <c r="AM109" s="959"/>
      <c r="AN109" s="959"/>
      <c r="AO109" s="960"/>
      <c r="AP109" s="958" t="s">
        <v>423</v>
      </c>
      <c r="AQ109" s="959"/>
      <c r="AR109" s="959"/>
      <c r="AS109" s="959"/>
      <c r="AT109" s="961"/>
      <c r="AU109" s="978" t="s">
        <v>421</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422</v>
      </c>
      <c r="BR109" s="959"/>
      <c r="BS109" s="959"/>
      <c r="BT109" s="959"/>
      <c r="BU109" s="960"/>
      <c r="BV109" s="958" t="s">
        <v>302</v>
      </c>
      <c r="BW109" s="959"/>
      <c r="BX109" s="959"/>
      <c r="BY109" s="959"/>
      <c r="BZ109" s="960"/>
      <c r="CA109" s="958" t="s">
        <v>301</v>
      </c>
      <c r="CB109" s="959"/>
      <c r="CC109" s="959"/>
      <c r="CD109" s="959"/>
      <c r="CE109" s="960"/>
      <c r="CF109" s="979" t="s">
        <v>423</v>
      </c>
      <c r="CG109" s="979"/>
      <c r="CH109" s="979"/>
      <c r="CI109" s="979"/>
      <c r="CJ109" s="979"/>
      <c r="CK109" s="958" t="s">
        <v>424</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422</v>
      </c>
      <c r="DH109" s="959"/>
      <c r="DI109" s="959"/>
      <c r="DJ109" s="959"/>
      <c r="DK109" s="960"/>
      <c r="DL109" s="958" t="s">
        <v>302</v>
      </c>
      <c r="DM109" s="959"/>
      <c r="DN109" s="959"/>
      <c r="DO109" s="959"/>
      <c r="DP109" s="960"/>
      <c r="DQ109" s="958" t="s">
        <v>301</v>
      </c>
      <c r="DR109" s="959"/>
      <c r="DS109" s="959"/>
      <c r="DT109" s="959"/>
      <c r="DU109" s="960"/>
      <c r="DV109" s="958" t="s">
        <v>423</v>
      </c>
      <c r="DW109" s="959"/>
      <c r="DX109" s="959"/>
      <c r="DY109" s="959"/>
      <c r="DZ109" s="961"/>
    </row>
    <row r="110" spans="1:131" s="226" customFormat="1" ht="26.25" customHeight="1" x14ac:dyDescent="0.15">
      <c r="A110" s="962" t="s">
        <v>425</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601436</v>
      </c>
      <c r="AB110" s="966"/>
      <c r="AC110" s="966"/>
      <c r="AD110" s="966"/>
      <c r="AE110" s="967"/>
      <c r="AF110" s="968">
        <v>597235</v>
      </c>
      <c r="AG110" s="966"/>
      <c r="AH110" s="966"/>
      <c r="AI110" s="966"/>
      <c r="AJ110" s="967"/>
      <c r="AK110" s="968">
        <v>625792</v>
      </c>
      <c r="AL110" s="966"/>
      <c r="AM110" s="966"/>
      <c r="AN110" s="966"/>
      <c r="AO110" s="967"/>
      <c r="AP110" s="969">
        <v>22.7</v>
      </c>
      <c r="AQ110" s="970"/>
      <c r="AR110" s="970"/>
      <c r="AS110" s="970"/>
      <c r="AT110" s="971"/>
      <c r="AU110" s="972" t="s">
        <v>67</v>
      </c>
      <c r="AV110" s="973"/>
      <c r="AW110" s="973"/>
      <c r="AX110" s="973"/>
      <c r="AY110" s="973"/>
      <c r="AZ110" s="1014" t="s">
        <v>426</v>
      </c>
      <c r="BA110" s="963"/>
      <c r="BB110" s="963"/>
      <c r="BC110" s="963"/>
      <c r="BD110" s="963"/>
      <c r="BE110" s="963"/>
      <c r="BF110" s="963"/>
      <c r="BG110" s="963"/>
      <c r="BH110" s="963"/>
      <c r="BI110" s="963"/>
      <c r="BJ110" s="963"/>
      <c r="BK110" s="963"/>
      <c r="BL110" s="963"/>
      <c r="BM110" s="963"/>
      <c r="BN110" s="963"/>
      <c r="BO110" s="963"/>
      <c r="BP110" s="964"/>
      <c r="BQ110" s="1000">
        <v>5252169</v>
      </c>
      <c r="BR110" s="1001"/>
      <c r="BS110" s="1001"/>
      <c r="BT110" s="1001"/>
      <c r="BU110" s="1001"/>
      <c r="BV110" s="1001">
        <v>5437849</v>
      </c>
      <c r="BW110" s="1001"/>
      <c r="BX110" s="1001"/>
      <c r="BY110" s="1001"/>
      <c r="BZ110" s="1001"/>
      <c r="CA110" s="1001">
        <v>5522591</v>
      </c>
      <c r="CB110" s="1001"/>
      <c r="CC110" s="1001"/>
      <c r="CD110" s="1001"/>
      <c r="CE110" s="1001"/>
      <c r="CF110" s="1015">
        <v>200.3</v>
      </c>
      <c r="CG110" s="1016"/>
      <c r="CH110" s="1016"/>
      <c r="CI110" s="1016"/>
      <c r="CJ110" s="1016"/>
      <c r="CK110" s="1017" t="s">
        <v>427</v>
      </c>
      <c r="CL110" s="1018"/>
      <c r="CM110" s="997" t="s">
        <v>428</v>
      </c>
      <c r="CN110" s="998"/>
      <c r="CO110" s="998"/>
      <c r="CP110" s="998"/>
      <c r="CQ110" s="998"/>
      <c r="CR110" s="998"/>
      <c r="CS110" s="998"/>
      <c r="CT110" s="998"/>
      <c r="CU110" s="998"/>
      <c r="CV110" s="998"/>
      <c r="CW110" s="998"/>
      <c r="CX110" s="998"/>
      <c r="CY110" s="998"/>
      <c r="CZ110" s="998"/>
      <c r="DA110" s="998"/>
      <c r="DB110" s="998"/>
      <c r="DC110" s="998"/>
      <c r="DD110" s="998"/>
      <c r="DE110" s="998"/>
      <c r="DF110" s="999"/>
      <c r="DG110" s="1000" t="s">
        <v>124</v>
      </c>
      <c r="DH110" s="1001"/>
      <c r="DI110" s="1001"/>
      <c r="DJ110" s="1001"/>
      <c r="DK110" s="1001"/>
      <c r="DL110" s="1001" t="s">
        <v>124</v>
      </c>
      <c r="DM110" s="1001"/>
      <c r="DN110" s="1001"/>
      <c r="DO110" s="1001"/>
      <c r="DP110" s="1001"/>
      <c r="DQ110" s="1001" t="s">
        <v>124</v>
      </c>
      <c r="DR110" s="1001"/>
      <c r="DS110" s="1001"/>
      <c r="DT110" s="1001"/>
      <c r="DU110" s="1001"/>
      <c r="DV110" s="1002" t="s">
        <v>124</v>
      </c>
      <c r="DW110" s="1002"/>
      <c r="DX110" s="1002"/>
      <c r="DY110" s="1002"/>
      <c r="DZ110" s="1003"/>
    </row>
    <row r="111" spans="1:131" s="226" customFormat="1" ht="26.25" customHeight="1" x14ac:dyDescent="0.15">
      <c r="A111" s="1004" t="s">
        <v>429</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124</v>
      </c>
      <c r="AB111" s="1008"/>
      <c r="AC111" s="1008"/>
      <c r="AD111" s="1008"/>
      <c r="AE111" s="1009"/>
      <c r="AF111" s="1010" t="s">
        <v>124</v>
      </c>
      <c r="AG111" s="1008"/>
      <c r="AH111" s="1008"/>
      <c r="AI111" s="1008"/>
      <c r="AJ111" s="1009"/>
      <c r="AK111" s="1010" t="s">
        <v>124</v>
      </c>
      <c r="AL111" s="1008"/>
      <c r="AM111" s="1008"/>
      <c r="AN111" s="1008"/>
      <c r="AO111" s="1009"/>
      <c r="AP111" s="1011" t="s">
        <v>124</v>
      </c>
      <c r="AQ111" s="1012"/>
      <c r="AR111" s="1012"/>
      <c r="AS111" s="1012"/>
      <c r="AT111" s="1013"/>
      <c r="AU111" s="974"/>
      <c r="AV111" s="975"/>
      <c r="AW111" s="975"/>
      <c r="AX111" s="975"/>
      <c r="AY111" s="975"/>
      <c r="AZ111" s="1023" t="s">
        <v>430</v>
      </c>
      <c r="BA111" s="1024"/>
      <c r="BB111" s="1024"/>
      <c r="BC111" s="1024"/>
      <c r="BD111" s="1024"/>
      <c r="BE111" s="1024"/>
      <c r="BF111" s="1024"/>
      <c r="BG111" s="1024"/>
      <c r="BH111" s="1024"/>
      <c r="BI111" s="1024"/>
      <c r="BJ111" s="1024"/>
      <c r="BK111" s="1024"/>
      <c r="BL111" s="1024"/>
      <c r="BM111" s="1024"/>
      <c r="BN111" s="1024"/>
      <c r="BO111" s="1024"/>
      <c r="BP111" s="1025"/>
      <c r="BQ111" s="993" t="s">
        <v>124</v>
      </c>
      <c r="BR111" s="994"/>
      <c r="BS111" s="994"/>
      <c r="BT111" s="994"/>
      <c r="BU111" s="994"/>
      <c r="BV111" s="994" t="s">
        <v>124</v>
      </c>
      <c r="BW111" s="994"/>
      <c r="BX111" s="994"/>
      <c r="BY111" s="994"/>
      <c r="BZ111" s="994"/>
      <c r="CA111" s="994" t="s">
        <v>124</v>
      </c>
      <c r="CB111" s="994"/>
      <c r="CC111" s="994"/>
      <c r="CD111" s="994"/>
      <c r="CE111" s="994"/>
      <c r="CF111" s="988" t="s">
        <v>124</v>
      </c>
      <c r="CG111" s="989"/>
      <c r="CH111" s="989"/>
      <c r="CI111" s="989"/>
      <c r="CJ111" s="989"/>
      <c r="CK111" s="1019"/>
      <c r="CL111" s="1020"/>
      <c r="CM111" s="990" t="s">
        <v>431</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124</v>
      </c>
      <c r="DH111" s="994"/>
      <c r="DI111" s="994"/>
      <c r="DJ111" s="994"/>
      <c r="DK111" s="994"/>
      <c r="DL111" s="994" t="s">
        <v>432</v>
      </c>
      <c r="DM111" s="994"/>
      <c r="DN111" s="994"/>
      <c r="DO111" s="994"/>
      <c r="DP111" s="994"/>
      <c r="DQ111" s="994" t="s">
        <v>124</v>
      </c>
      <c r="DR111" s="994"/>
      <c r="DS111" s="994"/>
      <c r="DT111" s="994"/>
      <c r="DU111" s="994"/>
      <c r="DV111" s="995" t="s">
        <v>124</v>
      </c>
      <c r="DW111" s="995"/>
      <c r="DX111" s="995"/>
      <c r="DY111" s="995"/>
      <c r="DZ111" s="996"/>
    </row>
    <row r="112" spans="1:131" s="226" customFormat="1" ht="26.25" customHeight="1" x14ac:dyDescent="0.15">
      <c r="A112" s="1026" t="s">
        <v>433</v>
      </c>
      <c r="B112" s="1027"/>
      <c r="C112" s="1024" t="s">
        <v>434</v>
      </c>
      <c r="D112" s="1024"/>
      <c r="E112" s="1024"/>
      <c r="F112" s="1024"/>
      <c r="G112" s="1024"/>
      <c r="H112" s="1024"/>
      <c r="I112" s="1024"/>
      <c r="J112" s="1024"/>
      <c r="K112" s="1024"/>
      <c r="L112" s="1024"/>
      <c r="M112" s="1024"/>
      <c r="N112" s="1024"/>
      <c r="O112" s="1024"/>
      <c r="P112" s="1024"/>
      <c r="Q112" s="1024"/>
      <c r="R112" s="1024"/>
      <c r="S112" s="1024"/>
      <c r="T112" s="1024"/>
      <c r="U112" s="1024"/>
      <c r="V112" s="1024"/>
      <c r="W112" s="1024"/>
      <c r="X112" s="1024"/>
      <c r="Y112" s="1024"/>
      <c r="Z112" s="1025"/>
      <c r="AA112" s="1032" t="s">
        <v>124</v>
      </c>
      <c r="AB112" s="1033"/>
      <c r="AC112" s="1033"/>
      <c r="AD112" s="1033"/>
      <c r="AE112" s="1034"/>
      <c r="AF112" s="1035" t="s">
        <v>124</v>
      </c>
      <c r="AG112" s="1033"/>
      <c r="AH112" s="1033"/>
      <c r="AI112" s="1033"/>
      <c r="AJ112" s="1034"/>
      <c r="AK112" s="1035" t="s">
        <v>124</v>
      </c>
      <c r="AL112" s="1033"/>
      <c r="AM112" s="1033"/>
      <c r="AN112" s="1033"/>
      <c r="AO112" s="1034"/>
      <c r="AP112" s="1036" t="s">
        <v>124</v>
      </c>
      <c r="AQ112" s="1037"/>
      <c r="AR112" s="1037"/>
      <c r="AS112" s="1037"/>
      <c r="AT112" s="1038"/>
      <c r="AU112" s="974"/>
      <c r="AV112" s="975"/>
      <c r="AW112" s="975"/>
      <c r="AX112" s="975"/>
      <c r="AY112" s="975"/>
      <c r="AZ112" s="1023" t="s">
        <v>435</v>
      </c>
      <c r="BA112" s="1024"/>
      <c r="BB112" s="1024"/>
      <c r="BC112" s="1024"/>
      <c r="BD112" s="1024"/>
      <c r="BE112" s="1024"/>
      <c r="BF112" s="1024"/>
      <c r="BG112" s="1024"/>
      <c r="BH112" s="1024"/>
      <c r="BI112" s="1024"/>
      <c r="BJ112" s="1024"/>
      <c r="BK112" s="1024"/>
      <c r="BL112" s="1024"/>
      <c r="BM112" s="1024"/>
      <c r="BN112" s="1024"/>
      <c r="BO112" s="1024"/>
      <c r="BP112" s="1025"/>
      <c r="BQ112" s="993">
        <v>785154</v>
      </c>
      <c r="BR112" s="994"/>
      <c r="BS112" s="994"/>
      <c r="BT112" s="994"/>
      <c r="BU112" s="994"/>
      <c r="BV112" s="994">
        <v>712875</v>
      </c>
      <c r="BW112" s="994"/>
      <c r="BX112" s="994"/>
      <c r="BY112" s="994"/>
      <c r="BZ112" s="994"/>
      <c r="CA112" s="994">
        <v>641100</v>
      </c>
      <c r="CB112" s="994"/>
      <c r="CC112" s="994"/>
      <c r="CD112" s="994"/>
      <c r="CE112" s="994"/>
      <c r="CF112" s="988">
        <v>23.3</v>
      </c>
      <c r="CG112" s="989"/>
      <c r="CH112" s="989"/>
      <c r="CI112" s="989"/>
      <c r="CJ112" s="989"/>
      <c r="CK112" s="1019"/>
      <c r="CL112" s="1020"/>
      <c r="CM112" s="990" t="s">
        <v>436</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124</v>
      </c>
      <c r="DH112" s="994"/>
      <c r="DI112" s="994"/>
      <c r="DJ112" s="994"/>
      <c r="DK112" s="994"/>
      <c r="DL112" s="994" t="s">
        <v>124</v>
      </c>
      <c r="DM112" s="994"/>
      <c r="DN112" s="994"/>
      <c r="DO112" s="994"/>
      <c r="DP112" s="994"/>
      <c r="DQ112" s="994" t="s">
        <v>124</v>
      </c>
      <c r="DR112" s="994"/>
      <c r="DS112" s="994"/>
      <c r="DT112" s="994"/>
      <c r="DU112" s="994"/>
      <c r="DV112" s="995" t="s">
        <v>124</v>
      </c>
      <c r="DW112" s="995"/>
      <c r="DX112" s="995"/>
      <c r="DY112" s="995"/>
      <c r="DZ112" s="996"/>
    </row>
    <row r="113" spans="1:130" s="226" customFormat="1" ht="26.25" customHeight="1" x14ac:dyDescent="0.15">
      <c r="A113" s="1028"/>
      <c r="B113" s="1029"/>
      <c r="C113" s="1024" t="s">
        <v>437</v>
      </c>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5"/>
      <c r="AA113" s="1007">
        <v>77405</v>
      </c>
      <c r="AB113" s="1008"/>
      <c r="AC113" s="1008"/>
      <c r="AD113" s="1008"/>
      <c r="AE113" s="1009"/>
      <c r="AF113" s="1010">
        <v>77071</v>
      </c>
      <c r="AG113" s="1008"/>
      <c r="AH113" s="1008"/>
      <c r="AI113" s="1008"/>
      <c r="AJ113" s="1009"/>
      <c r="AK113" s="1010">
        <v>77307</v>
      </c>
      <c r="AL113" s="1008"/>
      <c r="AM113" s="1008"/>
      <c r="AN113" s="1008"/>
      <c r="AO113" s="1009"/>
      <c r="AP113" s="1011">
        <v>2.8</v>
      </c>
      <c r="AQ113" s="1012"/>
      <c r="AR113" s="1012"/>
      <c r="AS113" s="1012"/>
      <c r="AT113" s="1013"/>
      <c r="AU113" s="974"/>
      <c r="AV113" s="975"/>
      <c r="AW113" s="975"/>
      <c r="AX113" s="975"/>
      <c r="AY113" s="975"/>
      <c r="AZ113" s="1023" t="s">
        <v>438</v>
      </c>
      <c r="BA113" s="1024"/>
      <c r="BB113" s="1024"/>
      <c r="BC113" s="1024"/>
      <c r="BD113" s="1024"/>
      <c r="BE113" s="1024"/>
      <c r="BF113" s="1024"/>
      <c r="BG113" s="1024"/>
      <c r="BH113" s="1024"/>
      <c r="BI113" s="1024"/>
      <c r="BJ113" s="1024"/>
      <c r="BK113" s="1024"/>
      <c r="BL113" s="1024"/>
      <c r="BM113" s="1024"/>
      <c r="BN113" s="1024"/>
      <c r="BO113" s="1024"/>
      <c r="BP113" s="1025"/>
      <c r="BQ113" s="993">
        <v>926770</v>
      </c>
      <c r="BR113" s="994"/>
      <c r="BS113" s="994"/>
      <c r="BT113" s="994"/>
      <c r="BU113" s="994"/>
      <c r="BV113" s="994">
        <v>844516</v>
      </c>
      <c r="BW113" s="994"/>
      <c r="BX113" s="994"/>
      <c r="BY113" s="994"/>
      <c r="BZ113" s="994"/>
      <c r="CA113" s="994">
        <v>754614</v>
      </c>
      <c r="CB113" s="994"/>
      <c r="CC113" s="994"/>
      <c r="CD113" s="994"/>
      <c r="CE113" s="994"/>
      <c r="CF113" s="988">
        <v>27.4</v>
      </c>
      <c r="CG113" s="989"/>
      <c r="CH113" s="989"/>
      <c r="CI113" s="989"/>
      <c r="CJ113" s="989"/>
      <c r="CK113" s="1019"/>
      <c r="CL113" s="1020"/>
      <c r="CM113" s="990" t="s">
        <v>439</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32" t="s">
        <v>124</v>
      </c>
      <c r="DH113" s="1033"/>
      <c r="DI113" s="1033"/>
      <c r="DJ113" s="1033"/>
      <c r="DK113" s="1034"/>
      <c r="DL113" s="1035" t="s">
        <v>124</v>
      </c>
      <c r="DM113" s="1033"/>
      <c r="DN113" s="1033"/>
      <c r="DO113" s="1033"/>
      <c r="DP113" s="1034"/>
      <c r="DQ113" s="1035" t="s">
        <v>124</v>
      </c>
      <c r="DR113" s="1033"/>
      <c r="DS113" s="1033"/>
      <c r="DT113" s="1033"/>
      <c r="DU113" s="1034"/>
      <c r="DV113" s="1036" t="s">
        <v>124</v>
      </c>
      <c r="DW113" s="1037"/>
      <c r="DX113" s="1037"/>
      <c r="DY113" s="1037"/>
      <c r="DZ113" s="1038"/>
    </row>
    <row r="114" spans="1:130" s="226" customFormat="1" ht="26.25" customHeight="1" x14ac:dyDescent="0.15">
      <c r="A114" s="1028"/>
      <c r="B114" s="1029"/>
      <c r="C114" s="1024" t="s">
        <v>440</v>
      </c>
      <c r="D114" s="1024"/>
      <c r="E114" s="1024"/>
      <c r="F114" s="1024"/>
      <c r="G114" s="1024"/>
      <c r="H114" s="1024"/>
      <c r="I114" s="1024"/>
      <c r="J114" s="1024"/>
      <c r="K114" s="1024"/>
      <c r="L114" s="1024"/>
      <c r="M114" s="1024"/>
      <c r="N114" s="1024"/>
      <c r="O114" s="1024"/>
      <c r="P114" s="1024"/>
      <c r="Q114" s="1024"/>
      <c r="R114" s="1024"/>
      <c r="S114" s="1024"/>
      <c r="T114" s="1024"/>
      <c r="U114" s="1024"/>
      <c r="V114" s="1024"/>
      <c r="W114" s="1024"/>
      <c r="X114" s="1024"/>
      <c r="Y114" s="1024"/>
      <c r="Z114" s="1025"/>
      <c r="AA114" s="1032">
        <v>157431</v>
      </c>
      <c r="AB114" s="1033"/>
      <c r="AC114" s="1033"/>
      <c r="AD114" s="1033"/>
      <c r="AE114" s="1034"/>
      <c r="AF114" s="1035">
        <v>117561</v>
      </c>
      <c r="AG114" s="1033"/>
      <c r="AH114" s="1033"/>
      <c r="AI114" s="1033"/>
      <c r="AJ114" s="1034"/>
      <c r="AK114" s="1035">
        <v>124092</v>
      </c>
      <c r="AL114" s="1033"/>
      <c r="AM114" s="1033"/>
      <c r="AN114" s="1033"/>
      <c r="AO114" s="1034"/>
      <c r="AP114" s="1036">
        <v>4.5</v>
      </c>
      <c r="AQ114" s="1037"/>
      <c r="AR114" s="1037"/>
      <c r="AS114" s="1037"/>
      <c r="AT114" s="1038"/>
      <c r="AU114" s="974"/>
      <c r="AV114" s="975"/>
      <c r="AW114" s="975"/>
      <c r="AX114" s="975"/>
      <c r="AY114" s="975"/>
      <c r="AZ114" s="1023" t="s">
        <v>441</v>
      </c>
      <c r="BA114" s="1024"/>
      <c r="BB114" s="1024"/>
      <c r="BC114" s="1024"/>
      <c r="BD114" s="1024"/>
      <c r="BE114" s="1024"/>
      <c r="BF114" s="1024"/>
      <c r="BG114" s="1024"/>
      <c r="BH114" s="1024"/>
      <c r="BI114" s="1024"/>
      <c r="BJ114" s="1024"/>
      <c r="BK114" s="1024"/>
      <c r="BL114" s="1024"/>
      <c r="BM114" s="1024"/>
      <c r="BN114" s="1024"/>
      <c r="BO114" s="1024"/>
      <c r="BP114" s="1025"/>
      <c r="BQ114" s="993">
        <v>1553746</v>
      </c>
      <c r="BR114" s="994"/>
      <c r="BS114" s="994"/>
      <c r="BT114" s="994"/>
      <c r="BU114" s="994"/>
      <c r="BV114" s="994">
        <v>1677505</v>
      </c>
      <c r="BW114" s="994"/>
      <c r="BX114" s="994"/>
      <c r="BY114" s="994"/>
      <c r="BZ114" s="994"/>
      <c r="CA114" s="994">
        <v>1554058</v>
      </c>
      <c r="CB114" s="994"/>
      <c r="CC114" s="994"/>
      <c r="CD114" s="994"/>
      <c r="CE114" s="994"/>
      <c r="CF114" s="988">
        <v>56.4</v>
      </c>
      <c r="CG114" s="989"/>
      <c r="CH114" s="989"/>
      <c r="CI114" s="989"/>
      <c r="CJ114" s="989"/>
      <c r="CK114" s="1019"/>
      <c r="CL114" s="1020"/>
      <c r="CM114" s="990" t="s">
        <v>442</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32" t="s">
        <v>124</v>
      </c>
      <c r="DH114" s="1033"/>
      <c r="DI114" s="1033"/>
      <c r="DJ114" s="1033"/>
      <c r="DK114" s="1034"/>
      <c r="DL114" s="1035" t="s">
        <v>124</v>
      </c>
      <c r="DM114" s="1033"/>
      <c r="DN114" s="1033"/>
      <c r="DO114" s="1033"/>
      <c r="DP114" s="1034"/>
      <c r="DQ114" s="1035" t="s">
        <v>124</v>
      </c>
      <c r="DR114" s="1033"/>
      <c r="DS114" s="1033"/>
      <c r="DT114" s="1033"/>
      <c r="DU114" s="1034"/>
      <c r="DV114" s="1036" t="s">
        <v>124</v>
      </c>
      <c r="DW114" s="1037"/>
      <c r="DX114" s="1037"/>
      <c r="DY114" s="1037"/>
      <c r="DZ114" s="1038"/>
    </row>
    <row r="115" spans="1:130" s="226" customFormat="1" ht="26.25" customHeight="1" x14ac:dyDescent="0.15">
      <c r="A115" s="1028"/>
      <c r="B115" s="1029"/>
      <c r="C115" s="1024" t="s">
        <v>443</v>
      </c>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5"/>
      <c r="AA115" s="1007" t="s">
        <v>124</v>
      </c>
      <c r="AB115" s="1008"/>
      <c r="AC115" s="1008"/>
      <c r="AD115" s="1008"/>
      <c r="AE115" s="1009"/>
      <c r="AF115" s="1010" t="s">
        <v>124</v>
      </c>
      <c r="AG115" s="1008"/>
      <c r="AH115" s="1008"/>
      <c r="AI115" s="1008"/>
      <c r="AJ115" s="1009"/>
      <c r="AK115" s="1010" t="s">
        <v>124</v>
      </c>
      <c r="AL115" s="1008"/>
      <c r="AM115" s="1008"/>
      <c r="AN115" s="1008"/>
      <c r="AO115" s="1009"/>
      <c r="AP115" s="1011" t="s">
        <v>124</v>
      </c>
      <c r="AQ115" s="1012"/>
      <c r="AR115" s="1012"/>
      <c r="AS115" s="1012"/>
      <c r="AT115" s="1013"/>
      <c r="AU115" s="974"/>
      <c r="AV115" s="975"/>
      <c r="AW115" s="975"/>
      <c r="AX115" s="975"/>
      <c r="AY115" s="975"/>
      <c r="AZ115" s="1023" t="s">
        <v>444</v>
      </c>
      <c r="BA115" s="1024"/>
      <c r="BB115" s="1024"/>
      <c r="BC115" s="1024"/>
      <c r="BD115" s="1024"/>
      <c r="BE115" s="1024"/>
      <c r="BF115" s="1024"/>
      <c r="BG115" s="1024"/>
      <c r="BH115" s="1024"/>
      <c r="BI115" s="1024"/>
      <c r="BJ115" s="1024"/>
      <c r="BK115" s="1024"/>
      <c r="BL115" s="1024"/>
      <c r="BM115" s="1024"/>
      <c r="BN115" s="1024"/>
      <c r="BO115" s="1024"/>
      <c r="BP115" s="1025"/>
      <c r="BQ115" s="993">
        <v>85400</v>
      </c>
      <c r="BR115" s="994"/>
      <c r="BS115" s="994"/>
      <c r="BT115" s="994"/>
      <c r="BU115" s="994"/>
      <c r="BV115" s="994">
        <v>78137</v>
      </c>
      <c r="BW115" s="994"/>
      <c r="BX115" s="994"/>
      <c r="BY115" s="994"/>
      <c r="BZ115" s="994"/>
      <c r="CA115" s="994">
        <v>69500</v>
      </c>
      <c r="CB115" s="994"/>
      <c r="CC115" s="994"/>
      <c r="CD115" s="994"/>
      <c r="CE115" s="994"/>
      <c r="CF115" s="988">
        <v>2.5</v>
      </c>
      <c r="CG115" s="989"/>
      <c r="CH115" s="989"/>
      <c r="CI115" s="989"/>
      <c r="CJ115" s="989"/>
      <c r="CK115" s="1019"/>
      <c r="CL115" s="1020"/>
      <c r="CM115" s="1023" t="s">
        <v>445</v>
      </c>
      <c r="CN115" s="1044"/>
      <c r="CO115" s="1044"/>
      <c r="CP115" s="1044"/>
      <c r="CQ115" s="1044"/>
      <c r="CR115" s="1044"/>
      <c r="CS115" s="1044"/>
      <c r="CT115" s="1044"/>
      <c r="CU115" s="1044"/>
      <c r="CV115" s="1044"/>
      <c r="CW115" s="1044"/>
      <c r="CX115" s="1044"/>
      <c r="CY115" s="1044"/>
      <c r="CZ115" s="1044"/>
      <c r="DA115" s="1044"/>
      <c r="DB115" s="1044"/>
      <c r="DC115" s="1044"/>
      <c r="DD115" s="1044"/>
      <c r="DE115" s="1044"/>
      <c r="DF115" s="1025"/>
      <c r="DG115" s="1032" t="s">
        <v>124</v>
      </c>
      <c r="DH115" s="1033"/>
      <c r="DI115" s="1033"/>
      <c r="DJ115" s="1033"/>
      <c r="DK115" s="1034"/>
      <c r="DL115" s="1035" t="s">
        <v>432</v>
      </c>
      <c r="DM115" s="1033"/>
      <c r="DN115" s="1033"/>
      <c r="DO115" s="1033"/>
      <c r="DP115" s="1034"/>
      <c r="DQ115" s="1035" t="s">
        <v>124</v>
      </c>
      <c r="DR115" s="1033"/>
      <c r="DS115" s="1033"/>
      <c r="DT115" s="1033"/>
      <c r="DU115" s="1034"/>
      <c r="DV115" s="1036" t="s">
        <v>124</v>
      </c>
      <c r="DW115" s="1037"/>
      <c r="DX115" s="1037"/>
      <c r="DY115" s="1037"/>
      <c r="DZ115" s="1038"/>
    </row>
    <row r="116" spans="1:130" s="226" customFormat="1" ht="26.25" customHeight="1" x14ac:dyDescent="0.15">
      <c r="A116" s="1030"/>
      <c r="B116" s="1031"/>
      <c r="C116" s="1039" t="s">
        <v>446</v>
      </c>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40"/>
      <c r="AA116" s="1032" t="s">
        <v>124</v>
      </c>
      <c r="AB116" s="1033"/>
      <c r="AC116" s="1033"/>
      <c r="AD116" s="1033"/>
      <c r="AE116" s="1034"/>
      <c r="AF116" s="1035" t="s">
        <v>124</v>
      </c>
      <c r="AG116" s="1033"/>
      <c r="AH116" s="1033"/>
      <c r="AI116" s="1033"/>
      <c r="AJ116" s="1034"/>
      <c r="AK116" s="1035" t="s">
        <v>124</v>
      </c>
      <c r="AL116" s="1033"/>
      <c r="AM116" s="1033"/>
      <c r="AN116" s="1033"/>
      <c r="AO116" s="1034"/>
      <c r="AP116" s="1036" t="s">
        <v>124</v>
      </c>
      <c r="AQ116" s="1037"/>
      <c r="AR116" s="1037"/>
      <c r="AS116" s="1037"/>
      <c r="AT116" s="1038"/>
      <c r="AU116" s="974"/>
      <c r="AV116" s="975"/>
      <c r="AW116" s="975"/>
      <c r="AX116" s="975"/>
      <c r="AY116" s="975"/>
      <c r="AZ116" s="1041" t="s">
        <v>447</v>
      </c>
      <c r="BA116" s="1042"/>
      <c r="BB116" s="1042"/>
      <c r="BC116" s="1042"/>
      <c r="BD116" s="1042"/>
      <c r="BE116" s="1042"/>
      <c r="BF116" s="1042"/>
      <c r="BG116" s="1042"/>
      <c r="BH116" s="1042"/>
      <c r="BI116" s="1042"/>
      <c r="BJ116" s="1042"/>
      <c r="BK116" s="1042"/>
      <c r="BL116" s="1042"/>
      <c r="BM116" s="1042"/>
      <c r="BN116" s="1042"/>
      <c r="BO116" s="1042"/>
      <c r="BP116" s="1043"/>
      <c r="BQ116" s="993" t="s">
        <v>124</v>
      </c>
      <c r="BR116" s="994"/>
      <c r="BS116" s="994"/>
      <c r="BT116" s="994"/>
      <c r="BU116" s="994"/>
      <c r="BV116" s="994" t="s">
        <v>124</v>
      </c>
      <c r="BW116" s="994"/>
      <c r="BX116" s="994"/>
      <c r="BY116" s="994"/>
      <c r="BZ116" s="994"/>
      <c r="CA116" s="994" t="s">
        <v>124</v>
      </c>
      <c r="CB116" s="994"/>
      <c r="CC116" s="994"/>
      <c r="CD116" s="994"/>
      <c r="CE116" s="994"/>
      <c r="CF116" s="988" t="s">
        <v>124</v>
      </c>
      <c r="CG116" s="989"/>
      <c r="CH116" s="989"/>
      <c r="CI116" s="989"/>
      <c r="CJ116" s="989"/>
      <c r="CK116" s="1019"/>
      <c r="CL116" s="1020"/>
      <c r="CM116" s="990" t="s">
        <v>448</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32" t="s">
        <v>124</v>
      </c>
      <c r="DH116" s="1033"/>
      <c r="DI116" s="1033"/>
      <c r="DJ116" s="1033"/>
      <c r="DK116" s="1034"/>
      <c r="DL116" s="1035" t="s">
        <v>124</v>
      </c>
      <c r="DM116" s="1033"/>
      <c r="DN116" s="1033"/>
      <c r="DO116" s="1033"/>
      <c r="DP116" s="1034"/>
      <c r="DQ116" s="1035" t="s">
        <v>124</v>
      </c>
      <c r="DR116" s="1033"/>
      <c r="DS116" s="1033"/>
      <c r="DT116" s="1033"/>
      <c r="DU116" s="1034"/>
      <c r="DV116" s="1036" t="s">
        <v>432</v>
      </c>
      <c r="DW116" s="1037"/>
      <c r="DX116" s="1037"/>
      <c r="DY116" s="1037"/>
      <c r="DZ116" s="1038"/>
    </row>
    <row r="117" spans="1:130" s="226" customFormat="1" ht="26.25" customHeight="1" x14ac:dyDescent="0.15">
      <c r="A117" s="978" t="s">
        <v>182</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9" t="s">
        <v>449</v>
      </c>
      <c r="Z117" s="960"/>
      <c r="AA117" s="1050">
        <v>836272</v>
      </c>
      <c r="AB117" s="1051"/>
      <c r="AC117" s="1051"/>
      <c r="AD117" s="1051"/>
      <c r="AE117" s="1052"/>
      <c r="AF117" s="1053">
        <v>791867</v>
      </c>
      <c r="AG117" s="1051"/>
      <c r="AH117" s="1051"/>
      <c r="AI117" s="1051"/>
      <c r="AJ117" s="1052"/>
      <c r="AK117" s="1053">
        <v>827191</v>
      </c>
      <c r="AL117" s="1051"/>
      <c r="AM117" s="1051"/>
      <c r="AN117" s="1051"/>
      <c r="AO117" s="1052"/>
      <c r="AP117" s="1054"/>
      <c r="AQ117" s="1055"/>
      <c r="AR117" s="1055"/>
      <c r="AS117" s="1055"/>
      <c r="AT117" s="1056"/>
      <c r="AU117" s="974"/>
      <c r="AV117" s="975"/>
      <c r="AW117" s="975"/>
      <c r="AX117" s="975"/>
      <c r="AY117" s="975"/>
      <c r="AZ117" s="1041" t="s">
        <v>450</v>
      </c>
      <c r="BA117" s="1042"/>
      <c r="BB117" s="1042"/>
      <c r="BC117" s="1042"/>
      <c r="BD117" s="1042"/>
      <c r="BE117" s="1042"/>
      <c r="BF117" s="1042"/>
      <c r="BG117" s="1042"/>
      <c r="BH117" s="1042"/>
      <c r="BI117" s="1042"/>
      <c r="BJ117" s="1042"/>
      <c r="BK117" s="1042"/>
      <c r="BL117" s="1042"/>
      <c r="BM117" s="1042"/>
      <c r="BN117" s="1042"/>
      <c r="BO117" s="1042"/>
      <c r="BP117" s="1043"/>
      <c r="BQ117" s="993" t="s">
        <v>124</v>
      </c>
      <c r="BR117" s="994"/>
      <c r="BS117" s="994"/>
      <c r="BT117" s="994"/>
      <c r="BU117" s="994"/>
      <c r="BV117" s="994" t="s">
        <v>124</v>
      </c>
      <c r="BW117" s="994"/>
      <c r="BX117" s="994"/>
      <c r="BY117" s="994"/>
      <c r="BZ117" s="994"/>
      <c r="CA117" s="994" t="s">
        <v>124</v>
      </c>
      <c r="CB117" s="994"/>
      <c r="CC117" s="994"/>
      <c r="CD117" s="994"/>
      <c r="CE117" s="994"/>
      <c r="CF117" s="988" t="s">
        <v>124</v>
      </c>
      <c r="CG117" s="989"/>
      <c r="CH117" s="989"/>
      <c r="CI117" s="989"/>
      <c r="CJ117" s="989"/>
      <c r="CK117" s="1019"/>
      <c r="CL117" s="1020"/>
      <c r="CM117" s="990" t="s">
        <v>451</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32" t="s">
        <v>124</v>
      </c>
      <c r="DH117" s="1033"/>
      <c r="DI117" s="1033"/>
      <c r="DJ117" s="1033"/>
      <c r="DK117" s="1034"/>
      <c r="DL117" s="1035" t="s">
        <v>124</v>
      </c>
      <c r="DM117" s="1033"/>
      <c r="DN117" s="1033"/>
      <c r="DO117" s="1033"/>
      <c r="DP117" s="1034"/>
      <c r="DQ117" s="1035" t="s">
        <v>124</v>
      </c>
      <c r="DR117" s="1033"/>
      <c r="DS117" s="1033"/>
      <c r="DT117" s="1033"/>
      <c r="DU117" s="1034"/>
      <c r="DV117" s="1036" t="s">
        <v>124</v>
      </c>
      <c r="DW117" s="1037"/>
      <c r="DX117" s="1037"/>
      <c r="DY117" s="1037"/>
      <c r="DZ117" s="1038"/>
    </row>
    <row r="118" spans="1:130" s="226" customFormat="1" ht="26.25" customHeight="1" x14ac:dyDescent="0.15">
      <c r="A118" s="978" t="s">
        <v>424</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422</v>
      </c>
      <c r="AB118" s="959"/>
      <c r="AC118" s="959"/>
      <c r="AD118" s="959"/>
      <c r="AE118" s="960"/>
      <c r="AF118" s="958" t="s">
        <v>302</v>
      </c>
      <c r="AG118" s="959"/>
      <c r="AH118" s="959"/>
      <c r="AI118" s="959"/>
      <c r="AJ118" s="960"/>
      <c r="AK118" s="958" t="s">
        <v>301</v>
      </c>
      <c r="AL118" s="959"/>
      <c r="AM118" s="959"/>
      <c r="AN118" s="959"/>
      <c r="AO118" s="960"/>
      <c r="AP118" s="1045" t="s">
        <v>423</v>
      </c>
      <c r="AQ118" s="1046"/>
      <c r="AR118" s="1046"/>
      <c r="AS118" s="1046"/>
      <c r="AT118" s="1047"/>
      <c r="AU118" s="974"/>
      <c r="AV118" s="975"/>
      <c r="AW118" s="975"/>
      <c r="AX118" s="975"/>
      <c r="AY118" s="975"/>
      <c r="AZ118" s="1048" t="s">
        <v>452</v>
      </c>
      <c r="BA118" s="1039"/>
      <c r="BB118" s="1039"/>
      <c r="BC118" s="1039"/>
      <c r="BD118" s="1039"/>
      <c r="BE118" s="1039"/>
      <c r="BF118" s="1039"/>
      <c r="BG118" s="1039"/>
      <c r="BH118" s="1039"/>
      <c r="BI118" s="1039"/>
      <c r="BJ118" s="1039"/>
      <c r="BK118" s="1039"/>
      <c r="BL118" s="1039"/>
      <c r="BM118" s="1039"/>
      <c r="BN118" s="1039"/>
      <c r="BO118" s="1039"/>
      <c r="BP118" s="1040"/>
      <c r="BQ118" s="1071" t="s">
        <v>124</v>
      </c>
      <c r="BR118" s="1072"/>
      <c r="BS118" s="1072"/>
      <c r="BT118" s="1072"/>
      <c r="BU118" s="1072"/>
      <c r="BV118" s="1072" t="s">
        <v>453</v>
      </c>
      <c r="BW118" s="1072"/>
      <c r="BX118" s="1072"/>
      <c r="BY118" s="1072"/>
      <c r="BZ118" s="1072"/>
      <c r="CA118" s="1072" t="s">
        <v>124</v>
      </c>
      <c r="CB118" s="1072"/>
      <c r="CC118" s="1072"/>
      <c r="CD118" s="1072"/>
      <c r="CE118" s="1072"/>
      <c r="CF118" s="988" t="s">
        <v>124</v>
      </c>
      <c r="CG118" s="989"/>
      <c r="CH118" s="989"/>
      <c r="CI118" s="989"/>
      <c r="CJ118" s="989"/>
      <c r="CK118" s="1019"/>
      <c r="CL118" s="1020"/>
      <c r="CM118" s="990" t="s">
        <v>454</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32" t="s">
        <v>124</v>
      </c>
      <c r="DH118" s="1033"/>
      <c r="DI118" s="1033"/>
      <c r="DJ118" s="1033"/>
      <c r="DK118" s="1034"/>
      <c r="DL118" s="1035" t="s">
        <v>124</v>
      </c>
      <c r="DM118" s="1033"/>
      <c r="DN118" s="1033"/>
      <c r="DO118" s="1033"/>
      <c r="DP118" s="1034"/>
      <c r="DQ118" s="1035" t="s">
        <v>124</v>
      </c>
      <c r="DR118" s="1033"/>
      <c r="DS118" s="1033"/>
      <c r="DT118" s="1033"/>
      <c r="DU118" s="1034"/>
      <c r="DV118" s="1036" t="s">
        <v>124</v>
      </c>
      <c r="DW118" s="1037"/>
      <c r="DX118" s="1037"/>
      <c r="DY118" s="1037"/>
      <c r="DZ118" s="1038"/>
    </row>
    <row r="119" spans="1:130" s="226" customFormat="1" ht="26.25" customHeight="1" x14ac:dyDescent="0.15">
      <c r="A119" s="1132" t="s">
        <v>427</v>
      </c>
      <c r="B119" s="1018"/>
      <c r="C119" s="997" t="s">
        <v>428</v>
      </c>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9"/>
      <c r="AA119" s="965" t="s">
        <v>124</v>
      </c>
      <c r="AB119" s="966"/>
      <c r="AC119" s="966"/>
      <c r="AD119" s="966"/>
      <c r="AE119" s="967"/>
      <c r="AF119" s="968" t="s">
        <v>124</v>
      </c>
      <c r="AG119" s="966"/>
      <c r="AH119" s="966"/>
      <c r="AI119" s="966"/>
      <c r="AJ119" s="967"/>
      <c r="AK119" s="968" t="s">
        <v>124</v>
      </c>
      <c r="AL119" s="966"/>
      <c r="AM119" s="966"/>
      <c r="AN119" s="966"/>
      <c r="AO119" s="967"/>
      <c r="AP119" s="969" t="s">
        <v>124</v>
      </c>
      <c r="AQ119" s="970"/>
      <c r="AR119" s="970"/>
      <c r="AS119" s="970"/>
      <c r="AT119" s="971"/>
      <c r="AU119" s="976"/>
      <c r="AV119" s="977"/>
      <c r="AW119" s="977"/>
      <c r="AX119" s="977"/>
      <c r="AY119" s="977"/>
      <c r="AZ119" s="257" t="s">
        <v>182</v>
      </c>
      <c r="BA119" s="257"/>
      <c r="BB119" s="257"/>
      <c r="BC119" s="257"/>
      <c r="BD119" s="257"/>
      <c r="BE119" s="257"/>
      <c r="BF119" s="257"/>
      <c r="BG119" s="257"/>
      <c r="BH119" s="257"/>
      <c r="BI119" s="257"/>
      <c r="BJ119" s="257"/>
      <c r="BK119" s="257"/>
      <c r="BL119" s="257"/>
      <c r="BM119" s="257"/>
      <c r="BN119" s="257"/>
      <c r="BO119" s="1049" t="s">
        <v>455</v>
      </c>
      <c r="BP119" s="1080"/>
      <c r="BQ119" s="1071">
        <v>8603239</v>
      </c>
      <c r="BR119" s="1072"/>
      <c r="BS119" s="1072"/>
      <c r="BT119" s="1072"/>
      <c r="BU119" s="1072"/>
      <c r="BV119" s="1072">
        <v>8750882</v>
      </c>
      <c r="BW119" s="1072"/>
      <c r="BX119" s="1072"/>
      <c r="BY119" s="1072"/>
      <c r="BZ119" s="1072"/>
      <c r="CA119" s="1072">
        <v>8541863</v>
      </c>
      <c r="CB119" s="1072"/>
      <c r="CC119" s="1072"/>
      <c r="CD119" s="1072"/>
      <c r="CE119" s="1072"/>
      <c r="CF119" s="1073"/>
      <c r="CG119" s="1074"/>
      <c r="CH119" s="1074"/>
      <c r="CI119" s="1074"/>
      <c r="CJ119" s="1075"/>
      <c r="CK119" s="1021"/>
      <c r="CL119" s="1022"/>
      <c r="CM119" s="1076" t="s">
        <v>456</v>
      </c>
      <c r="CN119" s="1077"/>
      <c r="CO119" s="1077"/>
      <c r="CP119" s="1077"/>
      <c r="CQ119" s="1077"/>
      <c r="CR119" s="1077"/>
      <c r="CS119" s="1077"/>
      <c r="CT119" s="1077"/>
      <c r="CU119" s="1077"/>
      <c r="CV119" s="1077"/>
      <c r="CW119" s="1077"/>
      <c r="CX119" s="1077"/>
      <c r="CY119" s="1077"/>
      <c r="CZ119" s="1077"/>
      <c r="DA119" s="1077"/>
      <c r="DB119" s="1077"/>
      <c r="DC119" s="1077"/>
      <c r="DD119" s="1077"/>
      <c r="DE119" s="1077"/>
      <c r="DF119" s="1078"/>
      <c r="DG119" s="1079" t="s">
        <v>124</v>
      </c>
      <c r="DH119" s="1058"/>
      <c r="DI119" s="1058"/>
      <c r="DJ119" s="1058"/>
      <c r="DK119" s="1059"/>
      <c r="DL119" s="1057" t="s">
        <v>124</v>
      </c>
      <c r="DM119" s="1058"/>
      <c r="DN119" s="1058"/>
      <c r="DO119" s="1058"/>
      <c r="DP119" s="1059"/>
      <c r="DQ119" s="1057" t="s">
        <v>124</v>
      </c>
      <c r="DR119" s="1058"/>
      <c r="DS119" s="1058"/>
      <c r="DT119" s="1058"/>
      <c r="DU119" s="1059"/>
      <c r="DV119" s="1060" t="s">
        <v>124</v>
      </c>
      <c r="DW119" s="1061"/>
      <c r="DX119" s="1061"/>
      <c r="DY119" s="1061"/>
      <c r="DZ119" s="1062"/>
    </row>
    <row r="120" spans="1:130" s="226" customFormat="1" ht="26.25" customHeight="1" x14ac:dyDescent="0.15">
      <c r="A120" s="1133"/>
      <c r="B120" s="1020"/>
      <c r="C120" s="990" t="s">
        <v>431</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32" t="s">
        <v>124</v>
      </c>
      <c r="AB120" s="1033"/>
      <c r="AC120" s="1033"/>
      <c r="AD120" s="1033"/>
      <c r="AE120" s="1034"/>
      <c r="AF120" s="1035" t="s">
        <v>432</v>
      </c>
      <c r="AG120" s="1033"/>
      <c r="AH120" s="1033"/>
      <c r="AI120" s="1033"/>
      <c r="AJ120" s="1034"/>
      <c r="AK120" s="1035" t="s">
        <v>124</v>
      </c>
      <c r="AL120" s="1033"/>
      <c r="AM120" s="1033"/>
      <c r="AN120" s="1033"/>
      <c r="AO120" s="1034"/>
      <c r="AP120" s="1036" t="s">
        <v>124</v>
      </c>
      <c r="AQ120" s="1037"/>
      <c r="AR120" s="1037"/>
      <c r="AS120" s="1037"/>
      <c r="AT120" s="1038"/>
      <c r="AU120" s="1063" t="s">
        <v>457</v>
      </c>
      <c r="AV120" s="1064"/>
      <c r="AW120" s="1064"/>
      <c r="AX120" s="1064"/>
      <c r="AY120" s="1065"/>
      <c r="AZ120" s="1014" t="s">
        <v>458</v>
      </c>
      <c r="BA120" s="963"/>
      <c r="BB120" s="963"/>
      <c r="BC120" s="963"/>
      <c r="BD120" s="963"/>
      <c r="BE120" s="963"/>
      <c r="BF120" s="963"/>
      <c r="BG120" s="963"/>
      <c r="BH120" s="963"/>
      <c r="BI120" s="963"/>
      <c r="BJ120" s="963"/>
      <c r="BK120" s="963"/>
      <c r="BL120" s="963"/>
      <c r="BM120" s="963"/>
      <c r="BN120" s="963"/>
      <c r="BO120" s="963"/>
      <c r="BP120" s="964"/>
      <c r="BQ120" s="1000">
        <v>1580969</v>
      </c>
      <c r="BR120" s="1001"/>
      <c r="BS120" s="1001"/>
      <c r="BT120" s="1001"/>
      <c r="BU120" s="1001"/>
      <c r="BV120" s="1001">
        <v>1658202</v>
      </c>
      <c r="BW120" s="1001"/>
      <c r="BX120" s="1001"/>
      <c r="BY120" s="1001"/>
      <c r="BZ120" s="1001"/>
      <c r="CA120" s="1001">
        <v>1628126</v>
      </c>
      <c r="CB120" s="1001"/>
      <c r="CC120" s="1001"/>
      <c r="CD120" s="1001"/>
      <c r="CE120" s="1001"/>
      <c r="CF120" s="1015">
        <v>59.1</v>
      </c>
      <c r="CG120" s="1016"/>
      <c r="CH120" s="1016"/>
      <c r="CI120" s="1016"/>
      <c r="CJ120" s="1016"/>
      <c r="CK120" s="1081" t="s">
        <v>459</v>
      </c>
      <c r="CL120" s="1082"/>
      <c r="CM120" s="1082"/>
      <c r="CN120" s="1082"/>
      <c r="CO120" s="1083"/>
      <c r="CP120" s="1089" t="s">
        <v>397</v>
      </c>
      <c r="CQ120" s="1090"/>
      <c r="CR120" s="1090"/>
      <c r="CS120" s="1090"/>
      <c r="CT120" s="1090"/>
      <c r="CU120" s="1090"/>
      <c r="CV120" s="1090"/>
      <c r="CW120" s="1090"/>
      <c r="CX120" s="1090"/>
      <c r="CY120" s="1090"/>
      <c r="CZ120" s="1090"/>
      <c r="DA120" s="1090"/>
      <c r="DB120" s="1090"/>
      <c r="DC120" s="1090"/>
      <c r="DD120" s="1090"/>
      <c r="DE120" s="1090"/>
      <c r="DF120" s="1091"/>
      <c r="DG120" s="1000">
        <v>704797</v>
      </c>
      <c r="DH120" s="1001"/>
      <c r="DI120" s="1001"/>
      <c r="DJ120" s="1001"/>
      <c r="DK120" s="1001"/>
      <c r="DL120" s="1001">
        <v>643653</v>
      </c>
      <c r="DM120" s="1001"/>
      <c r="DN120" s="1001"/>
      <c r="DO120" s="1001"/>
      <c r="DP120" s="1001"/>
      <c r="DQ120" s="1001">
        <v>572650</v>
      </c>
      <c r="DR120" s="1001"/>
      <c r="DS120" s="1001"/>
      <c r="DT120" s="1001"/>
      <c r="DU120" s="1001"/>
      <c r="DV120" s="1002">
        <v>20.8</v>
      </c>
      <c r="DW120" s="1002"/>
      <c r="DX120" s="1002"/>
      <c r="DY120" s="1002"/>
      <c r="DZ120" s="1003"/>
    </row>
    <row r="121" spans="1:130" s="226" customFormat="1" ht="26.25" customHeight="1" x14ac:dyDescent="0.15">
      <c r="A121" s="1133"/>
      <c r="B121" s="1020"/>
      <c r="C121" s="1041" t="s">
        <v>460</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32" t="s">
        <v>124</v>
      </c>
      <c r="AB121" s="1033"/>
      <c r="AC121" s="1033"/>
      <c r="AD121" s="1033"/>
      <c r="AE121" s="1034"/>
      <c r="AF121" s="1035" t="s">
        <v>124</v>
      </c>
      <c r="AG121" s="1033"/>
      <c r="AH121" s="1033"/>
      <c r="AI121" s="1033"/>
      <c r="AJ121" s="1034"/>
      <c r="AK121" s="1035" t="s">
        <v>124</v>
      </c>
      <c r="AL121" s="1033"/>
      <c r="AM121" s="1033"/>
      <c r="AN121" s="1033"/>
      <c r="AO121" s="1034"/>
      <c r="AP121" s="1036" t="s">
        <v>124</v>
      </c>
      <c r="AQ121" s="1037"/>
      <c r="AR121" s="1037"/>
      <c r="AS121" s="1037"/>
      <c r="AT121" s="1038"/>
      <c r="AU121" s="1066"/>
      <c r="AV121" s="1067"/>
      <c r="AW121" s="1067"/>
      <c r="AX121" s="1067"/>
      <c r="AY121" s="1068"/>
      <c r="AZ121" s="1023" t="s">
        <v>461</v>
      </c>
      <c r="BA121" s="1024"/>
      <c r="BB121" s="1024"/>
      <c r="BC121" s="1024"/>
      <c r="BD121" s="1024"/>
      <c r="BE121" s="1024"/>
      <c r="BF121" s="1024"/>
      <c r="BG121" s="1024"/>
      <c r="BH121" s="1024"/>
      <c r="BI121" s="1024"/>
      <c r="BJ121" s="1024"/>
      <c r="BK121" s="1024"/>
      <c r="BL121" s="1024"/>
      <c r="BM121" s="1024"/>
      <c r="BN121" s="1024"/>
      <c r="BO121" s="1024"/>
      <c r="BP121" s="1025"/>
      <c r="BQ121" s="993">
        <v>12477</v>
      </c>
      <c r="BR121" s="994"/>
      <c r="BS121" s="994"/>
      <c r="BT121" s="994"/>
      <c r="BU121" s="994"/>
      <c r="BV121" s="994">
        <v>9981</v>
      </c>
      <c r="BW121" s="994"/>
      <c r="BX121" s="994"/>
      <c r="BY121" s="994"/>
      <c r="BZ121" s="994"/>
      <c r="CA121" s="994">
        <v>7411</v>
      </c>
      <c r="CB121" s="994"/>
      <c r="CC121" s="994"/>
      <c r="CD121" s="994"/>
      <c r="CE121" s="994"/>
      <c r="CF121" s="988">
        <v>0.3</v>
      </c>
      <c r="CG121" s="989"/>
      <c r="CH121" s="989"/>
      <c r="CI121" s="989"/>
      <c r="CJ121" s="989"/>
      <c r="CK121" s="1084"/>
      <c r="CL121" s="1085"/>
      <c r="CM121" s="1085"/>
      <c r="CN121" s="1085"/>
      <c r="CO121" s="1086"/>
      <c r="CP121" s="1094" t="s">
        <v>462</v>
      </c>
      <c r="CQ121" s="1095"/>
      <c r="CR121" s="1095"/>
      <c r="CS121" s="1095"/>
      <c r="CT121" s="1095"/>
      <c r="CU121" s="1095"/>
      <c r="CV121" s="1095"/>
      <c r="CW121" s="1095"/>
      <c r="CX121" s="1095"/>
      <c r="CY121" s="1095"/>
      <c r="CZ121" s="1095"/>
      <c r="DA121" s="1095"/>
      <c r="DB121" s="1095"/>
      <c r="DC121" s="1095"/>
      <c r="DD121" s="1095"/>
      <c r="DE121" s="1095"/>
      <c r="DF121" s="1096"/>
      <c r="DG121" s="993">
        <v>56183</v>
      </c>
      <c r="DH121" s="994"/>
      <c r="DI121" s="994"/>
      <c r="DJ121" s="994"/>
      <c r="DK121" s="994"/>
      <c r="DL121" s="994">
        <v>51652</v>
      </c>
      <c r="DM121" s="994"/>
      <c r="DN121" s="994"/>
      <c r="DO121" s="994"/>
      <c r="DP121" s="994"/>
      <c r="DQ121" s="994">
        <v>59230</v>
      </c>
      <c r="DR121" s="994"/>
      <c r="DS121" s="994"/>
      <c r="DT121" s="994"/>
      <c r="DU121" s="994"/>
      <c r="DV121" s="995">
        <v>2.1</v>
      </c>
      <c r="DW121" s="995"/>
      <c r="DX121" s="995"/>
      <c r="DY121" s="995"/>
      <c r="DZ121" s="996"/>
    </row>
    <row r="122" spans="1:130" s="226" customFormat="1" ht="26.25" customHeight="1" x14ac:dyDescent="0.15">
      <c r="A122" s="1133"/>
      <c r="B122" s="1020"/>
      <c r="C122" s="990" t="s">
        <v>442</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32" t="s">
        <v>432</v>
      </c>
      <c r="AB122" s="1033"/>
      <c r="AC122" s="1033"/>
      <c r="AD122" s="1033"/>
      <c r="AE122" s="1034"/>
      <c r="AF122" s="1035" t="s">
        <v>432</v>
      </c>
      <c r="AG122" s="1033"/>
      <c r="AH122" s="1033"/>
      <c r="AI122" s="1033"/>
      <c r="AJ122" s="1034"/>
      <c r="AK122" s="1035" t="s">
        <v>124</v>
      </c>
      <c r="AL122" s="1033"/>
      <c r="AM122" s="1033"/>
      <c r="AN122" s="1033"/>
      <c r="AO122" s="1034"/>
      <c r="AP122" s="1036" t="s">
        <v>124</v>
      </c>
      <c r="AQ122" s="1037"/>
      <c r="AR122" s="1037"/>
      <c r="AS122" s="1037"/>
      <c r="AT122" s="1038"/>
      <c r="AU122" s="1066"/>
      <c r="AV122" s="1067"/>
      <c r="AW122" s="1067"/>
      <c r="AX122" s="1067"/>
      <c r="AY122" s="1068"/>
      <c r="AZ122" s="1048" t="s">
        <v>463</v>
      </c>
      <c r="BA122" s="1039"/>
      <c r="BB122" s="1039"/>
      <c r="BC122" s="1039"/>
      <c r="BD122" s="1039"/>
      <c r="BE122" s="1039"/>
      <c r="BF122" s="1039"/>
      <c r="BG122" s="1039"/>
      <c r="BH122" s="1039"/>
      <c r="BI122" s="1039"/>
      <c r="BJ122" s="1039"/>
      <c r="BK122" s="1039"/>
      <c r="BL122" s="1039"/>
      <c r="BM122" s="1039"/>
      <c r="BN122" s="1039"/>
      <c r="BO122" s="1039"/>
      <c r="BP122" s="1040"/>
      <c r="BQ122" s="1071">
        <v>4996979</v>
      </c>
      <c r="BR122" s="1072"/>
      <c r="BS122" s="1072"/>
      <c r="BT122" s="1072"/>
      <c r="BU122" s="1072"/>
      <c r="BV122" s="1072">
        <v>4812269</v>
      </c>
      <c r="BW122" s="1072"/>
      <c r="BX122" s="1072"/>
      <c r="BY122" s="1072"/>
      <c r="BZ122" s="1072"/>
      <c r="CA122" s="1072">
        <v>5074227</v>
      </c>
      <c r="CB122" s="1072"/>
      <c r="CC122" s="1072"/>
      <c r="CD122" s="1072"/>
      <c r="CE122" s="1072"/>
      <c r="CF122" s="1092">
        <v>184.1</v>
      </c>
      <c r="CG122" s="1093"/>
      <c r="CH122" s="1093"/>
      <c r="CI122" s="1093"/>
      <c r="CJ122" s="1093"/>
      <c r="CK122" s="1084"/>
      <c r="CL122" s="1085"/>
      <c r="CM122" s="1085"/>
      <c r="CN122" s="1085"/>
      <c r="CO122" s="1086"/>
      <c r="CP122" s="1094" t="s">
        <v>464</v>
      </c>
      <c r="CQ122" s="1095"/>
      <c r="CR122" s="1095"/>
      <c r="CS122" s="1095"/>
      <c r="CT122" s="1095"/>
      <c r="CU122" s="1095"/>
      <c r="CV122" s="1095"/>
      <c r="CW122" s="1095"/>
      <c r="CX122" s="1095"/>
      <c r="CY122" s="1095"/>
      <c r="CZ122" s="1095"/>
      <c r="DA122" s="1095"/>
      <c r="DB122" s="1095"/>
      <c r="DC122" s="1095"/>
      <c r="DD122" s="1095"/>
      <c r="DE122" s="1095"/>
      <c r="DF122" s="1096"/>
      <c r="DG122" s="993">
        <v>24174</v>
      </c>
      <c r="DH122" s="994"/>
      <c r="DI122" s="994"/>
      <c r="DJ122" s="994"/>
      <c r="DK122" s="994"/>
      <c r="DL122" s="994">
        <v>17570</v>
      </c>
      <c r="DM122" s="994"/>
      <c r="DN122" s="994"/>
      <c r="DO122" s="994"/>
      <c r="DP122" s="994"/>
      <c r="DQ122" s="994">
        <v>9220</v>
      </c>
      <c r="DR122" s="994"/>
      <c r="DS122" s="994"/>
      <c r="DT122" s="994"/>
      <c r="DU122" s="994"/>
      <c r="DV122" s="995">
        <v>0.3</v>
      </c>
      <c r="DW122" s="995"/>
      <c r="DX122" s="995"/>
      <c r="DY122" s="995"/>
      <c r="DZ122" s="996"/>
    </row>
    <row r="123" spans="1:130" s="226" customFormat="1" ht="26.25" customHeight="1" x14ac:dyDescent="0.15">
      <c r="A123" s="1133"/>
      <c r="B123" s="1020"/>
      <c r="C123" s="990" t="s">
        <v>448</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32" t="s">
        <v>124</v>
      </c>
      <c r="AB123" s="1033"/>
      <c r="AC123" s="1033"/>
      <c r="AD123" s="1033"/>
      <c r="AE123" s="1034"/>
      <c r="AF123" s="1035" t="s">
        <v>124</v>
      </c>
      <c r="AG123" s="1033"/>
      <c r="AH123" s="1033"/>
      <c r="AI123" s="1033"/>
      <c r="AJ123" s="1034"/>
      <c r="AK123" s="1035" t="s">
        <v>124</v>
      </c>
      <c r="AL123" s="1033"/>
      <c r="AM123" s="1033"/>
      <c r="AN123" s="1033"/>
      <c r="AO123" s="1034"/>
      <c r="AP123" s="1036" t="s">
        <v>124</v>
      </c>
      <c r="AQ123" s="1037"/>
      <c r="AR123" s="1037"/>
      <c r="AS123" s="1037"/>
      <c r="AT123" s="1038"/>
      <c r="AU123" s="1069"/>
      <c r="AV123" s="1070"/>
      <c r="AW123" s="1070"/>
      <c r="AX123" s="1070"/>
      <c r="AY123" s="1070"/>
      <c r="AZ123" s="257" t="s">
        <v>182</v>
      </c>
      <c r="BA123" s="257"/>
      <c r="BB123" s="257"/>
      <c r="BC123" s="257"/>
      <c r="BD123" s="257"/>
      <c r="BE123" s="257"/>
      <c r="BF123" s="257"/>
      <c r="BG123" s="257"/>
      <c r="BH123" s="257"/>
      <c r="BI123" s="257"/>
      <c r="BJ123" s="257"/>
      <c r="BK123" s="257"/>
      <c r="BL123" s="257"/>
      <c r="BM123" s="257"/>
      <c r="BN123" s="257"/>
      <c r="BO123" s="1049" t="s">
        <v>465</v>
      </c>
      <c r="BP123" s="1080"/>
      <c r="BQ123" s="1139">
        <v>6590425</v>
      </c>
      <c r="BR123" s="1140"/>
      <c r="BS123" s="1140"/>
      <c r="BT123" s="1140"/>
      <c r="BU123" s="1140"/>
      <c r="BV123" s="1140">
        <v>6480452</v>
      </c>
      <c r="BW123" s="1140"/>
      <c r="BX123" s="1140"/>
      <c r="BY123" s="1140"/>
      <c r="BZ123" s="1140"/>
      <c r="CA123" s="1140">
        <v>6709764</v>
      </c>
      <c r="CB123" s="1140"/>
      <c r="CC123" s="1140"/>
      <c r="CD123" s="1140"/>
      <c r="CE123" s="1140"/>
      <c r="CF123" s="1073"/>
      <c r="CG123" s="1074"/>
      <c r="CH123" s="1074"/>
      <c r="CI123" s="1074"/>
      <c r="CJ123" s="1075"/>
      <c r="CK123" s="1084"/>
      <c r="CL123" s="1085"/>
      <c r="CM123" s="1085"/>
      <c r="CN123" s="1085"/>
      <c r="CO123" s="1086"/>
      <c r="CP123" s="1094" t="s">
        <v>466</v>
      </c>
      <c r="CQ123" s="1095"/>
      <c r="CR123" s="1095"/>
      <c r="CS123" s="1095"/>
      <c r="CT123" s="1095"/>
      <c r="CU123" s="1095"/>
      <c r="CV123" s="1095"/>
      <c r="CW123" s="1095"/>
      <c r="CX123" s="1095"/>
      <c r="CY123" s="1095"/>
      <c r="CZ123" s="1095"/>
      <c r="DA123" s="1095"/>
      <c r="DB123" s="1095"/>
      <c r="DC123" s="1095"/>
      <c r="DD123" s="1095"/>
      <c r="DE123" s="1095"/>
      <c r="DF123" s="1096"/>
      <c r="DG123" s="1032" t="s">
        <v>124</v>
      </c>
      <c r="DH123" s="1033"/>
      <c r="DI123" s="1033"/>
      <c r="DJ123" s="1033"/>
      <c r="DK123" s="1034"/>
      <c r="DL123" s="1035" t="s">
        <v>453</v>
      </c>
      <c r="DM123" s="1033"/>
      <c r="DN123" s="1033"/>
      <c r="DO123" s="1033"/>
      <c r="DP123" s="1034"/>
      <c r="DQ123" s="1035" t="s">
        <v>124</v>
      </c>
      <c r="DR123" s="1033"/>
      <c r="DS123" s="1033"/>
      <c r="DT123" s="1033"/>
      <c r="DU123" s="1034"/>
      <c r="DV123" s="1036" t="s">
        <v>124</v>
      </c>
      <c r="DW123" s="1037"/>
      <c r="DX123" s="1037"/>
      <c r="DY123" s="1037"/>
      <c r="DZ123" s="1038"/>
    </row>
    <row r="124" spans="1:130" s="226" customFormat="1" ht="26.25" customHeight="1" thickBot="1" x14ac:dyDescent="0.2">
      <c r="A124" s="1133"/>
      <c r="B124" s="1020"/>
      <c r="C124" s="990" t="s">
        <v>451</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32" t="s">
        <v>124</v>
      </c>
      <c r="AB124" s="1033"/>
      <c r="AC124" s="1033"/>
      <c r="AD124" s="1033"/>
      <c r="AE124" s="1034"/>
      <c r="AF124" s="1035" t="s">
        <v>124</v>
      </c>
      <c r="AG124" s="1033"/>
      <c r="AH124" s="1033"/>
      <c r="AI124" s="1033"/>
      <c r="AJ124" s="1034"/>
      <c r="AK124" s="1035" t="s">
        <v>124</v>
      </c>
      <c r="AL124" s="1033"/>
      <c r="AM124" s="1033"/>
      <c r="AN124" s="1033"/>
      <c r="AO124" s="1034"/>
      <c r="AP124" s="1036" t="s">
        <v>124</v>
      </c>
      <c r="AQ124" s="1037"/>
      <c r="AR124" s="1037"/>
      <c r="AS124" s="1037"/>
      <c r="AT124" s="1038"/>
      <c r="AU124" s="1135" t="s">
        <v>467</v>
      </c>
      <c r="AV124" s="1136"/>
      <c r="AW124" s="1136"/>
      <c r="AX124" s="1136"/>
      <c r="AY124" s="1136"/>
      <c r="AZ124" s="1136"/>
      <c r="BA124" s="1136"/>
      <c r="BB124" s="1136"/>
      <c r="BC124" s="1136"/>
      <c r="BD124" s="1136"/>
      <c r="BE124" s="1136"/>
      <c r="BF124" s="1136"/>
      <c r="BG124" s="1136"/>
      <c r="BH124" s="1136"/>
      <c r="BI124" s="1136"/>
      <c r="BJ124" s="1136"/>
      <c r="BK124" s="1136"/>
      <c r="BL124" s="1136"/>
      <c r="BM124" s="1136"/>
      <c r="BN124" s="1136"/>
      <c r="BO124" s="1136"/>
      <c r="BP124" s="1137"/>
      <c r="BQ124" s="1138">
        <v>69.2</v>
      </c>
      <c r="BR124" s="1102"/>
      <c r="BS124" s="1102"/>
      <c r="BT124" s="1102"/>
      <c r="BU124" s="1102"/>
      <c r="BV124" s="1102">
        <v>79.7</v>
      </c>
      <c r="BW124" s="1102"/>
      <c r="BX124" s="1102"/>
      <c r="BY124" s="1102"/>
      <c r="BZ124" s="1102"/>
      <c r="CA124" s="1102">
        <v>66.400000000000006</v>
      </c>
      <c r="CB124" s="1102"/>
      <c r="CC124" s="1102"/>
      <c r="CD124" s="1102"/>
      <c r="CE124" s="1102"/>
      <c r="CF124" s="1103"/>
      <c r="CG124" s="1104"/>
      <c r="CH124" s="1104"/>
      <c r="CI124" s="1104"/>
      <c r="CJ124" s="1105"/>
      <c r="CK124" s="1087"/>
      <c r="CL124" s="1087"/>
      <c r="CM124" s="1087"/>
      <c r="CN124" s="1087"/>
      <c r="CO124" s="1088"/>
      <c r="CP124" s="1094" t="s">
        <v>468</v>
      </c>
      <c r="CQ124" s="1095"/>
      <c r="CR124" s="1095"/>
      <c r="CS124" s="1095"/>
      <c r="CT124" s="1095"/>
      <c r="CU124" s="1095"/>
      <c r="CV124" s="1095"/>
      <c r="CW124" s="1095"/>
      <c r="CX124" s="1095"/>
      <c r="CY124" s="1095"/>
      <c r="CZ124" s="1095"/>
      <c r="DA124" s="1095"/>
      <c r="DB124" s="1095"/>
      <c r="DC124" s="1095"/>
      <c r="DD124" s="1095"/>
      <c r="DE124" s="1095"/>
      <c r="DF124" s="1096"/>
      <c r="DG124" s="1079" t="s">
        <v>124</v>
      </c>
      <c r="DH124" s="1058"/>
      <c r="DI124" s="1058"/>
      <c r="DJ124" s="1058"/>
      <c r="DK124" s="1059"/>
      <c r="DL124" s="1057" t="s">
        <v>432</v>
      </c>
      <c r="DM124" s="1058"/>
      <c r="DN124" s="1058"/>
      <c r="DO124" s="1058"/>
      <c r="DP124" s="1059"/>
      <c r="DQ124" s="1057" t="s">
        <v>124</v>
      </c>
      <c r="DR124" s="1058"/>
      <c r="DS124" s="1058"/>
      <c r="DT124" s="1058"/>
      <c r="DU124" s="1059"/>
      <c r="DV124" s="1060" t="s">
        <v>124</v>
      </c>
      <c r="DW124" s="1061"/>
      <c r="DX124" s="1061"/>
      <c r="DY124" s="1061"/>
      <c r="DZ124" s="1062"/>
    </row>
    <row r="125" spans="1:130" s="226" customFormat="1" ht="26.25" customHeight="1" x14ac:dyDescent="0.15">
      <c r="A125" s="1133"/>
      <c r="B125" s="1020"/>
      <c r="C125" s="990" t="s">
        <v>454</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32" t="s">
        <v>124</v>
      </c>
      <c r="AB125" s="1033"/>
      <c r="AC125" s="1033"/>
      <c r="AD125" s="1033"/>
      <c r="AE125" s="1034"/>
      <c r="AF125" s="1035" t="s">
        <v>124</v>
      </c>
      <c r="AG125" s="1033"/>
      <c r="AH125" s="1033"/>
      <c r="AI125" s="1033"/>
      <c r="AJ125" s="1034"/>
      <c r="AK125" s="1035" t="s">
        <v>124</v>
      </c>
      <c r="AL125" s="1033"/>
      <c r="AM125" s="1033"/>
      <c r="AN125" s="1033"/>
      <c r="AO125" s="1034"/>
      <c r="AP125" s="1036" t="s">
        <v>453</v>
      </c>
      <c r="AQ125" s="1037"/>
      <c r="AR125" s="1037"/>
      <c r="AS125" s="1037"/>
      <c r="AT125" s="103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7" t="s">
        <v>469</v>
      </c>
      <c r="CL125" s="1082"/>
      <c r="CM125" s="1082"/>
      <c r="CN125" s="1082"/>
      <c r="CO125" s="1083"/>
      <c r="CP125" s="1014" t="s">
        <v>470</v>
      </c>
      <c r="CQ125" s="963"/>
      <c r="CR125" s="963"/>
      <c r="CS125" s="963"/>
      <c r="CT125" s="963"/>
      <c r="CU125" s="963"/>
      <c r="CV125" s="963"/>
      <c r="CW125" s="963"/>
      <c r="CX125" s="963"/>
      <c r="CY125" s="963"/>
      <c r="CZ125" s="963"/>
      <c r="DA125" s="963"/>
      <c r="DB125" s="963"/>
      <c r="DC125" s="963"/>
      <c r="DD125" s="963"/>
      <c r="DE125" s="963"/>
      <c r="DF125" s="964"/>
      <c r="DG125" s="1000" t="s">
        <v>453</v>
      </c>
      <c r="DH125" s="1001"/>
      <c r="DI125" s="1001"/>
      <c r="DJ125" s="1001"/>
      <c r="DK125" s="1001"/>
      <c r="DL125" s="1001" t="s">
        <v>124</v>
      </c>
      <c r="DM125" s="1001"/>
      <c r="DN125" s="1001"/>
      <c r="DO125" s="1001"/>
      <c r="DP125" s="1001"/>
      <c r="DQ125" s="1001" t="s">
        <v>124</v>
      </c>
      <c r="DR125" s="1001"/>
      <c r="DS125" s="1001"/>
      <c r="DT125" s="1001"/>
      <c r="DU125" s="1001"/>
      <c r="DV125" s="1002" t="s">
        <v>124</v>
      </c>
      <c r="DW125" s="1002"/>
      <c r="DX125" s="1002"/>
      <c r="DY125" s="1002"/>
      <c r="DZ125" s="1003"/>
    </row>
    <row r="126" spans="1:130" s="226" customFormat="1" ht="26.25" customHeight="1" thickBot="1" x14ac:dyDescent="0.2">
      <c r="A126" s="1133"/>
      <c r="B126" s="1020"/>
      <c r="C126" s="990" t="s">
        <v>456</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32" t="s">
        <v>124</v>
      </c>
      <c r="AB126" s="1033"/>
      <c r="AC126" s="1033"/>
      <c r="AD126" s="1033"/>
      <c r="AE126" s="1034"/>
      <c r="AF126" s="1035" t="s">
        <v>124</v>
      </c>
      <c r="AG126" s="1033"/>
      <c r="AH126" s="1033"/>
      <c r="AI126" s="1033"/>
      <c r="AJ126" s="1034"/>
      <c r="AK126" s="1035" t="s">
        <v>124</v>
      </c>
      <c r="AL126" s="1033"/>
      <c r="AM126" s="1033"/>
      <c r="AN126" s="1033"/>
      <c r="AO126" s="1034"/>
      <c r="AP126" s="1036" t="s">
        <v>124</v>
      </c>
      <c r="AQ126" s="1037"/>
      <c r="AR126" s="1037"/>
      <c r="AS126" s="1037"/>
      <c r="AT126" s="103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8"/>
      <c r="CL126" s="1085"/>
      <c r="CM126" s="1085"/>
      <c r="CN126" s="1085"/>
      <c r="CO126" s="1086"/>
      <c r="CP126" s="1023" t="s">
        <v>471</v>
      </c>
      <c r="CQ126" s="1024"/>
      <c r="CR126" s="1024"/>
      <c r="CS126" s="1024"/>
      <c r="CT126" s="1024"/>
      <c r="CU126" s="1024"/>
      <c r="CV126" s="1024"/>
      <c r="CW126" s="1024"/>
      <c r="CX126" s="1024"/>
      <c r="CY126" s="1024"/>
      <c r="CZ126" s="1024"/>
      <c r="DA126" s="1024"/>
      <c r="DB126" s="1024"/>
      <c r="DC126" s="1024"/>
      <c r="DD126" s="1024"/>
      <c r="DE126" s="1024"/>
      <c r="DF126" s="1025"/>
      <c r="DG126" s="993" t="s">
        <v>124</v>
      </c>
      <c r="DH126" s="994"/>
      <c r="DI126" s="994"/>
      <c r="DJ126" s="994"/>
      <c r="DK126" s="994"/>
      <c r="DL126" s="994" t="s">
        <v>124</v>
      </c>
      <c r="DM126" s="994"/>
      <c r="DN126" s="994"/>
      <c r="DO126" s="994"/>
      <c r="DP126" s="994"/>
      <c r="DQ126" s="994" t="s">
        <v>124</v>
      </c>
      <c r="DR126" s="994"/>
      <c r="DS126" s="994"/>
      <c r="DT126" s="994"/>
      <c r="DU126" s="994"/>
      <c r="DV126" s="995" t="s">
        <v>124</v>
      </c>
      <c r="DW126" s="995"/>
      <c r="DX126" s="995"/>
      <c r="DY126" s="995"/>
      <c r="DZ126" s="996"/>
    </row>
    <row r="127" spans="1:130" s="226" customFormat="1" ht="26.25" customHeight="1" x14ac:dyDescent="0.15">
      <c r="A127" s="1134"/>
      <c r="B127" s="1022"/>
      <c r="C127" s="1076" t="s">
        <v>472</v>
      </c>
      <c r="D127" s="1077"/>
      <c r="E127" s="1077"/>
      <c r="F127" s="1077"/>
      <c r="G127" s="1077"/>
      <c r="H127" s="1077"/>
      <c r="I127" s="1077"/>
      <c r="J127" s="1077"/>
      <c r="K127" s="1077"/>
      <c r="L127" s="1077"/>
      <c r="M127" s="1077"/>
      <c r="N127" s="1077"/>
      <c r="O127" s="1077"/>
      <c r="P127" s="1077"/>
      <c r="Q127" s="1077"/>
      <c r="R127" s="1077"/>
      <c r="S127" s="1077"/>
      <c r="T127" s="1077"/>
      <c r="U127" s="1077"/>
      <c r="V127" s="1077"/>
      <c r="W127" s="1077"/>
      <c r="X127" s="1077"/>
      <c r="Y127" s="1077"/>
      <c r="Z127" s="1078"/>
      <c r="AA127" s="1032" t="s">
        <v>124</v>
      </c>
      <c r="AB127" s="1033"/>
      <c r="AC127" s="1033"/>
      <c r="AD127" s="1033"/>
      <c r="AE127" s="1034"/>
      <c r="AF127" s="1035" t="s">
        <v>124</v>
      </c>
      <c r="AG127" s="1033"/>
      <c r="AH127" s="1033"/>
      <c r="AI127" s="1033"/>
      <c r="AJ127" s="1034"/>
      <c r="AK127" s="1035" t="s">
        <v>124</v>
      </c>
      <c r="AL127" s="1033"/>
      <c r="AM127" s="1033"/>
      <c r="AN127" s="1033"/>
      <c r="AO127" s="1034"/>
      <c r="AP127" s="1036" t="s">
        <v>124</v>
      </c>
      <c r="AQ127" s="1037"/>
      <c r="AR127" s="1037"/>
      <c r="AS127" s="1037"/>
      <c r="AT127" s="1038"/>
      <c r="AU127" s="262"/>
      <c r="AV127" s="262"/>
      <c r="AW127" s="262"/>
      <c r="AX127" s="1106" t="s">
        <v>473</v>
      </c>
      <c r="AY127" s="1107"/>
      <c r="AZ127" s="1107"/>
      <c r="BA127" s="1107"/>
      <c r="BB127" s="1107"/>
      <c r="BC127" s="1107"/>
      <c r="BD127" s="1107"/>
      <c r="BE127" s="1108"/>
      <c r="BF127" s="1109" t="s">
        <v>474</v>
      </c>
      <c r="BG127" s="1107"/>
      <c r="BH127" s="1107"/>
      <c r="BI127" s="1107"/>
      <c r="BJ127" s="1107"/>
      <c r="BK127" s="1107"/>
      <c r="BL127" s="1108"/>
      <c r="BM127" s="1109" t="s">
        <v>475</v>
      </c>
      <c r="BN127" s="1107"/>
      <c r="BO127" s="1107"/>
      <c r="BP127" s="1107"/>
      <c r="BQ127" s="1107"/>
      <c r="BR127" s="1107"/>
      <c r="BS127" s="1108"/>
      <c r="BT127" s="1109" t="s">
        <v>476</v>
      </c>
      <c r="BU127" s="1107"/>
      <c r="BV127" s="1107"/>
      <c r="BW127" s="1107"/>
      <c r="BX127" s="1107"/>
      <c r="BY127" s="1107"/>
      <c r="BZ127" s="1131"/>
      <c r="CA127" s="262"/>
      <c r="CB127" s="262"/>
      <c r="CC127" s="262"/>
      <c r="CD127" s="263"/>
      <c r="CE127" s="263"/>
      <c r="CF127" s="263"/>
      <c r="CG127" s="260"/>
      <c r="CH127" s="260"/>
      <c r="CI127" s="260"/>
      <c r="CJ127" s="261"/>
      <c r="CK127" s="1098"/>
      <c r="CL127" s="1085"/>
      <c r="CM127" s="1085"/>
      <c r="CN127" s="1085"/>
      <c r="CO127" s="1086"/>
      <c r="CP127" s="1023" t="s">
        <v>477</v>
      </c>
      <c r="CQ127" s="1024"/>
      <c r="CR127" s="1024"/>
      <c r="CS127" s="1024"/>
      <c r="CT127" s="1024"/>
      <c r="CU127" s="1024"/>
      <c r="CV127" s="1024"/>
      <c r="CW127" s="1024"/>
      <c r="CX127" s="1024"/>
      <c r="CY127" s="1024"/>
      <c r="CZ127" s="1024"/>
      <c r="DA127" s="1024"/>
      <c r="DB127" s="1024"/>
      <c r="DC127" s="1024"/>
      <c r="DD127" s="1024"/>
      <c r="DE127" s="1024"/>
      <c r="DF127" s="1025"/>
      <c r="DG127" s="993" t="s">
        <v>453</v>
      </c>
      <c r="DH127" s="994"/>
      <c r="DI127" s="994"/>
      <c r="DJ127" s="994"/>
      <c r="DK127" s="994"/>
      <c r="DL127" s="994" t="s">
        <v>453</v>
      </c>
      <c r="DM127" s="994"/>
      <c r="DN127" s="994"/>
      <c r="DO127" s="994"/>
      <c r="DP127" s="994"/>
      <c r="DQ127" s="994" t="s">
        <v>124</v>
      </c>
      <c r="DR127" s="994"/>
      <c r="DS127" s="994"/>
      <c r="DT127" s="994"/>
      <c r="DU127" s="994"/>
      <c r="DV127" s="995" t="s">
        <v>124</v>
      </c>
      <c r="DW127" s="995"/>
      <c r="DX127" s="995"/>
      <c r="DY127" s="995"/>
      <c r="DZ127" s="996"/>
    </row>
    <row r="128" spans="1:130" s="226" customFormat="1" ht="26.25" customHeight="1" thickBot="1" x14ac:dyDescent="0.2">
      <c r="A128" s="1117" t="s">
        <v>478</v>
      </c>
      <c r="B128" s="1118"/>
      <c r="C128" s="1118"/>
      <c r="D128" s="1118"/>
      <c r="E128" s="1118"/>
      <c r="F128" s="1118"/>
      <c r="G128" s="1118"/>
      <c r="H128" s="1118"/>
      <c r="I128" s="1118"/>
      <c r="J128" s="1118"/>
      <c r="K128" s="1118"/>
      <c r="L128" s="1118"/>
      <c r="M128" s="1118"/>
      <c r="N128" s="1118"/>
      <c r="O128" s="1118"/>
      <c r="P128" s="1118"/>
      <c r="Q128" s="1118"/>
      <c r="R128" s="1118"/>
      <c r="S128" s="1118"/>
      <c r="T128" s="1118"/>
      <c r="U128" s="1118"/>
      <c r="V128" s="1118"/>
      <c r="W128" s="1119" t="s">
        <v>479</v>
      </c>
      <c r="X128" s="1119"/>
      <c r="Y128" s="1119"/>
      <c r="Z128" s="1120"/>
      <c r="AA128" s="1121">
        <v>2814</v>
      </c>
      <c r="AB128" s="1122"/>
      <c r="AC128" s="1122"/>
      <c r="AD128" s="1122"/>
      <c r="AE128" s="1123"/>
      <c r="AF128" s="1124">
        <v>2814</v>
      </c>
      <c r="AG128" s="1122"/>
      <c r="AH128" s="1122"/>
      <c r="AI128" s="1122"/>
      <c r="AJ128" s="1123"/>
      <c r="AK128" s="1124">
        <v>2814</v>
      </c>
      <c r="AL128" s="1122"/>
      <c r="AM128" s="1122"/>
      <c r="AN128" s="1122"/>
      <c r="AO128" s="1123"/>
      <c r="AP128" s="1125"/>
      <c r="AQ128" s="1126"/>
      <c r="AR128" s="1126"/>
      <c r="AS128" s="1126"/>
      <c r="AT128" s="1127"/>
      <c r="AU128" s="262"/>
      <c r="AV128" s="262"/>
      <c r="AW128" s="262"/>
      <c r="AX128" s="962" t="s">
        <v>480</v>
      </c>
      <c r="AY128" s="963"/>
      <c r="AZ128" s="963"/>
      <c r="BA128" s="963"/>
      <c r="BB128" s="963"/>
      <c r="BC128" s="963"/>
      <c r="BD128" s="963"/>
      <c r="BE128" s="964"/>
      <c r="BF128" s="1128" t="s">
        <v>124</v>
      </c>
      <c r="BG128" s="1129"/>
      <c r="BH128" s="1129"/>
      <c r="BI128" s="1129"/>
      <c r="BJ128" s="1129"/>
      <c r="BK128" s="1129"/>
      <c r="BL128" s="1130"/>
      <c r="BM128" s="1128">
        <v>15</v>
      </c>
      <c r="BN128" s="1129"/>
      <c r="BO128" s="1129"/>
      <c r="BP128" s="1129"/>
      <c r="BQ128" s="1129"/>
      <c r="BR128" s="1129"/>
      <c r="BS128" s="1130"/>
      <c r="BT128" s="1128">
        <v>20</v>
      </c>
      <c r="BU128" s="1129"/>
      <c r="BV128" s="1129"/>
      <c r="BW128" s="1129"/>
      <c r="BX128" s="1129"/>
      <c r="BY128" s="1129"/>
      <c r="BZ128" s="1153"/>
      <c r="CA128" s="263"/>
      <c r="CB128" s="263"/>
      <c r="CC128" s="263"/>
      <c r="CD128" s="263"/>
      <c r="CE128" s="263"/>
      <c r="CF128" s="263"/>
      <c r="CG128" s="260"/>
      <c r="CH128" s="260"/>
      <c r="CI128" s="260"/>
      <c r="CJ128" s="261"/>
      <c r="CK128" s="1099"/>
      <c r="CL128" s="1100"/>
      <c r="CM128" s="1100"/>
      <c r="CN128" s="1100"/>
      <c r="CO128" s="1101"/>
      <c r="CP128" s="1110" t="s">
        <v>481</v>
      </c>
      <c r="CQ128" s="1111"/>
      <c r="CR128" s="1111"/>
      <c r="CS128" s="1111"/>
      <c r="CT128" s="1111"/>
      <c r="CU128" s="1111"/>
      <c r="CV128" s="1111"/>
      <c r="CW128" s="1111"/>
      <c r="CX128" s="1111"/>
      <c r="CY128" s="1111"/>
      <c r="CZ128" s="1111"/>
      <c r="DA128" s="1111"/>
      <c r="DB128" s="1111"/>
      <c r="DC128" s="1111"/>
      <c r="DD128" s="1111"/>
      <c r="DE128" s="1111"/>
      <c r="DF128" s="1112"/>
      <c r="DG128" s="1113">
        <v>85400</v>
      </c>
      <c r="DH128" s="1114"/>
      <c r="DI128" s="1114"/>
      <c r="DJ128" s="1114"/>
      <c r="DK128" s="1114"/>
      <c r="DL128" s="1114">
        <v>78137</v>
      </c>
      <c r="DM128" s="1114"/>
      <c r="DN128" s="1114"/>
      <c r="DO128" s="1114"/>
      <c r="DP128" s="1114"/>
      <c r="DQ128" s="1114">
        <v>69500</v>
      </c>
      <c r="DR128" s="1114"/>
      <c r="DS128" s="1114"/>
      <c r="DT128" s="1114"/>
      <c r="DU128" s="1114"/>
      <c r="DV128" s="1115">
        <v>2.5</v>
      </c>
      <c r="DW128" s="1115"/>
      <c r="DX128" s="1115"/>
      <c r="DY128" s="1115"/>
      <c r="DZ128" s="1116"/>
    </row>
    <row r="129" spans="1:131" s="226" customFormat="1" ht="26.25" customHeight="1" x14ac:dyDescent="0.15">
      <c r="A129" s="1004" t="s">
        <v>101</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7" t="s">
        <v>482</v>
      </c>
      <c r="X129" s="1148"/>
      <c r="Y129" s="1148"/>
      <c r="Z129" s="1149"/>
      <c r="AA129" s="1032">
        <v>3485949</v>
      </c>
      <c r="AB129" s="1033"/>
      <c r="AC129" s="1033"/>
      <c r="AD129" s="1033"/>
      <c r="AE129" s="1034"/>
      <c r="AF129" s="1035">
        <v>3399702</v>
      </c>
      <c r="AG129" s="1033"/>
      <c r="AH129" s="1033"/>
      <c r="AI129" s="1033"/>
      <c r="AJ129" s="1034"/>
      <c r="AK129" s="1035">
        <v>3289857</v>
      </c>
      <c r="AL129" s="1033"/>
      <c r="AM129" s="1033"/>
      <c r="AN129" s="1033"/>
      <c r="AO129" s="1034"/>
      <c r="AP129" s="1150"/>
      <c r="AQ129" s="1151"/>
      <c r="AR129" s="1151"/>
      <c r="AS129" s="1151"/>
      <c r="AT129" s="1152"/>
      <c r="AU129" s="264"/>
      <c r="AV129" s="264"/>
      <c r="AW129" s="264"/>
      <c r="AX129" s="1141" t="s">
        <v>483</v>
      </c>
      <c r="AY129" s="1024"/>
      <c r="AZ129" s="1024"/>
      <c r="BA129" s="1024"/>
      <c r="BB129" s="1024"/>
      <c r="BC129" s="1024"/>
      <c r="BD129" s="1024"/>
      <c r="BE129" s="1025"/>
      <c r="BF129" s="1142" t="s">
        <v>124</v>
      </c>
      <c r="BG129" s="1143"/>
      <c r="BH129" s="1143"/>
      <c r="BI129" s="1143"/>
      <c r="BJ129" s="1143"/>
      <c r="BK129" s="1143"/>
      <c r="BL129" s="1144"/>
      <c r="BM129" s="1142">
        <v>20</v>
      </c>
      <c r="BN129" s="1143"/>
      <c r="BO129" s="1143"/>
      <c r="BP129" s="1143"/>
      <c r="BQ129" s="1143"/>
      <c r="BR129" s="1143"/>
      <c r="BS129" s="1144"/>
      <c r="BT129" s="1142">
        <v>30</v>
      </c>
      <c r="BU129" s="1145"/>
      <c r="BV129" s="1145"/>
      <c r="BW129" s="1145"/>
      <c r="BX129" s="1145"/>
      <c r="BY129" s="1145"/>
      <c r="BZ129" s="114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4" t="s">
        <v>484</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7" t="s">
        <v>485</v>
      </c>
      <c r="X130" s="1148"/>
      <c r="Y130" s="1148"/>
      <c r="Z130" s="1149"/>
      <c r="AA130" s="1032">
        <v>579829</v>
      </c>
      <c r="AB130" s="1033"/>
      <c r="AC130" s="1033"/>
      <c r="AD130" s="1033"/>
      <c r="AE130" s="1034"/>
      <c r="AF130" s="1035">
        <v>551186</v>
      </c>
      <c r="AG130" s="1033"/>
      <c r="AH130" s="1033"/>
      <c r="AI130" s="1033"/>
      <c r="AJ130" s="1034"/>
      <c r="AK130" s="1035">
        <v>533149</v>
      </c>
      <c r="AL130" s="1033"/>
      <c r="AM130" s="1033"/>
      <c r="AN130" s="1033"/>
      <c r="AO130" s="1034"/>
      <c r="AP130" s="1150"/>
      <c r="AQ130" s="1151"/>
      <c r="AR130" s="1151"/>
      <c r="AS130" s="1151"/>
      <c r="AT130" s="1152"/>
      <c r="AU130" s="264"/>
      <c r="AV130" s="264"/>
      <c r="AW130" s="264"/>
      <c r="AX130" s="1141" t="s">
        <v>486</v>
      </c>
      <c r="AY130" s="1024"/>
      <c r="AZ130" s="1024"/>
      <c r="BA130" s="1024"/>
      <c r="BB130" s="1024"/>
      <c r="BC130" s="1024"/>
      <c r="BD130" s="1024"/>
      <c r="BE130" s="1025"/>
      <c r="BF130" s="1178">
        <v>9.1999999999999993</v>
      </c>
      <c r="BG130" s="1179"/>
      <c r="BH130" s="1179"/>
      <c r="BI130" s="1179"/>
      <c r="BJ130" s="1179"/>
      <c r="BK130" s="1179"/>
      <c r="BL130" s="1180"/>
      <c r="BM130" s="1178">
        <v>25</v>
      </c>
      <c r="BN130" s="1179"/>
      <c r="BO130" s="1179"/>
      <c r="BP130" s="1179"/>
      <c r="BQ130" s="1179"/>
      <c r="BR130" s="1179"/>
      <c r="BS130" s="1180"/>
      <c r="BT130" s="1178">
        <v>35</v>
      </c>
      <c r="BU130" s="1181"/>
      <c r="BV130" s="1181"/>
      <c r="BW130" s="1181"/>
      <c r="BX130" s="1181"/>
      <c r="BY130" s="1181"/>
      <c r="BZ130" s="118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3"/>
      <c r="B131" s="1184"/>
      <c r="C131" s="1184"/>
      <c r="D131" s="1184"/>
      <c r="E131" s="1184"/>
      <c r="F131" s="1184"/>
      <c r="G131" s="1184"/>
      <c r="H131" s="1184"/>
      <c r="I131" s="1184"/>
      <c r="J131" s="1184"/>
      <c r="K131" s="1184"/>
      <c r="L131" s="1184"/>
      <c r="M131" s="1184"/>
      <c r="N131" s="1184"/>
      <c r="O131" s="1184"/>
      <c r="P131" s="1184"/>
      <c r="Q131" s="1184"/>
      <c r="R131" s="1184"/>
      <c r="S131" s="1184"/>
      <c r="T131" s="1184"/>
      <c r="U131" s="1184"/>
      <c r="V131" s="1184"/>
      <c r="W131" s="1185" t="s">
        <v>487</v>
      </c>
      <c r="X131" s="1186"/>
      <c r="Y131" s="1186"/>
      <c r="Z131" s="1187"/>
      <c r="AA131" s="1079">
        <v>2906120</v>
      </c>
      <c r="AB131" s="1058"/>
      <c r="AC131" s="1058"/>
      <c r="AD131" s="1058"/>
      <c r="AE131" s="1059"/>
      <c r="AF131" s="1057">
        <v>2848516</v>
      </c>
      <c r="AG131" s="1058"/>
      <c r="AH131" s="1058"/>
      <c r="AI131" s="1058"/>
      <c r="AJ131" s="1059"/>
      <c r="AK131" s="1057">
        <v>2756708</v>
      </c>
      <c r="AL131" s="1058"/>
      <c r="AM131" s="1058"/>
      <c r="AN131" s="1058"/>
      <c r="AO131" s="1059"/>
      <c r="AP131" s="1188"/>
      <c r="AQ131" s="1189"/>
      <c r="AR131" s="1189"/>
      <c r="AS131" s="1189"/>
      <c r="AT131" s="1190"/>
      <c r="AU131" s="264"/>
      <c r="AV131" s="264"/>
      <c r="AW131" s="264"/>
      <c r="AX131" s="1160" t="s">
        <v>488</v>
      </c>
      <c r="AY131" s="1111"/>
      <c r="AZ131" s="1111"/>
      <c r="BA131" s="1111"/>
      <c r="BB131" s="1111"/>
      <c r="BC131" s="1111"/>
      <c r="BD131" s="1111"/>
      <c r="BE131" s="1112"/>
      <c r="BF131" s="1161">
        <v>66.400000000000006</v>
      </c>
      <c r="BG131" s="1162"/>
      <c r="BH131" s="1162"/>
      <c r="BI131" s="1162"/>
      <c r="BJ131" s="1162"/>
      <c r="BK131" s="1162"/>
      <c r="BL131" s="1163"/>
      <c r="BM131" s="1161">
        <v>350</v>
      </c>
      <c r="BN131" s="1162"/>
      <c r="BO131" s="1162"/>
      <c r="BP131" s="1162"/>
      <c r="BQ131" s="1162"/>
      <c r="BR131" s="1162"/>
      <c r="BS131" s="1163"/>
      <c r="BT131" s="1164"/>
      <c r="BU131" s="1165"/>
      <c r="BV131" s="1165"/>
      <c r="BW131" s="1165"/>
      <c r="BX131" s="1165"/>
      <c r="BY131" s="1165"/>
      <c r="BZ131" s="116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7" t="s">
        <v>489</v>
      </c>
      <c r="B132" s="1168"/>
      <c r="C132" s="1168"/>
      <c r="D132" s="1168"/>
      <c r="E132" s="1168"/>
      <c r="F132" s="1168"/>
      <c r="G132" s="1168"/>
      <c r="H132" s="1168"/>
      <c r="I132" s="1168"/>
      <c r="J132" s="1168"/>
      <c r="K132" s="1168"/>
      <c r="L132" s="1168"/>
      <c r="M132" s="1168"/>
      <c r="N132" s="1168"/>
      <c r="O132" s="1168"/>
      <c r="P132" s="1168"/>
      <c r="Q132" s="1168"/>
      <c r="R132" s="1168"/>
      <c r="S132" s="1168"/>
      <c r="T132" s="1168"/>
      <c r="U132" s="1168"/>
      <c r="V132" s="1171" t="s">
        <v>490</v>
      </c>
      <c r="W132" s="1171"/>
      <c r="X132" s="1171"/>
      <c r="Y132" s="1171"/>
      <c r="Z132" s="1172"/>
      <c r="AA132" s="1173">
        <v>8.7274097420000007</v>
      </c>
      <c r="AB132" s="1174"/>
      <c r="AC132" s="1174"/>
      <c r="AD132" s="1174"/>
      <c r="AE132" s="1175"/>
      <c r="AF132" s="1176">
        <v>8.3505586770000004</v>
      </c>
      <c r="AG132" s="1174"/>
      <c r="AH132" s="1174"/>
      <c r="AI132" s="1174"/>
      <c r="AJ132" s="1175"/>
      <c r="AK132" s="1176">
        <v>10.564339779999999</v>
      </c>
      <c r="AL132" s="1174"/>
      <c r="AM132" s="1174"/>
      <c r="AN132" s="1174"/>
      <c r="AO132" s="1175"/>
      <c r="AP132" s="1073"/>
      <c r="AQ132" s="1074"/>
      <c r="AR132" s="1074"/>
      <c r="AS132" s="1074"/>
      <c r="AT132" s="117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9"/>
      <c r="B133" s="1170"/>
      <c r="C133" s="1170"/>
      <c r="D133" s="1170"/>
      <c r="E133" s="1170"/>
      <c r="F133" s="1170"/>
      <c r="G133" s="1170"/>
      <c r="H133" s="1170"/>
      <c r="I133" s="1170"/>
      <c r="J133" s="1170"/>
      <c r="K133" s="1170"/>
      <c r="L133" s="1170"/>
      <c r="M133" s="1170"/>
      <c r="N133" s="1170"/>
      <c r="O133" s="1170"/>
      <c r="P133" s="1170"/>
      <c r="Q133" s="1170"/>
      <c r="R133" s="1170"/>
      <c r="S133" s="1170"/>
      <c r="T133" s="1170"/>
      <c r="U133" s="1170"/>
      <c r="V133" s="1154" t="s">
        <v>491</v>
      </c>
      <c r="W133" s="1154"/>
      <c r="X133" s="1154"/>
      <c r="Y133" s="1154"/>
      <c r="Z133" s="1155"/>
      <c r="AA133" s="1156">
        <v>9.6999999999999993</v>
      </c>
      <c r="AB133" s="1157"/>
      <c r="AC133" s="1157"/>
      <c r="AD133" s="1157"/>
      <c r="AE133" s="1158"/>
      <c r="AF133" s="1156">
        <v>9.1</v>
      </c>
      <c r="AG133" s="1157"/>
      <c r="AH133" s="1157"/>
      <c r="AI133" s="1157"/>
      <c r="AJ133" s="1158"/>
      <c r="AK133" s="1156">
        <v>9.1999999999999993</v>
      </c>
      <c r="AL133" s="1157"/>
      <c r="AM133" s="1157"/>
      <c r="AN133" s="1157"/>
      <c r="AO133" s="1158"/>
      <c r="AP133" s="1103"/>
      <c r="AQ133" s="1104"/>
      <c r="AR133" s="1104"/>
      <c r="AS133" s="1104"/>
      <c r="AT133" s="115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mRH4Lse1OobwgHdz2oypcLUT3LRd3V91Qzqqm7RFqVcG/5tlSpKHrnHs14ZJkAbDDpHF54f4s0Y21K1bw3DEQ==" saltValue="z8iY1UrqSQZWTZs4fJ+2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80" zoomScaleNormal="85" zoomScaleSheetLayoutView="80" workbookViewId="0">
      <selection activeCell="AO95" sqref="AO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4vc8+Z5YNtI/Qmo5k9E3F2gaHDcmNcRXTBO2C5dmMdpU+Jd6fx51fHEaSFOljqE9n7m+OgL4mI+N+GUJBwhUw==" saltValue="IYDUm5DBZsZMIfMfNe5E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N7"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SC7gJ3IdFiwW8vU1OdMDL0omjNB3swqEkf62ognRclgi0t27N4qyq4NsrhvdzAxRm6iwaN8gdmrKgx1+/cRVQ==" saltValue="Ut9jNgJKI/AL2M31KC/50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6" t="s">
        <v>500</v>
      </c>
      <c r="AL9" s="1197"/>
      <c r="AM9" s="1197"/>
      <c r="AN9" s="1198"/>
      <c r="AO9" s="292">
        <v>878292</v>
      </c>
      <c r="AP9" s="292">
        <v>115367</v>
      </c>
      <c r="AQ9" s="293">
        <v>107310</v>
      </c>
      <c r="AR9" s="294">
        <v>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6" t="s">
        <v>501</v>
      </c>
      <c r="AL10" s="1197"/>
      <c r="AM10" s="1197"/>
      <c r="AN10" s="1198"/>
      <c r="AO10" s="295">
        <v>60729</v>
      </c>
      <c r="AP10" s="295">
        <v>7977</v>
      </c>
      <c r="AQ10" s="296">
        <v>12629</v>
      </c>
      <c r="AR10" s="297">
        <v>-36.799999999999997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6" t="s">
        <v>502</v>
      </c>
      <c r="AL11" s="1197"/>
      <c r="AM11" s="1197"/>
      <c r="AN11" s="1198"/>
      <c r="AO11" s="295">
        <v>247703</v>
      </c>
      <c r="AP11" s="295">
        <v>32537</v>
      </c>
      <c r="AQ11" s="296">
        <v>13528</v>
      </c>
      <c r="AR11" s="297">
        <v>140.5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6" t="s">
        <v>503</v>
      </c>
      <c r="AL12" s="1197"/>
      <c r="AM12" s="1197"/>
      <c r="AN12" s="1198"/>
      <c r="AO12" s="295">
        <v>127551</v>
      </c>
      <c r="AP12" s="295">
        <v>16754</v>
      </c>
      <c r="AQ12" s="296">
        <v>1569</v>
      </c>
      <c r="AR12" s="297">
        <v>967.8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6" t="s">
        <v>504</v>
      </c>
      <c r="AL13" s="1197"/>
      <c r="AM13" s="1197"/>
      <c r="AN13" s="1198"/>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6" t="s">
        <v>506</v>
      </c>
      <c r="AL14" s="1197"/>
      <c r="AM14" s="1197"/>
      <c r="AN14" s="1198"/>
      <c r="AO14" s="295">
        <v>66530</v>
      </c>
      <c r="AP14" s="295">
        <v>8739</v>
      </c>
      <c r="AQ14" s="296">
        <v>5788</v>
      </c>
      <c r="AR14" s="297">
        <v>51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6" t="s">
        <v>507</v>
      </c>
      <c r="AL15" s="1197"/>
      <c r="AM15" s="1197"/>
      <c r="AN15" s="1198"/>
      <c r="AO15" s="295">
        <v>26177</v>
      </c>
      <c r="AP15" s="295">
        <v>3438</v>
      </c>
      <c r="AQ15" s="296">
        <v>2674</v>
      </c>
      <c r="AR15" s="297">
        <v>28.6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9" t="s">
        <v>508</v>
      </c>
      <c r="AL16" s="1200"/>
      <c r="AM16" s="1200"/>
      <c r="AN16" s="1201"/>
      <c r="AO16" s="295">
        <v>-89715</v>
      </c>
      <c r="AP16" s="295">
        <v>-11784</v>
      </c>
      <c r="AQ16" s="296">
        <v>-10217</v>
      </c>
      <c r="AR16" s="297">
        <v>15.3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9" t="s">
        <v>182</v>
      </c>
      <c r="AL17" s="1200"/>
      <c r="AM17" s="1200"/>
      <c r="AN17" s="1201"/>
      <c r="AO17" s="295">
        <v>1317267</v>
      </c>
      <c r="AP17" s="295">
        <v>173029</v>
      </c>
      <c r="AQ17" s="296">
        <v>133280</v>
      </c>
      <c r="AR17" s="297">
        <v>29.8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1" t="s">
        <v>513</v>
      </c>
      <c r="AL21" s="1192"/>
      <c r="AM21" s="1192"/>
      <c r="AN21" s="1193"/>
      <c r="AO21" s="307">
        <v>12.87</v>
      </c>
      <c r="AP21" s="308">
        <v>12.41</v>
      </c>
      <c r="AQ21" s="309">
        <v>0.46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1" t="s">
        <v>514</v>
      </c>
      <c r="AL22" s="1192"/>
      <c r="AM22" s="1192"/>
      <c r="AN22" s="1193"/>
      <c r="AO22" s="312">
        <v>98.2</v>
      </c>
      <c r="AP22" s="313">
        <v>96.1</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7" t="s">
        <v>519</v>
      </c>
      <c r="AL32" s="1208"/>
      <c r="AM32" s="1208"/>
      <c r="AN32" s="1209"/>
      <c r="AO32" s="322">
        <v>625792</v>
      </c>
      <c r="AP32" s="322">
        <v>82200</v>
      </c>
      <c r="AQ32" s="323">
        <v>65207</v>
      </c>
      <c r="AR32" s="324">
        <v>26.1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7" t="s">
        <v>520</v>
      </c>
      <c r="AL33" s="1208"/>
      <c r="AM33" s="1208"/>
      <c r="AN33" s="1209"/>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7" t="s">
        <v>521</v>
      </c>
      <c r="AL34" s="1208"/>
      <c r="AM34" s="1208"/>
      <c r="AN34" s="1209"/>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7" t="s">
        <v>522</v>
      </c>
      <c r="AL35" s="1208"/>
      <c r="AM35" s="1208"/>
      <c r="AN35" s="1209"/>
      <c r="AO35" s="322">
        <v>77307</v>
      </c>
      <c r="AP35" s="322">
        <v>10155</v>
      </c>
      <c r="AQ35" s="323">
        <v>23731</v>
      </c>
      <c r="AR35" s="324">
        <v>-57.2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7" t="s">
        <v>523</v>
      </c>
      <c r="AL36" s="1208"/>
      <c r="AM36" s="1208"/>
      <c r="AN36" s="1209"/>
      <c r="AO36" s="322">
        <v>124092</v>
      </c>
      <c r="AP36" s="322">
        <v>16300</v>
      </c>
      <c r="AQ36" s="323">
        <v>4111</v>
      </c>
      <c r="AR36" s="324">
        <v>296.5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7" t="s">
        <v>524</v>
      </c>
      <c r="AL37" s="1208"/>
      <c r="AM37" s="1208"/>
      <c r="AN37" s="1209"/>
      <c r="AO37" s="322" t="s">
        <v>505</v>
      </c>
      <c r="AP37" s="322" t="s">
        <v>505</v>
      </c>
      <c r="AQ37" s="323">
        <v>745</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0" t="s">
        <v>525</v>
      </c>
      <c r="AL38" s="1211"/>
      <c r="AM38" s="1211"/>
      <c r="AN38" s="1212"/>
      <c r="AO38" s="325" t="s">
        <v>505</v>
      </c>
      <c r="AP38" s="325" t="s">
        <v>505</v>
      </c>
      <c r="AQ38" s="326">
        <v>5</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0" t="s">
        <v>526</v>
      </c>
      <c r="AL39" s="1211"/>
      <c r="AM39" s="1211"/>
      <c r="AN39" s="1212"/>
      <c r="AO39" s="322">
        <v>-2814</v>
      </c>
      <c r="AP39" s="322">
        <v>-370</v>
      </c>
      <c r="AQ39" s="323">
        <v>-2298</v>
      </c>
      <c r="AR39" s="324">
        <v>-83.9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7" t="s">
        <v>527</v>
      </c>
      <c r="AL40" s="1208"/>
      <c r="AM40" s="1208"/>
      <c r="AN40" s="1209"/>
      <c r="AO40" s="322">
        <v>-533149</v>
      </c>
      <c r="AP40" s="322">
        <v>-70031</v>
      </c>
      <c r="AQ40" s="323">
        <v>-66358</v>
      </c>
      <c r="AR40" s="324">
        <v>5.5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3" t="s">
        <v>296</v>
      </c>
      <c r="AL41" s="1214"/>
      <c r="AM41" s="1214"/>
      <c r="AN41" s="1215"/>
      <c r="AO41" s="322">
        <v>291228</v>
      </c>
      <c r="AP41" s="322">
        <v>38254</v>
      </c>
      <c r="AQ41" s="323">
        <v>25144</v>
      </c>
      <c r="AR41" s="324">
        <v>52.1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2" t="s">
        <v>495</v>
      </c>
      <c r="AN49" s="1204" t="s">
        <v>531</v>
      </c>
      <c r="AO49" s="1205"/>
      <c r="AP49" s="1205"/>
      <c r="AQ49" s="1205"/>
      <c r="AR49" s="120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3"/>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480106</v>
      </c>
      <c r="AN51" s="344">
        <v>55568</v>
      </c>
      <c r="AO51" s="345">
        <v>-5.8</v>
      </c>
      <c r="AP51" s="346">
        <v>118223</v>
      </c>
      <c r="AQ51" s="347">
        <v>0.5</v>
      </c>
      <c r="AR51" s="348">
        <v>-6.3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285096</v>
      </c>
      <c r="AN52" s="352">
        <v>32997</v>
      </c>
      <c r="AO52" s="353">
        <v>-3.9</v>
      </c>
      <c r="AP52" s="354">
        <v>57106</v>
      </c>
      <c r="AQ52" s="355">
        <v>-8.4</v>
      </c>
      <c r="AR52" s="356">
        <v>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825721</v>
      </c>
      <c r="AN53" s="344">
        <v>98242</v>
      </c>
      <c r="AO53" s="345">
        <v>76.8</v>
      </c>
      <c r="AP53" s="346">
        <v>128485</v>
      </c>
      <c r="AQ53" s="347">
        <v>8.6999999999999993</v>
      </c>
      <c r="AR53" s="348">
        <v>68.099999999999994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476762</v>
      </c>
      <c r="AN54" s="352">
        <v>56724</v>
      </c>
      <c r="AO54" s="353">
        <v>71.900000000000006</v>
      </c>
      <c r="AP54" s="354">
        <v>62765</v>
      </c>
      <c r="AQ54" s="355">
        <v>9.9</v>
      </c>
      <c r="AR54" s="356">
        <v>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837773</v>
      </c>
      <c r="AN55" s="344">
        <v>102895</v>
      </c>
      <c r="AO55" s="345">
        <v>4.7</v>
      </c>
      <c r="AP55" s="346">
        <v>128611</v>
      </c>
      <c r="AQ55" s="347">
        <v>0.1</v>
      </c>
      <c r="AR55" s="348">
        <v>4.5999999999999996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470281</v>
      </c>
      <c r="AN56" s="352">
        <v>57760</v>
      </c>
      <c r="AO56" s="353">
        <v>1.8</v>
      </c>
      <c r="AP56" s="354">
        <v>61552</v>
      </c>
      <c r="AQ56" s="355">
        <v>-1.9</v>
      </c>
      <c r="AR56" s="356">
        <v>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962662</v>
      </c>
      <c r="AN57" s="344">
        <v>121933</v>
      </c>
      <c r="AO57" s="345">
        <v>18.5</v>
      </c>
      <c r="AP57" s="346">
        <v>138651</v>
      </c>
      <c r="AQ57" s="347">
        <v>7.8</v>
      </c>
      <c r="AR57" s="348">
        <v>10.7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405008</v>
      </c>
      <c r="AN58" s="352">
        <v>51299</v>
      </c>
      <c r="AO58" s="353">
        <v>-11.2</v>
      </c>
      <c r="AP58" s="354">
        <v>71211</v>
      </c>
      <c r="AQ58" s="355">
        <v>15.7</v>
      </c>
      <c r="AR58" s="356">
        <v>-26.9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1062025</v>
      </c>
      <c r="AN59" s="344">
        <v>139502</v>
      </c>
      <c r="AO59" s="345">
        <v>14.4</v>
      </c>
      <c r="AP59" s="346">
        <v>122882</v>
      </c>
      <c r="AQ59" s="347">
        <v>-11.4</v>
      </c>
      <c r="AR59" s="348">
        <v>25.8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398737</v>
      </c>
      <c r="AN60" s="352">
        <v>52376</v>
      </c>
      <c r="AO60" s="353">
        <v>2.1</v>
      </c>
      <c r="AP60" s="354">
        <v>65785</v>
      </c>
      <c r="AQ60" s="355">
        <v>-7.6</v>
      </c>
      <c r="AR60" s="356">
        <v>9.6999999999999993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833657</v>
      </c>
      <c r="AN61" s="359">
        <v>103628</v>
      </c>
      <c r="AO61" s="360">
        <v>21.7</v>
      </c>
      <c r="AP61" s="361">
        <v>127370</v>
      </c>
      <c r="AQ61" s="362">
        <v>1.1000000000000001</v>
      </c>
      <c r="AR61" s="348">
        <v>20.6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407177</v>
      </c>
      <c r="AN62" s="352">
        <v>50231</v>
      </c>
      <c r="AO62" s="353">
        <v>12.1</v>
      </c>
      <c r="AP62" s="354">
        <v>63684</v>
      </c>
      <c r="AQ62" s="355">
        <v>1.5</v>
      </c>
      <c r="AR62" s="356">
        <v>10.6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9LVQWfCwJCaTsGM3bF38oWbhWObHnehe5eAz/G0i5CPUv6v/Hpy2Dl9hju+OzlEmA4ApJ5fH/CuNdrpamyn/g==" saltValue="F2Z/IuMefbpTfi8iAEdz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5"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PwfsCd4SXxA+1kb464WNyrMCpSfa3kOJ2bkp5EGFGma0VrfToCnb+mpDRIMM+BL7gaonfIAX40xBbbuT5cBlw==" saltValue="7GocdS6M0RThoHPFkZVN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H46" zoomScale="80" zoomScaleNormal="80" zoomScaleSheetLayoutView="55" workbookViewId="0">
      <selection activeCell="CT100" sqref="CT10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lZJF4n7OV1IY6ynK8QcsezPj70VwrLBDKC2CBJGm50UMUxHFyR8MUBsMVEV9sUD1pmcMVPJZQU+GUbaHYcBhQ==" saltValue="yXIiPh/FGUyPkfmbuOwL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6" t="s">
        <v>3</v>
      </c>
      <c r="D47" s="1216"/>
      <c r="E47" s="1217"/>
      <c r="F47" s="11">
        <v>35.29</v>
      </c>
      <c r="G47" s="12">
        <v>31.41</v>
      </c>
      <c r="H47" s="12">
        <v>35.22</v>
      </c>
      <c r="I47" s="12">
        <v>36.68</v>
      </c>
      <c r="J47" s="13">
        <v>35.03</v>
      </c>
    </row>
    <row r="48" spans="2:10" ht="57.75" customHeight="1" x14ac:dyDescent="0.15">
      <c r="B48" s="14"/>
      <c r="C48" s="1218" t="s">
        <v>4</v>
      </c>
      <c r="D48" s="1218"/>
      <c r="E48" s="1219"/>
      <c r="F48" s="15">
        <v>1.56</v>
      </c>
      <c r="G48" s="16">
        <v>2.23</v>
      </c>
      <c r="H48" s="16">
        <v>2.2799999999999998</v>
      </c>
      <c r="I48" s="16">
        <v>1.77</v>
      </c>
      <c r="J48" s="17">
        <v>0.5</v>
      </c>
    </row>
    <row r="49" spans="2:10" ht="57.75" customHeight="1" thickBot="1" x14ac:dyDescent="0.2">
      <c r="B49" s="18"/>
      <c r="C49" s="1220" t="s">
        <v>5</v>
      </c>
      <c r="D49" s="1220"/>
      <c r="E49" s="1221"/>
      <c r="F49" s="19">
        <v>3.96</v>
      </c>
      <c r="G49" s="20" t="s">
        <v>552</v>
      </c>
      <c r="H49" s="20">
        <v>2.5299999999999998</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DFpmUtb11vLVeIAnHirOb5YVKiuv2CUQVSCGq5cuOEFhAo+YuPqw5tLf1965qVGSd9MR406cZsq82euG44M/g==" saltValue="U0rE3o51di0XCt0OoRjQ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2019-03-18T01:15:39Z</cp:lastPrinted>
  <dcterms:created xsi:type="dcterms:W3CDTF">2019-02-14T01:58:21Z</dcterms:created>
  <dcterms:modified xsi:type="dcterms:W3CDTF">2019-10-23T00:22:07Z</dcterms:modified>
  <cp:category/>
</cp:coreProperties>
</file>